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tler Analytics\"/>
    </mc:Choice>
  </mc:AlternateContent>
  <xr:revisionPtr revIDLastSave="0" documentId="13_ncr:1_{736F57B0-E968-4ABF-B685-F7C6A9BBF0DB}" xr6:coauthVersionLast="45" xr6:coauthVersionMax="45" xr10:uidLastSave="{00000000-0000-0000-0000-000000000000}"/>
  <bookViews>
    <workbookView xWindow="28230" yWindow="5685" windowWidth="12525" windowHeight="8970" firstSheet="3" activeTab="5" xr2:uid="{00000000-000D-0000-FFFF-FFFF00000000}"/>
  </bookViews>
  <sheets>
    <sheet name="PivotTable Category" sheetId="3" r:id="rId1"/>
    <sheet name="PivotTable SubCategory" sheetId="6" r:id="rId2"/>
    <sheet name="LineGraph" sheetId="9" r:id="rId3"/>
    <sheet name="StarterBook" sheetId="1" r:id="rId4"/>
    <sheet name="Bonus" sheetId="10" r:id="rId5"/>
    <sheet name="Bonus Statistical Analysis" sheetId="11" r:id="rId6"/>
  </sheets>
  <definedNames>
    <definedName name="_xlnm._FilterDatabase" localSheetId="5" hidden="1">'Bonus Statistical Analysis'!$A$1:$E$1</definedName>
    <definedName name="_xlnm._FilterDatabase" localSheetId="3" hidden="1">StarterBook!$A$1:$P$4115</definedName>
    <definedName name="_xlcn.WorksheetConnection_StarterBookA1T41151" hidden="1">StarterBook!$A$1:$T$4115</definedName>
    <definedName name="failed">'Bonus Statistical Analysis'!$E$2:$E$284</definedName>
    <definedName name="successful">'Bonus Statistical Analysis'!$B$2:$B$382</definedName>
  </definedNames>
  <calcPr calcId="191029"/>
  <pivotCaches>
    <pivotCache cacheId="0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tarterBook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1" l="1"/>
  <c r="I7" i="11"/>
  <c r="J6" i="11"/>
  <c r="I6" i="11"/>
  <c r="J3" i="11"/>
  <c r="I3" i="11"/>
  <c r="J2" i="11"/>
  <c r="I2" i="11"/>
  <c r="E7" i="10"/>
  <c r="G7" i="10" s="1"/>
  <c r="B2" i="10"/>
  <c r="D13" i="10"/>
  <c r="C13" i="10"/>
  <c r="B13" i="10"/>
  <c r="D12" i="10"/>
  <c r="C12" i="10"/>
  <c r="B12" i="10"/>
  <c r="D11" i="10"/>
  <c r="C11" i="10"/>
  <c r="B11" i="10"/>
  <c r="E11" i="10" s="1"/>
  <c r="D10" i="10"/>
  <c r="C10" i="10"/>
  <c r="B10" i="10"/>
  <c r="E10" i="10" s="1"/>
  <c r="F10" i="10" s="1"/>
  <c r="D9" i="10"/>
  <c r="C9" i="10"/>
  <c r="B9" i="10"/>
  <c r="E9" i="10" s="1"/>
  <c r="D8" i="10"/>
  <c r="H8" i="10" s="1"/>
  <c r="C8" i="10"/>
  <c r="G8" i="10" s="1"/>
  <c r="B8" i="10"/>
  <c r="E8" i="10" s="1"/>
  <c r="D7" i="10"/>
  <c r="H7" i="10" s="1"/>
  <c r="C7" i="10"/>
  <c r="B7" i="10"/>
  <c r="F7" i="10" s="1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F3" i="10" l="1"/>
  <c r="H11" i="10"/>
  <c r="F11" i="10"/>
  <c r="G11" i="10"/>
  <c r="G9" i="10"/>
  <c r="H4" i="10"/>
  <c r="H5" i="10"/>
  <c r="H6" i="10"/>
  <c r="G4" i="10"/>
  <c r="H9" i="10"/>
  <c r="G2" i="10"/>
  <c r="G10" i="10"/>
  <c r="H2" i="10"/>
  <c r="G5" i="10"/>
  <c r="H10" i="10"/>
  <c r="E13" i="10"/>
  <c r="H13" i="10" s="1"/>
  <c r="E5" i="10"/>
  <c r="F5" i="10" s="1"/>
  <c r="F9" i="10"/>
  <c r="E12" i="10"/>
  <c r="H12" i="10" s="1"/>
  <c r="E4" i="10"/>
  <c r="F4" i="10" s="1"/>
  <c r="F8" i="10"/>
  <c r="E2" i="10"/>
  <c r="F2" i="10" s="1"/>
  <c r="E6" i="10"/>
  <c r="F6" i="10" s="1"/>
  <c r="E3" i="10"/>
  <c r="G3" i="10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2" i="10" l="1"/>
  <c r="F12" i="10"/>
  <c r="G6" i="10"/>
  <c r="H3" i="10"/>
  <c r="F13" i="10"/>
  <c r="G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78427-AF0A-4D6C-B874-ACBC3B54563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C37715-348D-4921-9CB2-25098795F328}" name="WorksheetConnection_StarterBook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arterBookA1T4115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<sst xmlns="http://schemas.openxmlformats.org/spreadsheetml/2006/main" count="33689" uniqueCount="8409">
  <si>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</si>
  <si>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</si>
  <si>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</si>
  <si>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</si>
  <si>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</si>
  <si>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</si>
  <si>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</si>
  <si>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</si>
  <si>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</si>
  <si>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</si>
  <si>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</si>
  <si>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</si>
  <si>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</si>
  <si>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</si>
  <si>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</si>
  <si>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</si>
  <si>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</si>
  <si>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</si>
  <si>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</si>
  <si>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</si>
  <si>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</si>
  <si>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</si>
  <si>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</si>
  <si>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</si>
  <si>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</si>
  <si>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</si>
  <si>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</si>
  <si>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</si>
  <si>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</si>
  <si>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</si>
  <si>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</si>
  <si>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</si>
  <si>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</si>
  <si>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</si>
  <si>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</si>
  <si>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</si>
  <si>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</si>
  <si>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</si>
  <si>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</si>
  <si>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</si>
  <si>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</si>
  <si>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</si>
  <si>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</si>
  <si>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</si>
  <si>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</si>
  <si>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</si>
  <si>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</si>
  <si>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</si>
  <si>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</si>
  <si>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</si>
  <si>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</si>
  <si>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</si>
  <si>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</si>
  <si>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</si>
  <si>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</si>
  <si>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</si>
  <si>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</si>
  <si>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</si>
  <si>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</si>
  <si>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</si>
  <si>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</si>
  <si>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</si>
  <si>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</si>
  <si>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</si>
  <si>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</si>
  <si>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</si>
  <si>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</si>
  <si>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</si>
  <si>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</si>
  <si>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</si>
  <si>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</si>
  <si>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</si>
  <si>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</si>
  <si>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</si>
  <si>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</si>
  <si>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</si>
  <si>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</si>
  <si>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</si>
  <si>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</si>
  <si>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</si>
  <si>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</si>
  <si>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</si>
  <si>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</si>
  <si>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</si>
  <si>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</si>
  <si>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</si>
  <si>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</si>
  <si>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</si>
  <si>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</si>
  <si>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</si>
  <si>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</si>
  <si>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</si>
  <si>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</si>
  <si>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</si>
  <si>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</si>
  <si>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</si>
  <si>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</si>
  <si>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</si>
  <si>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</si>
  <si>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</si>
  <si>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</si>
  <si>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</si>
  <si>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</si>
  <si>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</si>
  <si>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</si>
  <si>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</si>
  <si>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</si>
  <si>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</si>
  <si>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</si>
  <si>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</si>
  <si>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</si>
  <si>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</si>
  <si>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</si>
  <si>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</si>
  <si>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</si>
  <si>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</si>
  <si>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</si>
  <si>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</si>
  <si>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</si>
  <si>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</si>
  <si>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</si>
  <si>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</si>
  <si>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</si>
  <si>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</si>
  <si>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</si>
  <si>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</si>
  <si>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</si>
  <si>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</si>
  <si>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</si>
  <si>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</si>
  <si>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</si>
  <si>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</si>
  <si>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</si>
  <si>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</si>
  <si>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</si>
  <si>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</si>
  <si>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</si>
  <si>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</si>
  <si>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</si>
  <si>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</si>
  <si>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</si>
  <si>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</si>
  <si>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</si>
  <si>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</si>
  <si>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</si>
  <si>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</si>
  <si>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</si>
  <si>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</si>
  <si>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</si>
  <si>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</si>
  <si>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</si>
  <si>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</si>
  <si>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</si>
  <si>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</si>
  <si>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</si>
  <si>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</si>
  <si>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</si>
  <si>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</si>
  <si>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</si>
  <si>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</si>
  <si>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</si>
  <si>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</si>
  <si>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</si>
  <si>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</si>
  <si>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</si>
  <si>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</si>
  <si>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</si>
  <si>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</si>
  <si>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</si>
  <si>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</si>
  <si>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</si>
  <si>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</si>
  <si>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</si>
  <si>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</si>
  <si>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</si>
  <si>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</si>
  <si>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</si>
  <si>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</si>
  <si>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</si>
  <si>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</si>
  <si>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</si>
  <si>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</si>
  <si>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</si>
  <si>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</si>
  <si>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</si>
  <si>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</si>
  <si>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</si>
  <si>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</si>
  <si>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</si>
  <si>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</si>
  <si>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</si>
  <si>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</si>
  <si>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</si>
  <si>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</si>
  <si>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</si>
  <si>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</si>
  <si>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</si>
  <si>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</si>
  <si>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</si>
  <si>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</si>
  <si>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</si>
  <si>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</si>
  <si>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</si>
  <si>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</si>
  <si>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</si>
  <si>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</si>
  <si>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</si>
  <si>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</si>
  <si>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</si>
  <si>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</si>
  <si>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</si>
  <si>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</si>
  <si>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</si>
  <si>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</si>
  <si>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</si>
  <si>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</si>
  <si>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</si>
  <si>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</si>
  <si>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</si>
  <si>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</si>
  <si>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</si>
  <si>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</si>
  <si>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</si>
  <si>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</si>
  <si>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</si>
  <si>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</si>
  <si>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</si>
  <si>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</si>
  <si>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</si>
  <si>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</si>
  <si>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</si>
  <si>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</si>
  <si>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</si>
  <si>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</si>
  <si>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</si>
  <si>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</si>
  <si>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</si>
  <si>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</si>
  <si>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</si>
  <si>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</si>
  <si>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</si>
  <si>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</si>
  <si>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</si>
  <si>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</si>
  <si>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</si>
  <si>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</si>
  <si>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</si>
  <si>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</si>
  <si>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</si>
  <si>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</si>
  <si>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</si>
  <si>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</si>
  <si>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</si>
  <si>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</si>
  <si>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</si>
  <si>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</si>
  <si>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</si>
  <si>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</si>
  <si>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</si>
  <si>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</si>
  <si>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</si>
  <si>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</si>
  <si>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</si>
  <si>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</si>
  <si>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</si>
  <si>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</si>
  <si>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</si>
  <si>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</si>
  <si>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</si>
  <si>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</si>
  <si>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</si>
  <si>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</si>
  <si>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</si>
  <si>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</si>
  <si>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</si>
  <si>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</si>
  <si>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</si>
  <si>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</si>
  <si>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</si>
  <si>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</si>
  <si>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</si>
  <si>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</si>
  <si>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</si>
  <si>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</si>
  <si>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</si>
  <si>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</si>
  <si>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</si>
  <si>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</si>
  <si>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</si>
  <si>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</si>
  <si>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</si>
  <si>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</si>
  <si>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</si>
  <si>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</si>
  <si>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</si>
  <si>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</si>
  <si>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</si>
  <si>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</si>
  <si>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</si>
  <si>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</si>
  <si>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</si>
  <si>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</si>
  <si>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</si>
  <si>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</si>
  <si>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</si>
  <si>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</si>
  <si>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</si>
  <si>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</si>
  <si>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</si>
  <si>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</si>
  <si>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</si>
  <si>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</si>
  <si>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</si>
  <si>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</si>
  <si>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</si>
  <si>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</si>
  <si>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</si>
  <si>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</si>
  <si>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</si>
  <si>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</si>
  <si>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</si>
  <si>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</si>
  <si>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</si>
  <si>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</si>
  <si>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</si>
  <si>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</si>
  <si>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</si>
  <si>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</si>
  <si>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</si>
  <si>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</si>
  <si>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</si>
  <si>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</si>
  <si>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</si>
  <si>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</si>
  <si>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</si>
  <si>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</si>
  <si>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</si>
  <si>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</si>
  <si>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</si>
  <si>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</si>
  <si>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</si>
  <si>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</si>
  <si>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</si>
  <si>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</si>
  <si>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</si>
  <si>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</si>
  <si>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</si>
  <si>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</si>
  <si>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</si>
  <si>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</si>
  <si>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</si>
  <si>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</si>
  <si>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</si>
  <si>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</si>
  <si>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</si>
  <si>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</si>
  <si>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</si>
  <si>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</si>
  <si>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</si>
  <si>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</si>
  <si>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</si>
  <si>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</si>
  <si>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</si>
  <si>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</si>
  <si>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</si>
  <si>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</si>
  <si>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</si>
  <si>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</si>
  <si>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</si>
  <si>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</si>
  <si>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</si>
  <si>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</si>
  <si>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</si>
  <si>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</si>
  <si>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</si>
  <si>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</si>
  <si>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</si>
  <si>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</si>
  <si>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</si>
  <si>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</si>
  <si>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</si>
  <si>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</si>
  <si>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</si>
  <si>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</si>
  <si>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</si>
  <si>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</si>
  <si>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</si>
  <si>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</si>
  <si>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</si>
  <si>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</si>
  <si>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</si>
  <si>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</si>
  <si>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</si>
  <si>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</si>
  <si>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</si>
  <si>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</si>
  <si>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</si>
  <si>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</si>
  <si>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</si>
  <si>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</si>
  <si>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</si>
  <si>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</si>
  <si>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</si>
  <si>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</si>
  <si>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</si>
  <si>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</si>
  <si>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</si>
  <si>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</si>
  <si>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</si>
  <si>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</si>
  <si>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</si>
  <si>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</si>
  <si>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</si>
  <si>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</si>
  <si>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</si>
  <si>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</si>
  <si>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</si>
  <si>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</si>
  <si>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</si>
  <si>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</si>
  <si>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</si>
  <si>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</si>
  <si>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</si>
  <si>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</si>
  <si>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</si>
  <si>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</si>
  <si>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</si>
  <si>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</si>
  <si>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</si>
  <si>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</si>
  <si>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</si>
  <si>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</si>
  <si>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</si>
  <si>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</si>
  <si>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</si>
  <si>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</si>
  <si>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</si>
  <si>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</si>
  <si>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</si>
  <si>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</si>
  <si>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</si>
  <si>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</si>
  <si>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</si>
  <si>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</si>
  <si>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</si>
  <si>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</si>
  <si>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</si>
  <si>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</si>
  <si>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</si>
  <si>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</si>
  <si>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</si>
  <si>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</si>
  <si>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</si>
  <si>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</si>
  <si>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</si>
  <si>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</si>
  <si>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</si>
  <si>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</si>
  <si>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</si>
  <si>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</si>
  <si>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</si>
  <si>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</si>
  <si>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</si>
  <si>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</si>
  <si>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</si>
  <si>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</si>
  <si>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</si>
  <si>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</si>
  <si>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</si>
  <si>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</si>
  <si>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</si>
  <si>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</si>
  <si>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</si>
  <si>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</si>
  <si>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</si>
  <si>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</si>
  <si>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</si>
  <si>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</si>
  <si>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</si>
  <si>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</si>
  <si>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</si>
  <si>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</si>
  <si>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</si>
  <si>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</si>
  <si>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</si>
  <si>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</si>
  <si>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</si>
  <si>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</si>
  <si>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</si>
  <si>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</si>
  <si>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</si>
  <si>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</si>
  <si>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</si>
  <si>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</si>
  <si>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</si>
  <si>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</si>
  <si>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</si>
  <si>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</si>
  <si>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</si>
  <si>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</si>
  <si>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</si>
  <si>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</si>
  <si>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</si>
  <si>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</si>
  <si>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</si>
  <si>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</si>
  <si>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</si>
  <si>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</si>
  <si>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</si>
  <si>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</si>
  <si>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</si>
  <si>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</si>
  <si>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</si>
  <si>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</si>
  <si>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</si>
  <si>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</si>
  <si>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</si>
  <si>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</si>
  <si>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</si>
  <si>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</si>
  <si>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</si>
  <si>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</si>
  <si>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</si>
  <si>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</si>
  <si>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</si>
  <si>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</si>
  <si>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</si>
  <si>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</si>
  <si>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</si>
  <si>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</si>
  <si>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</si>
  <si>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</si>
  <si>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</si>
  <si>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</si>
  <si>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</si>
  <si>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</si>
  <si>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</si>
  <si>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</si>
  <si>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</si>
  <si>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</si>
  <si>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</si>
  <si>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</si>
  <si>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</si>
  <si>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</si>
  <si>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</si>
  <si>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</si>
  <si>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</si>
  <si>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</si>
  <si>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</si>
  <si>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</si>
  <si>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</si>
  <si>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</si>
  <si>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</si>
  <si>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</si>
  <si>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</si>
  <si>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</si>
  <si>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</si>
  <si>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</si>
  <si>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</si>
  <si>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</si>
  <si>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</si>
  <si>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</si>
  <si>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</si>
  <si>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</si>
  <si>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</si>
  <si>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</si>
  <si>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</si>
  <si>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</si>
  <si>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</si>
  <si>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</si>
  <si>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</si>
  <si>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</si>
  <si>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</si>
  <si>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</si>
  <si>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</si>
  <si>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</si>
  <si>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</si>
  <si>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</si>
  <si>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</si>
  <si>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</si>
  <si>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</si>
  <si>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</si>
  <si>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</si>
  <si>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</si>
  <si>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</si>
  <si>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</si>
  <si>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</si>
  <si>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</si>
  <si>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</si>
  <si>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</si>
  <si>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</si>
  <si>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</si>
  <si>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</si>
  <si>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</si>
  <si>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</si>
  <si>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</si>
  <si>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</si>
  <si>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</si>
  <si>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</si>
  <si>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</si>
  <si>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</si>
  <si>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</si>
  <si>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</si>
  <si>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</si>
  <si>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</si>
  <si>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</si>
  <si>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</si>
  <si>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</si>
  <si>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</si>
  <si>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</si>
  <si>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</si>
  <si>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</si>
  <si>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</si>
  <si>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</si>
  <si>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</si>
  <si>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</si>
  <si>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</si>
  <si>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</si>
  <si>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</si>
  <si>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</si>
  <si>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</si>
  <si>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</si>
  <si>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</si>
  <si>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</si>
  <si>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</si>
  <si>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</si>
  <si>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</si>
  <si>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</si>
  <si>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</si>
  <si>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</si>
  <si>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</si>
  <si>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</si>
  <si>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</si>
  <si>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</si>
  <si>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</si>
  <si>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</si>
  <si>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</si>
  <si>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</si>
  <si>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</si>
  <si>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</si>
  <si>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</si>
  <si>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</si>
  <si>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</si>
  <si>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</si>
  <si>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</si>
  <si>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</si>
  <si>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</si>
  <si>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</si>
  <si>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</si>
  <si>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</si>
  <si>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</si>
  <si>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</si>
  <si>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</si>
  <si>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</si>
  <si>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</si>
  <si>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</si>
  <si>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</si>
  <si>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</si>
  <si>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</si>
  <si>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</si>
  <si>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</si>
  <si>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</si>
  <si>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</si>
  <si>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</si>
  <si>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</si>
  <si>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</si>
  <si>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</si>
  <si>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</si>
  <si>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</si>
  <si>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</si>
  <si>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</si>
  <si>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</si>
  <si>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</si>
  <si>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</si>
  <si>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</si>
  <si>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</si>
  <si>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</si>
  <si>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</si>
  <si>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</si>
  <si>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</si>
  <si>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</si>
  <si>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</si>
  <si>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</si>
  <si>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</si>
  <si>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</si>
  <si>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</si>
  <si>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</si>
  <si>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</si>
  <si>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</si>
  <si>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</si>
  <si>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</si>
  <si>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</si>
  <si>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</si>
  <si>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</si>
  <si>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</si>
  <si>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</si>
  <si>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</si>
  <si>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</si>
  <si>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</si>
  <si>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</si>
  <si>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</si>
  <si>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</si>
  <si>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</si>
  <si>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</si>
  <si>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</si>
  <si>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</si>
  <si>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</si>
  <si>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</si>
  <si>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</si>
  <si>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</si>
  <si>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</si>
  <si>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</si>
  <si>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</si>
  <si>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</si>
  <si>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</si>
  <si>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</si>
  <si>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</si>
  <si>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</si>
  <si>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</si>
  <si>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</si>
  <si>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</si>
  <si>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</si>
  <si>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</si>
  <si>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</si>
  <si>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</si>
  <si>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</si>
  <si>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</si>
  <si>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</si>
  <si>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</si>
  <si>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</si>
  <si>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</si>
  <si>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</si>
  <si>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</si>
  <si>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</si>
  <si>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</si>
  <si>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</si>
  <si>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</si>
  <si>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</si>
  <si>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</si>
  <si>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</si>
  <si>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</si>
  <si>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</si>
  <si>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</si>
  <si>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</si>
  <si>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</si>
  <si>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</si>
  <si>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</si>
  <si>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</si>
  <si>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</si>
  <si>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</si>
  <si>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</si>
  <si>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</si>
  <si>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</si>
  <si>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</si>
  <si>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</si>
  <si>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</si>
  <si>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</si>
  <si>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</si>
  <si>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</si>
  <si>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</si>
  <si>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</si>
  <si>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</si>
  <si>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</si>
  <si>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</si>
  <si>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</si>
  <si>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</si>
  <si>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</si>
  <si>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</si>
  <si>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</si>
  <si>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</si>
  <si>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</si>
  <si>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</si>
  <si>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</si>
  <si>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</si>
  <si>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</si>
  <si>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</si>
  <si>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</si>
  <si>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</si>
  <si>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</si>
  <si>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</si>
  <si>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</si>
  <si>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</si>
  <si>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</si>
  <si>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</si>
  <si>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</si>
  <si>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</si>
  <si>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</si>
  <si>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</si>
  <si>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</si>
  <si>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</si>
  <si>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</si>
  <si>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</si>
  <si>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</si>
  <si>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</si>
  <si>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</si>
  <si>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</si>
  <si>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</si>
  <si>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</si>
  <si>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</si>
  <si>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</si>
  <si>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</si>
  <si>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</si>
  <si>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</si>
  <si>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</si>
  <si>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</si>
  <si>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</si>
  <si>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</si>
  <si>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</si>
  <si>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</si>
  <si>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</si>
  <si>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</si>
  <si>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</si>
  <si>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</si>
  <si>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</si>
  <si>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</si>
  <si>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</si>
  <si>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</si>
  <si>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</si>
  <si>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</si>
  <si>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</si>
  <si>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</si>
  <si>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</si>
  <si>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</si>
  <si>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</si>
  <si>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</si>
  <si>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</si>
  <si>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</si>
  <si>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</si>
  <si>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</si>
  <si>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</si>
  <si>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</si>
  <si>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</si>
  <si>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</si>
  <si>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</si>
  <si>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</si>
  <si>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</si>
  <si>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</si>
  <si>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</si>
  <si>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</si>
  <si>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</si>
  <si>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</si>
  <si>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</si>
  <si>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</si>
  <si>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</si>
  <si>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</si>
  <si>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</si>
  <si>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</si>
  <si>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</si>
  <si>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</si>
  <si>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</si>
  <si>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</si>
  <si>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</si>
  <si>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</si>
  <si>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</si>
  <si>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</si>
  <si>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</si>
  <si>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</si>
  <si>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</si>
  <si>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</si>
  <si>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</si>
  <si>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</si>
  <si>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</si>
  <si>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</si>
  <si>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</si>
  <si>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</si>
  <si>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</si>
  <si>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</si>
  <si>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</si>
  <si>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</si>
  <si>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</si>
  <si>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</si>
  <si>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</si>
  <si>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</si>
  <si>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</si>
  <si>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</si>
  <si>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</si>
  <si>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</si>
  <si>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</si>
  <si>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</si>
  <si>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</si>
  <si>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</si>
  <si>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</si>
  <si>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</si>
  <si>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</si>
  <si>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</si>
  <si>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</si>
  <si>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</si>
  <si>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</si>
  <si>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</si>
  <si>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</si>
  <si>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</si>
  <si>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</si>
  <si>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</si>
  <si>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</si>
  <si>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</si>
  <si>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</si>
  <si>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</si>
  <si>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</si>
  <si>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</si>
  <si>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</si>
  <si>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</si>
  <si>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</si>
  <si>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</si>
  <si>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</si>
  <si>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</si>
  <si>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</si>
  <si>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</si>
  <si>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</si>
  <si>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</si>
  <si>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</si>
  <si>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</si>
  <si>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</si>
  <si>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</si>
  <si>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</si>
  <si>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</si>
  <si>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</si>
  <si>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</si>
  <si>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</si>
  <si>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</si>
  <si>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</si>
  <si>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</si>
  <si>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</si>
  <si>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</si>
  <si>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</si>
  <si>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</si>
  <si>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</si>
  <si>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</si>
  <si>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</si>
  <si>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</si>
  <si>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</si>
  <si>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</si>
  <si>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</si>
  <si>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</si>
  <si>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</si>
  <si>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</si>
  <si>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</si>
  <si>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</si>
  <si>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</si>
  <si>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</si>
  <si>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</si>
  <si>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</si>
  <si>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</si>
  <si>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</si>
  <si>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</si>
  <si>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</si>
  <si>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</si>
  <si>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</si>
  <si>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</si>
  <si>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</si>
  <si>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</si>
  <si>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</si>
  <si>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</si>
  <si>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</si>
  <si>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</si>
  <si>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</si>
  <si>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</si>
  <si>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</si>
  <si>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</si>
  <si>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</si>
  <si>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</si>
  <si>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</si>
  <si>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</si>
  <si>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</si>
  <si>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</si>
  <si>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</si>
  <si>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</si>
  <si>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</si>
  <si>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</si>
  <si>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</si>
  <si>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</si>
  <si>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</si>
  <si>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</si>
  <si>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</si>
  <si>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</si>
  <si>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</si>
  <si>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</si>
  <si>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</si>
  <si>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</si>
  <si>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</si>
  <si>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</si>
  <si>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</si>
  <si>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</si>
  <si>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</si>
  <si>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</si>
  <si>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</si>
  <si>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</si>
  <si>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</si>
  <si>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</si>
  <si>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</si>
  <si>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</si>
  <si>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</si>
  <si>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</si>
  <si>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</si>
  <si>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</si>
  <si>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</si>
  <si>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</si>
  <si>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</si>
  <si>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</si>
  <si>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</si>
  <si>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</si>
  <si>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</si>
  <si>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</si>
  <si>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</si>
  <si>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</si>
  <si>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</si>
  <si>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</si>
  <si>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</si>
  <si>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</si>
  <si>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</si>
  <si>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</si>
  <si>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</si>
  <si>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</si>
  <si>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</si>
  <si>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</si>
  <si>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</si>
  <si>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</si>
  <si>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</si>
  <si>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</si>
  <si>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</si>
  <si>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</si>
  <si>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</si>
  <si>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</si>
  <si>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</si>
  <si>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</si>
  <si>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</si>
  <si>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</si>
  <si>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</si>
  <si>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</si>
  <si>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</si>
  <si>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</si>
  <si>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</si>
  <si>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</si>
  <si>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</si>
  <si>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</si>
  <si>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</si>
  <si>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</si>
  <si>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</si>
  <si>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</si>
  <si>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</si>
  <si>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</si>
  <si>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</si>
  <si>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</si>
  <si>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</si>
  <si>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</si>
  <si>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</si>
  <si>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</si>
  <si>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</si>
  <si>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</si>
  <si>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</si>
  <si>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</si>
  <si>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</si>
  <si>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</si>
  <si>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</si>
  <si>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</si>
  <si>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</si>
  <si>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</si>
  <si>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</si>
  <si>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</si>
  <si>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</si>
  <si>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</si>
  <si>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</si>
  <si>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</si>
  <si>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</si>
  <si>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</si>
  <si>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</si>
  <si>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</si>
  <si>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</si>
  <si>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</si>
  <si>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</si>
  <si>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</si>
  <si>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</si>
  <si>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</si>
  <si>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</si>
  <si>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</si>
  <si>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</si>
  <si>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</si>
  <si>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</si>
  <si>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</si>
  <si>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</si>
  <si>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</si>
  <si>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</si>
  <si>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</si>
  <si>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</si>
  <si>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</si>
  <si>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</si>
  <si>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</si>
  <si>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</si>
  <si>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</si>
  <si>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</si>
  <si>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</si>
  <si>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</si>
  <si>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</si>
  <si>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</si>
  <si>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</si>
  <si>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</si>
  <si>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</si>
  <si>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</si>
  <si>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</si>
  <si>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</si>
  <si>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</si>
  <si>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</si>
  <si>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</si>
  <si>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</si>
  <si>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</si>
  <si>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</si>
  <si>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</si>
  <si>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</si>
  <si>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</si>
  <si>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</si>
  <si>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</si>
  <si>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</si>
  <si>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</si>
  <si>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</si>
  <si>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</si>
  <si>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</si>
  <si>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</si>
  <si>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</si>
  <si>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</si>
  <si>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</si>
  <si>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</si>
  <si>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</si>
  <si>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</si>
  <si>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</si>
  <si>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</si>
  <si>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</si>
  <si>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</si>
  <si>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</si>
  <si>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</si>
  <si>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</si>
  <si>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</si>
  <si>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</si>
  <si>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</si>
  <si>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</si>
  <si>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</si>
  <si>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</si>
  <si>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</si>
  <si>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</si>
  <si>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</si>
  <si>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</si>
  <si>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</si>
  <si>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</si>
  <si>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</si>
  <si>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</si>
  <si>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</si>
  <si>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</si>
  <si>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</si>
  <si>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</si>
  <si>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</si>
  <si>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</si>
  <si>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</si>
  <si>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</si>
  <si>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</si>
  <si>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</si>
  <si>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</si>
  <si>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</si>
  <si>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</si>
  <si>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</si>
  <si>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</si>
  <si>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</si>
  <si>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</si>
  <si>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</si>
  <si>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</si>
  <si>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</si>
  <si>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</si>
  <si>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</si>
  <si>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</si>
  <si>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</si>
  <si>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</si>
  <si>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</si>
  <si>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</si>
  <si>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</si>
  <si>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</si>
  <si>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</si>
  <si>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</si>
  <si>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</si>
  <si>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</si>
  <si>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</si>
  <si>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</si>
  <si>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</si>
  <si>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</si>
  <si>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</si>
  <si>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</si>
  <si>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</si>
  <si>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</si>
  <si>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</si>
  <si>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</si>
  <si>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</si>
  <si>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</si>
  <si>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</si>
  <si>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</si>
  <si>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</si>
  <si>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</si>
  <si>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</si>
  <si>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</si>
  <si>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</si>
  <si>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</si>
  <si>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</si>
  <si>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</si>
  <si>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</si>
  <si>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</si>
  <si>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</si>
  <si>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</si>
  <si>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</si>
  <si>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</si>
  <si>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</si>
  <si>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</si>
  <si>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</si>
  <si>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</si>
  <si>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</si>
  <si>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</si>
  <si>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</si>
  <si>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</si>
  <si>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</si>
  <si>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</si>
  <si>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</si>
  <si>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</si>
  <si>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</si>
  <si>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</si>
  <si>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</si>
  <si>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</si>
  <si>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</si>
  <si>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</si>
  <si>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</si>
  <si>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</si>
  <si>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</si>
  <si>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</si>
  <si>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</si>
  <si>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</si>
  <si>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</si>
  <si>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</si>
  <si>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</si>
  <si>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</si>
  <si>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</si>
  <si>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</si>
  <si>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</si>
  <si>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</si>
  <si>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</si>
  <si>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</si>
  <si>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</si>
  <si>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</si>
  <si>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</si>
  <si>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</si>
  <si>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</si>
  <si>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</si>
  <si>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</si>
  <si>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</si>
  <si>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</si>
  <si>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</si>
  <si>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</si>
  <si>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</si>
  <si>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</si>
  <si>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</si>
  <si>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</si>
  <si>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</si>
  <si>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</si>
  <si>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</si>
  <si>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</si>
  <si>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</si>
  <si>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</si>
  <si>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</si>
  <si>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</si>
  <si>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</si>
  <si>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</si>
  <si>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</si>
  <si>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</si>
  <si>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</si>
  <si>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</si>
  <si>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</si>
  <si>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</si>
  <si>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</si>
  <si>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</si>
  <si>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</si>
  <si>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</si>
  <si>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</si>
  <si>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</si>
  <si>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</si>
  <si>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</si>
  <si>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</si>
  <si>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</si>
  <si>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</si>
  <si>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</si>
  <si>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</si>
  <si>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</si>
  <si>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</si>
  <si>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</si>
  <si>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</si>
  <si>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</si>
  <si>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</si>
  <si>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</si>
  <si>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</si>
  <si>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</si>
  <si>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</si>
  <si>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</si>
  <si>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</si>
  <si>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</si>
  <si>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</si>
  <si>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</si>
  <si>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</si>
  <si>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</si>
  <si>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</si>
  <si>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</si>
  <si>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</si>
  <si>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</si>
  <si>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</si>
  <si>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</si>
  <si>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</si>
  <si>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</si>
  <si>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</si>
  <si>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</si>
  <si>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</si>
  <si>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</si>
  <si>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</si>
  <si>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</si>
  <si>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</si>
  <si>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</si>
  <si>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</si>
  <si>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</si>
  <si>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</si>
  <si>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</si>
  <si>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</si>
  <si>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</si>
  <si>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</si>
  <si>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</si>
  <si>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</si>
  <si>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</si>
  <si>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</si>
  <si>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</si>
  <si>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</si>
  <si>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</si>
  <si>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</si>
  <si>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</si>
  <si>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</si>
  <si>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</si>
  <si>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</si>
  <si>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</si>
  <si>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</si>
  <si>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</si>
  <si>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</si>
  <si>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</si>
  <si>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</si>
  <si>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</si>
  <si>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</si>
  <si>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</si>
  <si>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</si>
  <si>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</si>
  <si>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</si>
  <si>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</si>
  <si>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</si>
  <si>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</si>
  <si>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</si>
  <si>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</si>
  <si>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</si>
  <si>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</si>
  <si>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</si>
  <si>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</si>
  <si>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</si>
  <si>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</si>
  <si>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</si>
  <si>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</si>
  <si>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</si>
  <si>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</si>
  <si>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</si>
  <si>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</si>
  <si>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</si>
  <si>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</si>
  <si>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</si>
  <si>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</si>
  <si>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</si>
  <si>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</si>
  <si>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</si>
  <si>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</si>
  <si>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</si>
  <si>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</si>
  <si>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</si>
  <si>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</si>
  <si>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</si>
  <si>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</si>
  <si>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</si>
  <si>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</si>
  <si>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</si>
  <si>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</si>
  <si>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</si>
  <si>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</si>
  <si>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</si>
  <si>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</si>
  <si>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</si>
  <si>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</si>
  <si>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</si>
  <si>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</si>
  <si>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</si>
  <si>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</si>
  <si>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</si>
  <si>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</si>
  <si>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</si>
  <si>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</si>
  <si>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</si>
  <si>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</si>
  <si>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</si>
  <si>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</si>
  <si>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</si>
  <si>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</si>
  <si>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</si>
  <si>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</si>
  <si>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</si>
  <si>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</si>
  <si>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</si>
  <si>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</si>
  <si>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</si>
  <si>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</si>
  <si>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</si>
  <si>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</si>
  <si>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</si>
  <si>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</si>
  <si>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</si>
  <si>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</si>
  <si>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</si>
  <si>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</si>
  <si>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</si>
  <si>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</si>
  <si>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</si>
  <si>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</si>
  <si>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</si>
  <si>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</si>
  <si>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</si>
  <si>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</si>
  <si>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</si>
  <si>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</si>
  <si>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</si>
  <si>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</si>
  <si>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</si>
  <si>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</si>
  <si>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</si>
  <si>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</si>
  <si>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</si>
  <si>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</si>
  <si>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</si>
  <si>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</si>
  <si>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</si>
  <si>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</si>
  <si>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</si>
  <si>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</si>
  <si>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</si>
  <si>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</si>
  <si>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</si>
  <si>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</si>
  <si>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</si>
  <si>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</si>
  <si>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</si>
  <si>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</si>
  <si>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</si>
  <si>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</si>
  <si>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</si>
  <si>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</si>
  <si>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</si>
  <si>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</si>
  <si>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</si>
  <si>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</si>
  <si>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</si>
  <si>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</si>
  <si>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</si>
  <si>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</si>
  <si>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</si>
  <si>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</si>
  <si>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</si>
  <si>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</si>
  <si>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</si>
  <si>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</si>
  <si>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</si>
  <si>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</si>
  <si>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</si>
  <si>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</si>
  <si>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</si>
  <si>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</si>
  <si>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</si>
  <si>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</si>
  <si>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</si>
  <si>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</si>
  <si>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</si>
  <si>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</si>
  <si>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</si>
  <si>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</si>
  <si>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</si>
  <si>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</si>
  <si>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</si>
  <si>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</si>
  <si>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</si>
  <si>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</si>
  <si>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</si>
  <si>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</si>
  <si>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</si>
  <si>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</si>
  <si>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</si>
  <si>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</si>
  <si>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</si>
  <si>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</si>
  <si>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</si>
  <si>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</si>
  <si>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</si>
  <si>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</si>
  <si>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</si>
  <si>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</si>
  <si>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</si>
  <si>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</si>
  <si>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</si>
  <si>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</si>
  <si>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</si>
  <si>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</si>
  <si>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</si>
  <si>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</si>
  <si>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</si>
  <si>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</si>
  <si>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</si>
  <si>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</si>
  <si>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</si>
  <si>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</si>
  <si>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</si>
  <si>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</si>
  <si>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</si>
  <si>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</si>
  <si>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</si>
  <si>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</si>
  <si>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</si>
  <si>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</si>
  <si>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</si>
  <si>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</si>
  <si>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</si>
  <si>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</si>
  <si>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</si>
  <si>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</si>
  <si>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</si>
  <si>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</si>
  <si>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</si>
  <si>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</si>
  <si>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</si>
  <si>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</si>
  <si>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</si>
  <si>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</si>
  <si>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</si>
  <si>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</si>
  <si>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</si>
  <si>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</si>
  <si>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</si>
  <si>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</si>
  <si>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</si>
  <si>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</si>
  <si>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</si>
  <si>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</si>
  <si>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</si>
  <si>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</si>
  <si>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</si>
  <si>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</si>
  <si>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</si>
  <si>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</si>
  <si>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</si>
  <si>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</si>
  <si>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</si>
  <si>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</si>
  <si>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</si>
  <si>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</si>
  <si>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</si>
  <si>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</si>
  <si>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</si>
  <si>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</si>
  <si>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</si>
  <si>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</si>
  <si>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</si>
  <si>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</si>
  <si>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</si>
  <si>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</si>
  <si>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</si>
  <si>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</si>
  <si>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</si>
  <si>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</si>
  <si>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</si>
  <si>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</si>
  <si>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</si>
  <si>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</si>
  <si>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</si>
  <si>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</si>
  <si>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</si>
  <si>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</si>
  <si>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</si>
  <si>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</si>
  <si>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</si>
  <si>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</si>
  <si>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</si>
  <si>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</si>
  <si>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</si>
  <si>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</si>
  <si>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</si>
  <si>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</si>
  <si>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</si>
  <si>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</si>
  <si>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</si>
  <si>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</si>
  <si>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</si>
  <si>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</si>
  <si>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</si>
  <si>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</si>
  <si>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</si>
  <si>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</si>
  <si>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</si>
  <si>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</si>
  <si>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</si>
  <si>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</si>
  <si>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</si>
  <si>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</si>
  <si>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</si>
  <si>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</si>
  <si>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</si>
  <si>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</si>
  <si>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</si>
  <si>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</si>
  <si>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</si>
  <si>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</si>
  <si>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</si>
  <si>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</si>
  <si>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</si>
  <si>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</si>
  <si>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</si>
  <si>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</si>
  <si>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</si>
  <si>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</si>
  <si>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</si>
  <si>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</si>
  <si>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</si>
  <si>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</si>
  <si>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</si>
  <si>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</si>
  <si>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</si>
  <si>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</si>
  <si>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</si>
  <si>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</si>
  <si>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</si>
  <si>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</si>
  <si>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</si>
  <si>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</si>
  <si>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</si>
  <si>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</si>
  <si>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</si>
  <si>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</si>
  <si>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</si>
  <si>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</si>
  <si>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</si>
  <si>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</si>
  <si>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</si>
  <si>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</si>
  <si>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</si>
  <si>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</si>
  <si>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</si>
  <si>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</si>
  <si>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</si>
  <si>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</si>
  <si>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</si>
  <si>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</si>
  <si>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</si>
  <si>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</si>
  <si>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</si>
  <si>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</si>
  <si>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</si>
  <si>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</si>
  <si>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</si>
  <si>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</si>
  <si>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</si>
  <si>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</si>
  <si>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</si>
  <si>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</si>
  <si>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</si>
  <si>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</si>
  <si>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</si>
  <si>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</si>
  <si>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</si>
  <si>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</si>
  <si>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</si>
  <si>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</si>
  <si>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</si>
  <si>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</si>
  <si>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</si>
  <si>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</si>
  <si>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</si>
  <si>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</si>
  <si>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</si>
  <si>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</si>
  <si>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</si>
  <si>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</si>
  <si>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</si>
  <si>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</si>
  <si>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</si>
  <si>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</si>
  <si>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</si>
  <si>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</si>
  <si>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</si>
  <si>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</si>
  <si>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</si>
  <si>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</si>
  <si>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</si>
  <si>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</si>
  <si>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</si>
  <si>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</si>
  <si>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</si>
  <si>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</si>
  <si>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</si>
  <si>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</si>
  <si>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</si>
  <si>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</si>
  <si>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</si>
  <si>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</si>
  <si>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</si>
  <si>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</si>
  <si>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</si>
  <si>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</si>
  <si>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</si>
  <si>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</si>
  <si>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</si>
  <si>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</si>
  <si>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</si>
  <si>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</si>
  <si>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</si>
  <si>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</si>
  <si>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</si>
  <si>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</si>
  <si>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</si>
  <si>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</si>
  <si>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</si>
  <si>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</si>
  <si>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</si>
  <si>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</si>
  <si>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</si>
  <si>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</si>
  <si>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</si>
  <si>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</si>
  <si>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</si>
  <si>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</si>
  <si>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</si>
  <si>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</si>
  <si>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</si>
  <si>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</si>
  <si>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</si>
  <si>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</si>
  <si>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</si>
  <si>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</si>
  <si>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</si>
  <si>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</si>
  <si>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</si>
  <si>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</si>
  <si>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</si>
  <si>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</si>
  <si>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</si>
  <si>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</si>
  <si>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</si>
  <si>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</si>
  <si>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</si>
  <si>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</si>
  <si>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</si>
  <si>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</si>
  <si>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</si>
  <si>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</si>
  <si>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</si>
  <si>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</si>
  <si>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</si>
  <si>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</si>
  <si>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</si>
  <si>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</si>
  <si>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</si>
  <si>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</si>
  <si>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</si>
  <si>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</si>
  <si>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</si>
  <si>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</si>
  <si>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</si>
  <si>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</si>
  <si>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</si>
  <si>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</si>
  <si>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</si>
  <si>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</si>
  <si>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</si>
  <si>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</si>
  <si>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</si>
  <si>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</si>
  <si>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</si>
  <si>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</si>
  <si>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</si>
  <si>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</si>
  <si>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</si>
  <si>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</si>
  <si>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</si>
  <si>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</si>
  <si>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</si>
  <si>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</si>
  <si>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</si>
  <si>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</si>
  <si>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</si>
  <si>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</si>
  <si>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</si>
  <si>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</si>
  <si>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</si>
  <si>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</si>
  <si>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</si>
  <si>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</si>
  <si>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</si>
  <si>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</si>
  <si>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</si>
  <si>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</si>
  <si>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</si>
  <si>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</si>
  <si>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</si>
  <si>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</si>
  <si>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</si>
  <si>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</si>
  <si>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</si>
  <si>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</si>
  <si>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</si>
  <si>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</si>
  <si>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</si>
  <si>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</si>
  <si>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</si>
  <si>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</si>
  <si>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</si>
  <si>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</si>
  <si>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</si>
  <si>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</si>
  <si>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</si>
  <si>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</si>
  <si>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</si>
  <si>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</si>
  <si>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</si>
  <si>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</si>
  <si>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</si>
  <si>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</si>
  <si>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</si>
  <si>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</si>
  <si>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</si>
  <si>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</si>
  <si>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</si>
  <si>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</si>
  <si>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</si>
  <si>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</si>
  <si>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</si>
  <si>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</si>
  <si>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</si>
  <si>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</si>
  <si>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</si>
  <si>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</si>
  <si>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</si>
  <si>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</si>
  <si>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</si>
  <si>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</si>
  <si>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</si>
  <si>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</si>
  <si>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</si>
  <si>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</si>
  <si>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</si>
  <si>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</si>
  <si>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</si>
  <si>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</si>
  <si>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</si>
  <si>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</si>
  <si>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</si>
  <si>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</si>
  <si>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</si>
  <si>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</si>
  <si>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</si>
  <si>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</si>
  <si>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</si>
  <si>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</si>
  <si>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</si>
  <si>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</si>
  <si>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</si>
  <si>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</si>
  <si>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</si>
  <si>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</si>
  <si>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</si>
  <si>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</si>
  <si>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</si>
  <si>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</si>
  <si>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</si>
  <si>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</si>
  <si>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</si>
  <si>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</si>
  <si>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</si>
  <si>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</si>
  <si>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</si>
  <si>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</si>
  <si>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</si>
  <si>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</si>
  <si>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</si>
  <si>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</si>
  <si>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</si>
  <si>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</si>
  <si>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</si>
  <si>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</si>
  <si>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</si>
  <si>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</si>
  <si>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</si>
  <si>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</si>
  <si>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</si>
  <si>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</si>
  <si>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</si>
  <si>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</si>
  <si>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</si>
  <si>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</si>
  <si>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</si>
  <si>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</si>
  <si>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</si>
  <si>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</si>
  <si>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</si>
  <si>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</si>
  <si>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</si>
  <si>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</si>
  <si>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</si>
  <si>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</si>
  <si>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</si>
  <si>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</si>
  <si>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</si>
  <si>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</si>
  <si>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</si>
  <si>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</si>
  <si>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</si>
  <si>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</si>
  <si>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</si>
  <si>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</si>
  <si>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</si>
  <si>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</si>
  <si>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</si>
  <si>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</si>
  <si>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</si>
  <si>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</si>
  <si>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</si>
  <si>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</si>
  <si>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</si>
  <si>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</si>
  <si>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</si>
  <si>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</si>
  <si>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</si>
  <si>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</si>
  <si>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</si>
  <si>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</si>
  <si>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</si>
  <si>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</si>
  <si>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</si>
  <si>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</si>
  <si>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</si>
  <si>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</si>
  <si>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</si>
  <si>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</si>
  <si>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</si>
  <si>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</si>
  <si>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</si>
  <si>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</si>
  <si>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</si>
  <si>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</si>
  <si>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</si>
  <si>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</si>
  <si>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</si>
  <si>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</si>
  <si>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</si>
  <si>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</si>
  <si>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</si>
  <si>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</si>
  <si>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</si>
  <si>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</si>
  <si>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</si>
  <si>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</si>
  <si>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</si>
  <si>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</si>
  <si>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</si>
  <si>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</si>
  <si>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</si>
  <si>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</si>
  <si>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</si>
  <si>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</si>
  <si>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</si>
  <si>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</si>
  <si>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</si>
  <si>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</si>
  <si>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</si>
  <si>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</si>
  <si>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</si>
  <si>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</si>
  <si>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</si>
  <si>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</si>
  <si>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</si>
  <si>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</si>
  <si>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</si>
  <si>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</si>
  <si>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</si>
  <si>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</si>
  <si>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</si>
  <si>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</si>
  <si>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</si>
  <si>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</si>
  <si>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</si>
  <si>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</si>
  <si>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</si>
  <si>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</si>
  <si>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</si>
  <si>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</si>
  <si>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</si>
  <si>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</si>
  <si>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</si>
  <si>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</si>
  <si>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</si>
  <si>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</si>
  <si>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</si>
  <si>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</si>
  <si>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</si>
  <si>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</si>
  <si>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</si>
  <si>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</si>
  <si>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</si>
  <si>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</si>
  <si>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</si>
  <si>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</si>
  <si>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</si>
  <si>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</si>
  <si>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</si>
  <si>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</si>
  <si>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</si>
  <si>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</si>
  <si>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</si>
  <si>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</si>
  <si>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</si>
  <si>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</si>
  <si>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</si>
  <si>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</si>
  <si>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</si>
  <si>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</si>
  <si>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</si>
  <si>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</si>
  <si>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</si>
  <si>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</si>
  <si>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</si>
  <si>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</si>
  <si>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</si>
  <si>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</si>
  <si>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</si>
  <si>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</si>
  <si>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</si>
  <si>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</si>
  <si>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</si>
  <si>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</si>
  <si>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</si>
  <si>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</si>
  <si>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</si>
  <si>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</si>
  <si>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</si>
  <si>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</si>
  <si>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</si>
  <si>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</si>
  <si>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</si>
  <si>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</si>
  <si>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</si>
  <si>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</si>
  <si>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</si>
  <si>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</si>
  <si>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</si>
  <si>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</si>
  <si>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</si>
  <si>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</si>
  <si>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</si>
  <si>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</si>
  <si>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</si>
  <si>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</si>
  <si>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</si>
  <si>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</si>
  <si>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</si>
  <si>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</si>
  <si>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</si>
  <si>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</si>
  <si>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</si>
  <si>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</si>
  <si>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</si>
  <si>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</si>
  <si>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</si>
  <si>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</si>
  <si>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</si>
  <si>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</si>
  <si>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</si>
  <si>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</si>
  <si>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</si>
  <si>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</si>
  <si>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</si>
  <si>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</si>
  <si>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</si>
  <si>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</si>
  <si>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</si>
  <si>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</si>
  <si>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</si>
  <si>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</si>
  <si>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</si>
  <si>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</si>
  <si>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</si>
  <si>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</si>
  <si>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</si>
  <si>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</si>
  <si>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</si>
  <si>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</si>
  <si>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</si>
  <si>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</si>
  <si>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</si>
  <si>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</si>
  <si>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</si>
  <si>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</si>
  <si>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</si>
  <si>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</si>
  <si>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</si>
  <si>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</si>
  <si>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</si>
  <si>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</si>
  <si>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</si>
  <si>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</si>
  <si>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</si>
  <si>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</si>
  <si>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</si>
  <si>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</si>
  <si>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</si>
  <si>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</si>
  <si>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</si>
  <si>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</si>
  <si>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</si>
  <si>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</si>
  <si>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</si>
  <si>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</si>
  <si>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</si>
  <si>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</si>
  <si>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</si>
  <si>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</si>
  <si>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</si>
  <si>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</si>
  <si>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</si>
  <si>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</si>
  <si>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</si>
  <si>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</si>
  <si>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</si>
  <si>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</si>
  <si>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</si>
  <si>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</si>
  <si>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</si>
  <si>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</si>
  <si>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</si>
  <si>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</si>
  <si>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</si>
  <si>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</si>
  <si>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</si>
  <si>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</si>
  <si>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</si>
  <si>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</si>
  <si>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</si>
  <si>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</si>
  <si>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</si>
  <si>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</si>
  <si>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</si>
  <si>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</si>
  <si>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</si>
  <si>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</si>
  <si>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</si>
  <si>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</si>
  <si>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</si>
  <si>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</si>
  <si>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</si>
  <si>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</si>
  <si>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</si>
  <si>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</si>
  <si>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</si>
  <si>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</si>
  <si>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</si>
  <si>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</si>
  <si>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</si>
  <si>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</si>
  <si>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</si>
  <si>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</si>
  <si>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</si>
  <si>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</si>
  <si>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</si>
  <si>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</si>
  <si>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</si>
  <si>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</si>
  <si>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</si>
  <si>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</si>
  <si>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</si>
  <si>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</si>
  <si>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</si>
  <si>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</si>
  <si>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</si>
  <si>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</si>
  <si>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</si>
  <si>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</si>
  <si>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</si>
  <si>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</si>
  <si>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</si>
  <si>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</si>
  <si>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</si>
  <si>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</si>
  <si>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</si>
  <si>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</si>
  <si>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</si>
  <si>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</si>
  <si>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</si>
  <si>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</si>
  <si>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</si>
  <si>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</si>
  <si>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</si>
  <si>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</si>
  <si>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</si>
  <si>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</si>
  <si>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</si>
  <si>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</si>
  <si>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</si>
  <si>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</si>
  <si>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</si>
  <si>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</si>
  <si>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</si>
  <si>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</si>
  <si>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</si>
  <si>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</si>
  <si>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</si>
  <si>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</si>
  <si>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</si>
  <si>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</si>
  <si>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</si>
  <si>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</si>
  <si>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</si>
  <si>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</si>
  <si>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</si>
  <si>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</si>
  <si>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</si>
  <si>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</si>
  <si>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</si>
  <si>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</si>
  <si>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</si>
  <si>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</si>
  <si>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</si>
  <si>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</si>
  <si>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</si>
  <si>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</si>
  <si>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</si>
  <si>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</si>
  <si>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</si>
  <si>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</si>
  <si>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</si>
  <si>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</si>
  <si>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</si>
  <si>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</si>
  <si>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</si>
  <si>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</si>
  <si>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</si>
  <si>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</si>
  <si>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</si>
  <si>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</si>
  <si>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</si>
  <si>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</si>
  <si>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</si>
  <si>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</si>
  <si>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</si>
  <si>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</si>
  <si>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</si>
  <si>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</si>
  <si>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</si>
  <si>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</si>
  <si>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</si>
  <si>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</si>
  <si>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</si>
  <si>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</si>
  <si>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</si>
  <si>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</si>
  <si>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</si>
  <si>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</si>
  <si>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</si>
  <si>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</si>
  <si>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</si>
  <si>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</si>
  <si>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</si>
  <si>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</si>
  <si>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</si>
  <si>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</si>
  <si>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</si>
  <si>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</si>
  <si>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</si>
  <si>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</si>
  <si>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</si>
  <si>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</si>
  <si>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</si>
  <si>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</si>
  <si>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</si>
  <si>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</si>
  <si>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</si>
  <si>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</si>
  <si>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</si>
  <si>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</si>
  <si>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</si>
  <si>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</si>
  <si>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</si>
  <si>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</si>
  <si>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</si>
  <si>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</si>
  <si>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</si>
  <si>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</si>
  <si>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</si>
  <si>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</si>
  <si>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</si>
  <si>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</si>
  <si>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</si>
  <si>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</si>
  <si>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</si>
  <si>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</si>
  <si>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</si>
  <si>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</si>
  <si>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</si>
  <si>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</si>
  <si>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</si>
  <si>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</si>
  <si>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</si>
  <si>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</si>
  <si>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</si>
  <si>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</si>
  <si>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</si>
  <si>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</si>
  <si>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</si>
  <si>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</si>
  <si>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</si>
  <si>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</si>
  <si>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</si>
  <si>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</si>
  <si>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</si>
  <si>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</si>
  <si>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</si>
  <si>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</si>
  <si>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</si>
  <si>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</si>
  <si>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</si>
  <si>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</si>
  <si>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</si>
  <si>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</si>
  <si>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</si>
  <si>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</si>
  <si>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</si>
  <si>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</si>
  <si>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</si>
  <si>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</si>
  <si>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</si>
  <si>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</si>
  <si>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</si>
  <si>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</si>
  <si>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</si>
  <si>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</si>
  <si>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</si>
  <si>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</si>
  <si>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</si>
  <si>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</si>
  <si>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</si>
  <si>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</si>
  <si>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</si>
  <si>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</si>
  <si>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</si>
  <si>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</si>
  <si>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</si>
  <si>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</si>
  <si>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</si>
  <si>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</si>
  <si>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</si>
  <si>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</si>
  <si>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</si>
  <si>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</si>
  <si>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</si>
  <si>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</si>
  <si>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</si>
  <si>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</si>
  <si>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</si>
  <si>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</si>
  <si>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</si>
  <si>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</si>
  <si>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</si>
  <si>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</si>
  <si>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</si>
  <si>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</si>
  <si>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</si>
  <si>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</si>
  <si>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</si>
  <si>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</si>
  <si>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</si>
  <si>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</si>
  <si>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</si>
  <si>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</si>
  <si>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</si>
  <si>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</si>
  <si>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</si>
  <si>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</si>
  <si>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</si>
  <si>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</si>
  <si>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</si>
  <si>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</si>
  <si>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</si>
  <si>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</si>
  <si>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</si>
  <si>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</si>
  <si>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</si>
  <si>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</si>
  <si>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</si>
  <si>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</si>
  <si>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</si>
  <si>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</si>
  <si>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</si>
  <si>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</si>
  <si>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</si>
  <si>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</si>
  <si>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</si>
  <si>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</si>
  <si>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</si>
  <si>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</si>
  <si>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</si>
  <si>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</si>
  <si>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</si>
  <si>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</si>
  <si>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</si>
  <si>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</si>
  <si>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</si>
  <si>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</si>
  <si>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</si>
  <si>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</si>
  <si>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</si>
  <si>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</si>
  <si>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</si>
  <si>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</si>
  <si>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</si>
  <si>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</si>
  <si>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</si>
  <si>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</si>
  <si>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</si>
  <si>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</si>
  <si>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</si>
  <si>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</si>
  <si>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</si>
  <si>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</si>
  <si>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</si>
  <si>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</si>
  <si>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</si>
  <si>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</si>
  <si>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</si>
  <si>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</si>
  <si>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</si>
  <si>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</si>
  <si>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</si>
  <si>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</si>
  <si>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</si>
  <si>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</si>
  <si>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</si>
  <si>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</si>
  <si>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</si>
  <si>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</si>
  <si>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</si>
  <si>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</si>
  <si>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</si>
  <si>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</si>
  <si>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</si>
  <si>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</si>
  <si>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</si>
  <si>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</si>
  <si>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</si>
  <si>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</si>
  <si>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</si>
  <si>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</si>
  <si>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</si>
  <si>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</si>
  <si>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</si>
  <si>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</si>
  <si>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</si>
  <si>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</si>
  <si>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</si>
  <si>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</si>
  <si>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</si>
  <si>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</si>
  <si>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</si>
  <si>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</si>
  <si>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</si>
  <si>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</si>
  <si>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</si>
  <si>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</si>
  <si>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</si>
  <si>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</si>
  <si>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</si>
  <si>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</si>
  <si>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</si>
  <si>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</si>
  <si>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</si>
  <si>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</si>
  <si>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</si>
  <si>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</si>
  <si>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</si>
  <si>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</si>
  <si>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</si>
  <si>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</si>
  <si>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</si>
  <si>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</si>
  <si>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</si>
  <si>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</si>
  <si>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</si>
  <si>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</si>
  <si>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</si>
  <si>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</si>
  <si>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</si>
  <si>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</si>
  <si>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</si>
  <si>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</si>
  <si>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</si>
  <si>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</si>
  <si>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</si>
  <si>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</si>
  <si>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</si>
  <si>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</si>
  <si>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</si>
  <si>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</si>
  <si>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</si>
  <si>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</si>
  <si>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</si>
  <si>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</si>
  <si>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</si>
  <si>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</si>
  <si>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</si>
  <si>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</si>
  <si>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</si>
  <si>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</si>
  <si>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</si>
  <si>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</si>
  <si>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</si>
  <si>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</si>
  <si>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</si>
  <si>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</si>
  <si>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</si>
  <si>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</si>
  <si>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</si>
  <si>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</si>
  <si>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</si>
  <si>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</si>
  <si>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</si>
  <si>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</si>
  <si>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</si>
  <si>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</si>
  <si>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</si>
  <si>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</si>
  <si>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</si>
  <si>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</si>
  <si>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</si>
  <si>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</si>
  <si>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</si>
  <si>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</si>
  <si>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</si>
  <si>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</si>
  <si>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</si>
  <si>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</si>
  <si>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</si>
  <si>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</si>
  <si>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</si>
  <si>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</si>
  <si>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</si>
  <si>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</si>
  <si>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</si>
  <si>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</si>
  <si>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</si>
  <si>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</si>
  <si>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</si>
  <si>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</si>
  <si>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</si>
  <si>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</si>
  <si>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</si>
  <si>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</si>
  <si>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</si>
  <si>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</si>
  <si>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</si>
  <si>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</si>
  <si>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</si>
  <si>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</si>
  <si>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</si>
  <si>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</si>
  <si>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</si>
  <si>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</si>
  <si>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</si>
  <si>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</si>
  <si>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</si>
  <si>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</si>
  <si>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</si>
  <si>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</si>
  <si>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</si>
  <si>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</si>
  <si>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</si>
  <si>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</si>
  <si>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</si>
  <si>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</si>
  <si>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</si>
  <si>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</si>
  <si>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</si>
  <si>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</si>
  <si>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</si>
  <si>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</si>
  <si>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</si>
  <si>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</si>
  <si>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</si>
  <si>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</si>
  <si>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</si>
  <si>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</si>
  <si>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</si>
  <si>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</si>
  <si>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</si>
  <si>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</si>
  <si>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</si>
  <si>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</si>
  <si>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</si>
  <si>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</si>
  <si>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</si>
  <si>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</si>
  <si>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</si>
  <si>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</si>
  <si>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</si>
  <si>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</si>
  <si>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</si>
  <si>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</si>
  <si>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</si>
  <si>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</si>
  <si>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</si>
  <si>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</si>
  <si>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</si>
  <si>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</si>
  <si>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</si>
  <si>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</si>
  <si>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</si>
  <si>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</si>
  <si>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</si>
  <si>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</si>
  <si>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</si>
  <si>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</si>
  <si>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</si>
  <si>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</si>
  <si>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</si>
  <si>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</si>
  <si>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</si>
  <si>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</si>
  <si>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</si>
  <si>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</si>
  <si>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</si>
  <si>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</si>
  <si>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</si>
  <si>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</si>
  <si>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</si>
  <si>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</si>
  <si>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</si>
  <si>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</si>
  <si>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</si>
  <si>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</si>
  <si>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</si>
  <si>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</si>
  <si>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</si>
  <si>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</si>
  <si>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</si>
  <si>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</si>
  <si>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</si>
  <si>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</si>
  <si>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</si>
  <si>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</si>
  <si>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</si>
  <si>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</si>
  <si>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</si>
  <si>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</si>
  <si>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</si>
  <si>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</si>
  <si>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</si>
  <si>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</si>
  <si>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</si>
  <si>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</si>
  <si>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</si>
  <si>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</si>
  <si>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</si>
  <si>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</si>
  <si>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</si>
  <si>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</si>
  <si>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</si>
  <si>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</si>
  <si>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</si>
  <si>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</si>
  <si>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</si>
  <si>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</si>
  <si>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</si>
  <si>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</si>
  <si>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</si>
  <si>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</si>
  <si>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</si>
  <si>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</si>
  <si>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</si>
  <si>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</si>
  <si>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</si>
  <si>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</si>
  <si>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</si>
  <si>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</si>
  <si>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</si>
  <si>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</si>
  <si>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</si>
  <si>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</si>
  <si>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</si>
  <si>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</si>
  <si>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</si>
  <si>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</si>
  <si>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</si>
  <si>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</si>
  <si>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</si>
  <si>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</si>
  <si>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</si>
  <si>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</si>
  <si>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</si>
  <si>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</si>
  <si>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</si>
  <si>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</si>
  <si>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</si>
  <si>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</si>
  <si>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</si>
  <si>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</si>
  <si>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</si>
  <si>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</si>
  <si>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</si>
  <si>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</si>
  <si>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</si>
  <si>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</si>
  <si>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</si>
  <si>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</si>
  <si>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</si>
  <si>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</si>
  <si>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</si>
  <si>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</si>
  <si>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</si>
  <si>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</si>
  <si>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</si>
  <si>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</si>
  <si>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</si>
  <si>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</si>
  <si>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</si>
  <si>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</si>
  <si>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</si>
  <si>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</si>
  <si>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</si>
  <si>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</si>
  <si>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</si>
  <si>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</si>
  <si>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</si>
  <si>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</si>
  <si>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</si>
  <si>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</si>
  <si>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</si>
  <si>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</si>
  <si>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</si>
  <si>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</si>
  <si>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</si>
  <si>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</si>
  <si>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</si>
  <si>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</si>
  <si>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</si>
  <si>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</si>
  <si>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</si>
  <si>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</si>
  <si>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</si>
  <si>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</si>
  <si>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</si>
  <si>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</si>
  <si>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</si>
  <si>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</si>
  <si>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</si>
  <si>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</si>
  <si>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</si>
  <si>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</si>
  <si>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</si>
  <si>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</si>
  <si>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</si>
  <si>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</si>
  <si>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</si>
  <si>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</si>
  <si>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</si>
  <si>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</si>
  <si>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</si>
  <si>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</si>
  <si>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</si>
  <si>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</si>
  <si>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</si>
  <si>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</si>
  <si>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</si>
  <si>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</si>
  <si>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</si>
  <si>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</si>
  <si>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</si>
  <si>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</si>
  <si>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</si>
  <si>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</si>
  <si>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</si>
  <si>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</si>
  <si>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</si>
  <si>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</si>
  <si>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</si>
  <si>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</si>
  <si>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</si>
  <si>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</si>
  <si>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</si>
  <si>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</si>
  <si>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</si>
  <si>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</si>
  <si>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</si>
  <si>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</si>
  <si>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</si>
  <si>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</si>
  <si>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</si>
  <si>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</si>
  <si>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</si>
  <si>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</si>
  <si>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</si>
  <si>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</si>
  <si>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</si>
  <si>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</si>
  <si>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</si>
  <si>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</si>
  <si>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</si>
  <si>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</si>
  <si>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</si>
  <si>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</si>
  <si>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</si>
  <si>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</si>
  <si>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</si>
  <si>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</si>
  <si>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</si>
  <si>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</si>
  <si>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</si>
  <si>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</si>
  <si>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</si>
  <si>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</si>
  <si>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</si>
  <si>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</si>
  <si>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</si>
  <si>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</si>
  <si>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</si>
  <si>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</si>
  <si>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</si>
  <si>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</si>
  <si>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</si>
  <si>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</si>
  <si>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</si>
  <si>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</si>
  <si>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</si>
  <si>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</si>
  <si>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</si>
  <si>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</si>
  <si>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</si>
  <si>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</si>
  <si>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</si>
  <si>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</si>
  <si>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</si>
  <si>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</si>
  <si>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</si>
  <si>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</si>
  <si>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</si>
  <si>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</si>
  <si>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</si>
  <si>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</si>
  <si>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</si>
  <si>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</si>
  <si>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</si>
  <si>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</si>
  <si>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</si>
  <si>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</si>
  <si>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</si>
  <si>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</si>
  <si>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</si>
  <si>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</si>
  <si>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</si>
  <si>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</si>
  <si>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</si>
  <si>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</si>
  <si>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</si>
  <si>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</si>
  <si>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</si>
  <si>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</si>
  <si>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</si>
  <si>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</si>
  <si>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</si>
  <si>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</si>
  <si>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</si>
  <si>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</si>
  <si>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</si>
  <si>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</si>
  <si>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</si>
  <si>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</si>
  <si>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</si>
  <si>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</si>
  <si>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</si>
  <si>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</si>
  <si>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</si>
  <si>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</si>
  <si>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</si>
  <si>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</si>
  <si>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</si>
  <si>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</si>
  <si>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</si>
  <si>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</si>
  <si>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</si>
  <si>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</si>
  <si>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</si>
  <si>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</si>
  <si>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</si>
  <si>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</si>
  <si>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</si>
  <si>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</si>
  <si>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</si>
  <si>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</si>
  <si>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</si>
  <si>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</si>
  <si>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</si>
  <si>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</si>
  <si>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</si>
  <si>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</si>
  <si>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</si>
  <si>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</si>
  <si>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</si>
  <si>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</si>
  <si>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</si>
  <si>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</si>
  <si>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</si>
  <si>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</si>
  <si>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</si>
  <si>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</si>
  <si>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</si>
  <si>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</si>
  <si>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</si>
  <si>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</si>
  <si>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</si>
  <si>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</si>
  <si>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</si>
  <si>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</si>
  <si>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</si>
  <si>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</si>
  <si>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</si>
  <si>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</si>
  <si>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</si>
  <si>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</si>
  <si>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</si>
  <si>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</si>
  <si>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</si>
  <si>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</si>
  <si>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</si>
  <si>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</si>
  <si>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</si>
  <si>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</si>
  <si>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</si>
  <si>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</si>
  <si>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</si>
  <si>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</si>
  <si>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</si>
  <si>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</si>
  <si>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</si>
  <si>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</si>
  <si>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</si>
  <si>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</si>
  <si>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</si>
  <si>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</si>
  <si>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</si>
  <si>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</si>
  <si>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</si>
  <si>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</si>
  <si>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</si>
  <si>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</si>
  <si>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</si>
  <si>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</si>
  <si>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</si>
  <si>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</si>
  <si>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</si>
  <si>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</si>
  <si>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</si>
  <si>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</si>
  <si>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</si>
  <si>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</si>
  <si>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</si>
  <si>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</si>
  <si>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</si>
  <si>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</si>
  <si>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</si>
  <si>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</si>
  <si>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</si>
  <si>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</si>
  <si>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</si>
  <si>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</si>
  <si>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</si>
  <si>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</si>
  <si>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</si>
  <si>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</si>
  <si>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</si>
  <si>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</si>
  <si>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</si>
  <si>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</si>
  <si>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</si>
  <si>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</si>
  <si>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</si>
  <si>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</si>
  <si>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</si>
  <si>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</si>
  <si>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</si>
  <si>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</si>
  <si>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</si>
  <si>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</si>
  <si>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</si>
  <si>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</si>
  <si>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</si>
  <si>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</si>
  <si>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</si>
  <si>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</si>
  <si>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</si>
  <si>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</si>
  <si>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</si>
  <si>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</si>
  <si>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</si>
  <si>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</si>
  <si>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</si>
  <si>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</si>
  <si>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</si>
  <si>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</si>
  <si>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</si>
  <si>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</si>
  <si>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</si>
  <si>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</si>
  <si>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</si>
  <si>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</si>
  <si>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</si>
  <si>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</si>
  <si>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</si>
  <si>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</si>
  <si>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</si>
  <si>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</si>
  <si>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</si>
  <si>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</si>
  <si>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</si>
  <si>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</si>
  <si>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</si>
  <si>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</si>
  <si>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</si>
  <si>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</si>
  <si>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</si>
  <si>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</si>
  <si>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</si>
  <si>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</si>
  <si>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</si>
  <si>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</si>
  <si>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</si>
  <si>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</si>
  <si>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</si>
  <si>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</si>
  <si>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</si>
  <si>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</si>
  <si>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</si>
  <si>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</si>
  <si>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</si>
  <si>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</si>
  <si>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</si>
  <si>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</si>
  <si>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</si>
  <si>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</si>
  <si>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</si>
  <si>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</si>
  <si>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</si>
  <si>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</si>
  <si>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</si>
  <si>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</si>
  <si>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</si>
  <si>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</si>
  <si>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</si>
  <si>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</si>
  <si>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</si>
  <si>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</si>
  <si>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</si>
  <si>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</si>
  <si>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</si>
  <si>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</si>
  <si>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</si>
  <si>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</si>
  <si>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</si>
  <si>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</si>
  <si>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</si>
  <si>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</si>
  <si>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</si>
  <si>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</si>
  <si>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</si>
  <si>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</si>
  <si>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</si>
  <si>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</si>
  <si>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</si>
  <si>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</si>
  <si>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</si>
  <si>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</si>
  <si>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</si>
  <si>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</si>
  <si>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</si>
  <si>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</si>
  <si>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</si>
  <si>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</si>
  <si>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</si>
  <si>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</si>
  <si>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</si>
  <si>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</si>
  <si>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</si>
  <si>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</si>
  <si>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</si>
  <si>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</si>
  <si>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</si>
  <si>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</si>
  <si>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</si>
  <si>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</si>
  <si>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</si>
  <si>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</si>
  <si>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</si>
  <si>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</si>
  <si>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</si>
  <si>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</si>
  <si>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</si>
  <si>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</si>
  <si>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</si>
  <si>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</si>
  <si>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</si>
  <si>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</si>
  <si>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</si>
  <si>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</si>
  <si>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</si>
  <si>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</si>
  <si>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</si>
  <si>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</si>
  <si>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</si>
  <si>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</si>
  <si>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</si>
  <si>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</si>
  <si>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</si>
  <si>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</si>
  <si>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</si>
  <si>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</si>
  <si>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</si>
  <si>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</si>
  <si>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</si>
  <si>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</si>
  <si>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</si>
  <si>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</si>
  <si>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</si>
  <si>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</si>
  <si>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</si>
  <si>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</si>
  <si>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</si>
  <si>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</si>
  <si>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</si>
  <si>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</si>
  <si>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</si>
  <si>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</si>
  <si>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</si>
  <si>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</si>
  <si>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</si>
  <si>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</si>
  <si>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</si>
  <si>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</si>
  <si>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</si>
  <si>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</si>
  <si>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</si>
  <si>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</si>
  <si>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</si>
  <si>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</si>
  <si>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</si>
  <si>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</si>
  <si>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</si>
  <si>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</si>
  <si>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</si>
  <si>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</si>
  <si>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</si>
  <si>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</si>
  <si>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</si>
  <si>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</si>
  <si>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</si>
  <si>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</si>
  <si>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</si>
  <si>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</si>
  <si>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</si>
  <si>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</si>
  <si>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</si>
  <si>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</si>
  <si>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</si>
  <si>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</si>
  <si>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</si>
  <si>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</si>
  <si>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</si>
  <si>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</si>
  <si>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</si>
  <si>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</si>
  <si>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</si>
  <si>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</si>
  <si>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</si>
  <si>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</si>
  <si>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</si>
  <si>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</si>
  <si>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</si>
  <si>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</si>
  <si>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</si>
  <si>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</si>
  <si>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</si>
  <si>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</si>
  <si>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</si>
  <si>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</si>
  <si>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</si>
  <si>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</si>
  <si>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</si>
  <si>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</si>
  <si>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</si>
  <si>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</si>
  <si>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</si>
  <si>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</si>
  <si>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</si>
  <si>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</si>
  <si>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</si>
  <si>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</si>
  <si>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</si>
  <si>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</si>
  <si>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</si>
  <si>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</si>
  <si>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</si>
  <si>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</si>
  <si>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</si>
  <si>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</si>
  <si>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</si>
  <si>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</si>
  <si>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</si>
  <si>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</si>
  <si>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</si>
  <si>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</si>
  <si>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</si>
  <si>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</si>
  <si>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</si>
  <si>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</si>
  <si>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</si>
  <si>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</si>
  <si>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</si>
  <si>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</si>
  <si>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</si>
  <si>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</si>
  <si>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</si>
  <si>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</si>
  <si>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</si>
  <si>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</si>
  <si>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</si>
  <si>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</si>
  <si>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</si>
  <si>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</si>
  <si>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</si>
  <si>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</si>
  <si>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</si>
  <si>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</si>
  <si>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</si>
  <si>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</si>
  <si>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</si>
  <si>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</si>
  <si>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</si>
  <si>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</si>
  <si>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</si>
  <si>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</si>
  <si>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</si>
  <si>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</si>
  <si>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</si>
  <si>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</si>
  <si>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</si>
  <si>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</si>
  <si>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</si>
  <si>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</si>
  <si>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</si>
  <si>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</si>
  <si>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</si>
  <si>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</si>
  <si>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</si>
  <si>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</si>
  <si>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</si>
  <si>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</si>
  <si>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</si>
  <si>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</si>
  <si>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</si>
  <si>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</si>
  <si>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</si>
  <si>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</si>
  <si>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</si>
  <si>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</si>
  <si>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</si>
  <si>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</si>
  <si>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</si>
  <si>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</si>
  <si>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</si>
  <si>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</si>
  <si>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</si>
  <si>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</si>
  <si>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</si>
  <si>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</si>
  <si>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</si>
  <si>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</si>
  <si>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</si>
  <si>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</si>
  <si>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</si>
  <si>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</si>
  <si>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</si>
  <si>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</si>
  <si>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</si>
  <si>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</si>
  <si>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</si>
  <si>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</si>
  <si>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</si>
  <si>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</si>
  <si>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</si>
  <si>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</si>
  <si>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</si>
  <si>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</si>
  <si>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</si>
  <si>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</si>
  <si>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</si>
  <si>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</si>
  <si>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</si>
  <si>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</si>
  <si>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</si>
  <si>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</si>
  <si>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</si>
  <si>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</si>
  <si>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</si>
  <si>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</si>
  <si>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</si>
  <si>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</si>
  <si>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</si>
  <si>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</si>
  <si>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</si>
  <si>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</si>
  <si>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</si>
  <si>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</si>
  <si>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</si>
  <si>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</si>
  <si>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</si>
  <si>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</si>
  <si>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</si>
  <si>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</si>
  <si>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</si>
  <si>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</si>
  <si>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</si>
  <si>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</si>
  <si>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</si>
  <si>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</si>
  <si>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</si>
  <si>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</si>
  <si>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</si>
  <si>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</si>
  <si>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</si>
  <si>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</si>
  <si>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</si>
  <si>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</si>
  <si>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</si>
  <si>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</si>
  <si>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</si>
  <si>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</si>
  <si>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</si>
  <si>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</si>
  <si>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</si>
  <si>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</si>
  <si>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</si>
  <si>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</si>
  <si>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</si>
  <si>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</si>
  <si>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</si>
  <si>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</si>
  <si>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</si>
  <si>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</si>
  <si>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</si>
  <si>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</si>
  <si>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</si>
  <si>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</si>
  <si>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</si>
  <si>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</si>
  <si>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</si>
  <si>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</si>
  <si>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</si>
  <si>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</si>
  <si>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</si>
  <si>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</si>
  <si>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</si>
  <si>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</si>
  <si>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</si>
  <si>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</si>
  <si>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</si>
  <si>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</si>
  <si>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</si>
  <si>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</si>
  <si>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</si>
  <si>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</si>
  <si>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</si>
  <si>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</si>
  <si>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</si>
  <si>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</si>
  <si>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</si>
  <si>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</si>
  <si>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</si>
  <si>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</si>
  <si>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</si>
  <si>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</si>
  <si>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</si>
  <si>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</si>
  <si>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</si>
  <si>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</si>
  <si>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</si>
  <si>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</si>
  <si>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</si>
  <si>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</si>
  <si>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</si>
  <si>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</si>
  <si>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</si>
  <si>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</si>
  <si>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</si>
  <si>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</si>
  <si>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</si>
  <si>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</si>
  <si>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</si>
  <si>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</si>
  <si>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</si>
  <si>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</si>
  <si>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</si>
  <si>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</si>
  <si>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</si>
  <si>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</si>
  <si>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</si>
  <si>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</si>
  <si>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</si>
  <si>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</si>
  <si>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</si>
  <si>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</si>
  <si>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</si>
  <si>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</si>
  <si>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</si>
  <si>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</si>
  <si>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</si>
  <si>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</si>
  <si>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</si>
  <si>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</si>
  <si>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</si>
  <si>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</si>
  <si>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</si>
  <si>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</si>
  <si>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</si>
  <si>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</si>
  <si>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</si>
  <si>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</si>
  <si>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</si>
  <si>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</si>
  <si>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</si>
  <si>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</si>
  <si>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</si>
  <si>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</si>
  <si>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</si>
  <si>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</si>
  <si>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</si>
  <si>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</si>
  <si>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</si>
  <si>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</si>
  <si>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</si>
  <si>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</si>
  <si>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</si>
  <si>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</si>
  <si>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</si>
  <si>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</si>
  <si>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</si>
  <si>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</si>
  <si>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</si>
  <si>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</si>
  <si>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</si>
  <si>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</si>
  <si>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</si>
  <si>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</si>
  <si>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</si>
  <si>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</si>
  <si>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</si>
  <si>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</si>
  <si>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</si>
  <si>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</si>
  <si>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</si>
  <si>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</si>
  <si>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</si>
  <si>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</si>
  <si>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</si>
  <si>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</si>
  <si>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</si>
  <si>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</si>
  <si>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</si>
  <si>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</si>
  <si>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</si>
  <si>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</si>
  <si>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</si>
  <si>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</si>
  <si>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</si>
  <si>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</si>
  <si>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</si>
  <si>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</si>
  <si>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</si>
  <si>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</si>
  <si>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</si>
  <si>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</si>
  <si>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</si>
  <si>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</si>
  <si>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</si>
  <si>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</si>
  <si>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</si>
  <si>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</si>
  <si>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</si>
  <si>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</si>
  <si>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</si>
  <si>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</si>
  <si>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</si>
  <si>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</si>
  <si>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</si>
  <si>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</si>
  <si>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</si>
  <si>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</si>
  <si>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</si>
  <si>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</si>
  <si>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</si>
  <si>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</si>
  <si>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</si>
  <si>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</si>
  <si>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</si>
  <si>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</si>
  <si>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</si>
  <si>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</si>
  <si>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</si>
  <si>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</si>
  <si>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</si>
  <si>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</si>
  <si>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</si>
  <si>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</si>
  <si>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</si>
  <si>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</si>
  <si>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</si>
  <si>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</si>
  <si>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</si>
  <si>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</si>
  <si>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</si>
  <si>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</si>
  <si>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</si>
  <si>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</si>
  <si>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</si>
  <si>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</si>
  <si>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</si>
  <si>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</si>
  <si>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</si>
  <si>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</si>
  <si>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</si>
  <si>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</si>
  <si>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</si>
  <si>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</si>
  <si>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</si>
  <si>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</si>
  <si>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</si>
  <si>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</si>
  <si>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</si>
  <si>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</si>
  <si>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</si>
  <si>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</si>
  <si>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</si>
  <si>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</si>
  <si>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</si>
  <si>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</si>
  <si>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</si>
  <si>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</si>
  <si>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</si>
  <si>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</si>
  <si>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</si>
  <si>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</si>
  <si>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</si>
  <si>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</si>
  <si>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</si>
  <si>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</si>
  <si>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</si>
  <si>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</si>
  <si>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</si>
  <si>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</si>
  <si>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</si>
  <si>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</si>
  <si>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</si>
  <si>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</si>
  <si>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</si>
  <si>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</si>
  <si>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</si>
  <si>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</si>
  <si>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</si>
  <si>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</si>
  <si>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</si>
  <si>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</si>
  <si>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</si>
  <si>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</si>
  <si>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</si>
  <si>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</si>
  <si>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</si>
  <si>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</si>
  <si>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</si>
  <si>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</si>
  <si>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</si>
  <si>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</si>
  <si>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</si>
  <si>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</si>
  <si>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</si>
  <si>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</si>
  <si>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</si>
  <si>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</si>
  <si>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</si>
  <si>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</si>
  <si>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</si>
  <si>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</si>
  <si>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</si>
  <si>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</si>
  <si>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</si>
  <si>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</si>
  <si>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</si>
  <si>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</si>
  <si>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</si>
  <si>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</si>
  <si>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</si>
  <si>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</si>
  <si>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</si>
  <si>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</si>
  <si>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</si>
  <si>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</si>
  <si>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</si>
  <si>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</si>
  <si>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</si>
  <si>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</si>
  <si>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</si>
  <si>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</si>
  <si>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</si>
  <si>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</si>
  <si>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</si>
  <si>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</si>
  <si>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</si>
  <si>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</si>
  <si>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</si>
  <si>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</si>
  <si>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</si>
  <si>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</si>
  <si>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</si>
  <si>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</si>
  <si>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</si>
  <si>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</si>
  <si>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</si>
  <si>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</si>
  <si>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</si>
  <si>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</si>
  <si>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</si>
  <si>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</si>
  <si>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</si>
  <si>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</si>
  <si>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</si>
  <si>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</si>
  <si>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</si>
  <si>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</si>
  <si>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</si>
  <si>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</si>
  <si>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</si>
  <si>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</si>
  <si>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</si>
  <si>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</si>
  <si>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</si>
  <si>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</si>
  <si>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</si>
  <si>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</si>
  <si>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</si>
  <si>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</si>
  <si>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</si>
  <si>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</si>
  <si>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</si>
  <si>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</si>
  <si>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</si>
  <si>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</si>
  <si>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</si>
  <si>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</si>
  <si>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</si>
  <si>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</si>
  <si>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</si>
  <si>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</si>
  <si>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</si>
  <si>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</si>
  <si>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</si>
  <si>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</si>
  <si>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</si>
  <si>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</si>
  <si>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</si>
  <si>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</si>
  <si>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</si>
  <si>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</si>
  <si>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</si>
  <si>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</si>
  <si>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</si>
  <si>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</si>
  <si>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</si>
  <si>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</si>
  <si>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</si>
  <si>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</si>
  <si>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</si>
  <si>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</si>
  <si>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</si>
  <si>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</si>
  <si>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</si>
  <si>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</si>
  <si>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</si>
  <si>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</si>
  <si>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</si>
  <si>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</si>
  <si>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</si>
  <si>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</si>
  <si>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</si>
  <si>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</si>
  <si>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</si>
  <si>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</si>
  <si>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</si>
  <si>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</si>
  <si>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</si>
  <si>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</si>
  <si>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</si>
  <si>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</si>
  <si>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</si>
  <si>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</si>
  <si>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</si>
  <si>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</si>
  <si>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</si>
  <si>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</si>
  <si>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</si>
  <si>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</si>
  <si>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</si>
  <si>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</si>
  <si>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</si>
  <si>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</si>
  <si>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</si>
  <si>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</si>
  <si>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</si>
  <si>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</si>
  <si>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</si>
  <si>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</si>
  <si>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</si>
  <si>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</si>
  <si>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</si>
  <si>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</si>
  <si>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</si>
  <si>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</si>
  <si>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</si>
  <si>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</si>
  <si>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</si>
  <si>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</si>
  <si>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</si>
  <si>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</si>
  <si>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</si>
  <si>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</si>
  <si>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</si>
  <si>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</si>
  <si>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</si>
  <si>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</si>
  <si>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</si>
  <si>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</si>
  <si>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</si>
  <si>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</si>
  <si>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</si>
  <si>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</si>
  <si>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</si>
  <si>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</si>
  <si>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</si>
  <si>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</si>
  <si>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</si>
  <si>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</si>
  <si>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</si>
  <si>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</si>
  <si>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</si>
  <si>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</si>
  <si>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</si>
  <si>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</si>
  <si>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</si>
  <si>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</si>
  <si>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</si>
  <si>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</si>
  <si>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</si>
  <si>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</si>
  <si>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</si>
  <si>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</si>
  <si>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</si>
  <si>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</si>
  <si>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</si>
  <si>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</si>
  <si>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</si>
  <si>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</si>
  <si>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</si>
  <si>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</si>
  <si>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</si>
  <si>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</si>
  <si>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</si>
  <si>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</si>
  <si>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</si>
  <si>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</si>
  <si>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</si>
  <si>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</si>
  <si>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</si>
  <si>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</si>
  <si>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</si>
  <si>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</si>
  <si>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</si>
  <si>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</si>
  <si>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</si>
  <si>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</si>
  <si>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</si>
  <si>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</si>
  <si>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</si>
  <si>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</si>
  <si>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</si>
  <si>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</si>
  <si>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</si>
  <si>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</si>
  <si>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</si>
  <si>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</si>
  <si>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</si>
  <si>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</si>
  <si>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</si>
  <si>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</si>
  <si>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</si>
  <si>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</si>
  <si>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</si>
  <si>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</si>
  <si>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</si>
  <si>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</si>
  <si>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</si>
  <si>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</si>
  <si>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</si>
  <si>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</si>
  <si>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</si>
  <si>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</si>
  <si>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</si>
  <si>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</si>
  <si>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</si>
  <si>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</si>
  <si>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</si>
  <si>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</si>
  <si>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</si>
  <si>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</si>
  <si>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</si>
  <si>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</si>
  <si>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</si>
  <si>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</si>
  <si>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</si>
  <si>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</si>
  <si>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</si>
  <si>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</si>
  <si>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</si>
  <si>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</si>
  <si>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</si>
  <si>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</si>
  <si>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</si>
  <si>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</si>
  <si>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</si>
  <si>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</si>
  <si>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</si>
  <si>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</si>
  <si>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</si>
  <si>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</si>
  <si>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</si>
  <si>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</si>
  <si>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</si>
  <si>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</si>
  <si>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</si>
  <si>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</si>
  <si>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</si>
  <si>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</si>
  <si>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</si>
  <si>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</si>
  <si>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</si>
  <si>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</si>
  <si>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</si>
  <si>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</si>
  <si>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</si>
  <si>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</si>
  <si>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</si>
  <si>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</si>
  <si>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</si>
  <si>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</si>
  <si>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</si>
  <si>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</si>
  <si>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</si>
  <si>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</si>
  <si>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</si>
  <si>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</si>
  <si>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</si>
  <si>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</si>
  <si>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</si>
  <si>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</si>
  <si>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</si>
  <si>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</si>
  <si>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</si>
  <si>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</si>
  <si>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</si>
  <si>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</si>
  <si>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</si>
  <si>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</si>
  <si>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</si>
  <si>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</si>
  <si>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</si>
  <si>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</si>
  <si>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</si>
  <si>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</si>
  <si>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</si>
  <si>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</si>
  <si>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</si>
  <si>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</si>
  <si>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</si>
  <si>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</si>
  <si>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</si>
  <si>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</si>
  <si>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</si>
  <si>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</si>
  <si>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</si>
  <si>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</si>
  <si>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</si>
  <si>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</si>
  <si>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</si>
  <si>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</si>
  <si>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</si>
  <si>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</si>
  <si>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</si>
  <si>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</si>
  <si>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</si>
  <si>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</si>
  <si>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</si>
  <si>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</si>
  <si>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</si>
  <si>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</si>
  <si>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</si>
  <si>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</si>
  <si>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</si>
  <si>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</si>
  <si>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</si>
  <si>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</si>
  <si>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</si>
  <si>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</si>
  <si>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</si>
  <si>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</si>
  <si>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</si>
  <si>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</si>
  <si>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</si>
  <si>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</si>
  <si>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</si>
  <si>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</si>
  <si>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</si>
  <si>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</si>
  <si>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</si>
  <si>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</si>
  <si>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</si>
  <si>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</si>
  <si>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</si>
  <si>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</si>
  <si>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</si>
  <si>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</si>
  <si>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</si>
  <si>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</si>
  <si>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</si>
  <si>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</si>
  <si>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</si>
  <si>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</si>
  <si>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</si>
  <si>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</si>
  <si>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</si>
  <si>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</si>
  <si>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</si>
  <si>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</si>
  <si>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</si>
  <si>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</si>
  <si>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</si>
  <si>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</si>
  <si>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</si>
  <si>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</si>
  <si>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</si>
  <si>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</si>
  <si>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</si>
  <si>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</si>
  <si>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</si>
  <si>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</si>
  <si>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</si>
  <si>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</si>
  <si>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</si>
  <si>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</si>
  <si>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</si>
  <si>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</si>
  <si>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</si>
  <si>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</si>
  <si>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</si>
  <si>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</si>
  <si>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</si>
  <si>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</si>
  <si>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</si>
  <si>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</si>
  <si>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</si>
  <si>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</si>
  <si>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</si>
  <si>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</si>
  <si>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</si>
  <si>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</si>
  <si>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</si>
  <si>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</si>
  <si>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</si>
  <si>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</si>
  <si>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</si>
  <si>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</si>
  <si>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</si>
  <si>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</si>
  <si>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</si>
  <si>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</si>
  <si>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</si>
  <si>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</si>
  <si>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</si>
  <si>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</si>
  <si>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</si>
  <si>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</si>
  <si>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</si>
  <si>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</si>
  <si>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</si>
  <si>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</si>
  <si>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</si>
  <si>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</si>
  <si>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</si>
  <si>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</si>
  <si>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</si>
  <si>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</si>
  <si>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</si>
  <si>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</si>
  <si>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</si>
  <si>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</si>
  <si>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</si>
  <si>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</si>
  <si>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</si>
  <si>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</si>
  <si>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</si>
  <si>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</si>
  <si>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</si>
  <si>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</si>
  <si>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</si>
  <si>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</si>
  <si>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</si>
  <si>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</si>
  <si>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</si>
  <si>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</si>
  <si>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</si>
  <si>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</si>
  <si>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</si>
  <si>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</si>
  <si>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</si>
  <si>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</si>
  <si>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</si>
  <si>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</si>
  <si>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</si>
  <si>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</si>
  <si>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</si>
  <si>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</si>
  <si>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</si>
  <si>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</si>
  <si>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</si>
  <si>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</si>
  <si>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</si>
  <si>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</si>
  <si>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</si>
  <si>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</si>
  <si>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</si>
  <si>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</si>
  <si>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</si>
  <si>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</si>
  <si>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</si>
  <si>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</si>
  <si>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</si>
  <si>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</si>
  <si>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</si>
  <si>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</si>
  <si>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</si>
  <si>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</si>
  <si>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</si>
  <si>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</si>
  <si>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</si>
  <si>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</si>
  <si>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</si>
  <si>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</si>
  <si>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</si>
  <si>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</si>
  <si>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</si>
  <si>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</si>
  <si>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</si>
  <si>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</si>
  <si>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</si>
  <si>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</si>
  <si>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</si>
  <si>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</si>
  <si>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</si>
  <si>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</si>
  <si>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</si>
  <si>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</si>
  <si>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</si>
  <si>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</si>
  <si>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</si>
  <si>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</si>
  <si>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</si>
  <si>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</si>
  <si>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</si>
  <si>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</si>
  <si>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</si>
  <si>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</si>
  <si>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</si>
  <si>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</si>
  <si>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</si>
  <si>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</si>
  <si>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</si>
  <si>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</si>
  <si>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</si>
  <si>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</si>
  <si>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</si>
  <si>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</si>
  <si>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</si>
  <si>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</si>
  <si>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</si>
  <si>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</si>
  <si>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</si>
  <si>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</si>
  <si>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</si>
  <si>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</si>
  <si>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</si>
  <si>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</si>
  <si>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</si>
  <si>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</si>
  <si>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</si>
  <si>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</si>
  <si>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</si>
  <si>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</si>
  <si>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</si>
  <si>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</si>
  <si>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</si>
  <si>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</si>
  <si>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</si>
  <si>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</si>
  <si>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</si>
  <si>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</si>
  <si>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</si>
  <si>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</si>
  <si>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</si>
  <si>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</si>
  <si>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</si>
  <si>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</si>
  <si>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</si>
  <si>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</si>
  <si>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</si>
  <si>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</si>
  <si>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</si>
  <si>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</si>
  <si>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</si>
  <si>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</si>
  <si>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</si>
  <si>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</si>
  <si>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</si>
  <si>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</si>
  <si>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</si>
  <si>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</si>
  <si>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</si>
  <si>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</si>
  <si>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</si>
  <si>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</si>
  <si>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</si>
  <si>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</si>
  <si>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</si>
  <si>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</si>
  <si>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</si>
  <si>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</si>
  <si>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</si>
  <si>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</si>
  <si>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</si>
  <si>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</si>
  <si>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</si>
  <si>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</si>
  <si>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</si>
  <si>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</si>
  <si>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</si>
  <si>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</si>
  <si>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</si>
  <si>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</si>
  <si>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</si>
  <si>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</si>
  <si>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</si>
  <si>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</si>
  <si>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</si>
  <si>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</si>
  <si>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</si>
  <si>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</si>
  <si>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</si>
  <si>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</si>
  <si>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</si>
  <si>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</si>
  <si>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</si>
  <si>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</si>
  <si>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</si>
  <si>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</si>
  <si>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</si>
  <si>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</si>
  <si>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</si>
  <si>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</si>
  <si>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</si>
  <si>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</si>
  <si>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</si>
  <si>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</si>
  <si>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</si>
  <si>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</si>
  <si>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</si>
  <si>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</si>
  <si>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</si>
  <si>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</si>
  <si>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</si>
  <si>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</si>
  <si>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</si>
  <si>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</si>
  <si>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</si>
  <si>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</si>
  <si>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</si>
  <si>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</si>
  <si>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</si>
  <si>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</si>
  <si>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</si>
  <si>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</si>
  <si>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</si>
  <si>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</si>
  <si>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</si>
  <si>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</si>
  <si>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</si>
  <si>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</si>
  <si>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</si>
  <si>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</si>
  <si>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</si>
  <si>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</si>
  <si>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</si>
  <si>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</si>
  <si>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</si>
  <si>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</si>
  <si>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</si>
  <si>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</si>
  <si>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</si>
  <si>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</si>
  <si>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</si>
  <si>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</si>
  <si>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</si>
  <si>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</si>
  <si>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</si>
  <si>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</si>
  <si>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</si>
  <si>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</si>
  <si>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</si>
  <si>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</si>
  <si>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</si>
  <si>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</si>
  <si>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</si>
  <si>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</si>
  <si>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</si>
  <si>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</si>
  <si>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</si>
  <si>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</si>
  <si>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</si>
  <si>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</si>
  <si>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</si>
  <si>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</si>
  <si>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</si>
  <si>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</si>
  <si>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</si>
  <si>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</si>
  <si>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</si>
  <si>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</si>
  <si>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</si>
  <si>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</si>
  <si>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</si>
  <si>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</si>
  <si>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</si>
  <si>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</si>
  <si>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</si>
  <si>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</si>
  <si>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</si>
  <si>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</si>
  <si>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</si>
  <si>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</si>
  <si>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</si>
  <si>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</si>
  <si>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</si>
  <si>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</si>
  <si>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</si>
  <si>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</si>
  <si>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</si>
  <si>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</si>
  <si>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</si>
  <si>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</si>
  <si>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</si>
  <si>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</si>
  <si>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</si>
  <si>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</si>
  <si>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</si>
  <si>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</si>
  <si>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</si>
  <si>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</si>
  <si>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</si>
  <si>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</si>
  <si>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</si>
  <si>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</si>
  <si>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</si>
  <si>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</si>
  <si>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</si>
  <si>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</si>
  <si>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</si>
  <si>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</si>
  <si>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</si>
  <si>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</si>
  <si>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</si>
  <si>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</si>
  <si>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</si>
  <si>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</si>
  <si>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</si>
  <si>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</si>
  <si>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</si>
  <si>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</si>
  <si>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</si>
  <si>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</si>
  <si>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</si>
  <si>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</si>
  <si>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</si>
  <si>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</si>
  <si>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</si>
  <si>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</si>
  <si>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</si>
  <si>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</si>
  <si>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</si>
  <si>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</si>
  <si>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</si>
  <si>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</si>
  <si>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</si>
  <si>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</si>
  <si>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</si>
  <si>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</si>
  <si>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</si>
  <si>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</si>
  <si>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</si>
  <si>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</si>
  <si>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</si>
  <si>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</si>
  <si>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</si>
  <si>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</si>
  <si>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</si>
  <si>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</si>
  <si>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</si>
  <si>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</si>
  <si>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</si>
  <si>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</si>
  <si>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</si>
  <si>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</si>
  <si>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</si>
  <si>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</si>
  <si>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</si>
  <si>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</si>
  <si>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</si>
  <si>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</si>
  <si>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</si>
  <si>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</si>
  <si>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</si>
  <si>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</si>
  <si>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</si>
  <si>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</si>
  <si>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</si>
  <si>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</si>
  <si>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</si>
  <si>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</si>
  <si>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</si>
  <si>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</si>
  <si>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</si>
  <si>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</si>
  <si>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</si>
  <si>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</si>
  <si>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</si>
  <si>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</si>
  <si>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</si>
  <si>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</si>
  <si>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</si>
  <si>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</si>
  <si>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</si>
  <si>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</si>
  <si>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</si>
  <si>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</si>
  <si>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</si>
  <si>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</si>
  <si>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</si>
  <si>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</si>
  <si>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</si>
  <si>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</si>
  <si>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</si>
  <si>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</si>
  <si>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</si>
  <si>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</si>
  <si>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</si>
  <si>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</si>
  <si>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</si>
  <si>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</si>
  <si>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</si>
  <si>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</si>
  <si>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</si>
  <si>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</si>
  <si>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</si>
  <si>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</si>
  <si>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</si>
  <si>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</si>
  <si>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</si>
  <si>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</si>
  <si>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</si>
  <si>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</si>
  <si>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</si>
  <si>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</si>
  <si>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</si>
  <si>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</si>
  <si>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</si>
  <si>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</si>
  <si>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</si>
  <si>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</si>
  <si>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</si>
  <si>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</si>
  <si>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</si>
  <si>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</si>
  <si>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</si>
  <si>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</si>
  <si>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</si>
  <si>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</si>
  <si>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</si>
  <si>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</si>
  <si>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</si>
  <si>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</si>
  <si>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</si>
  <si>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</si>
  <si>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</si>
  <si>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</si>
  <si>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</si>
  <si>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</si>
  <si>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</si>
  <si>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</si>
  <si>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</si>
  <si>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</si>
  <si>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</si>
  <si>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</si>
  <si>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</si>
  <si>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</si>
  <si>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</si>
  <si>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</si>
  <si>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</si>
  <si>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</si>
  <si>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</si>
  <si>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</si>
  <si>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</si>
  <si>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</si>
  <si>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</si>
  <si>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</si>
  <si>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</si>
  <si>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</si>
  <si>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</si>
  <si>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</si>
  <si>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</si>
  <si>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</si>
  <si>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</si>
  <si>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</si>
  <si>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</si>
  <si>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</si>
  <si>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</si>
  <si>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</si>
  <si>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</si>
  <si>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</si>
  <si>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</si>
  <si>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</si>
  <si>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</si>
  <si>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</si>
  <si>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</si>
  <si>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</si>
  <si>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</si>
  <si>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</si>
  <si>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</si>
  <si>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</si>
  <si>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</si>
  <si>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</si>
  <si>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</si>
  <si>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</si>
  <si>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</si>
  <si>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</si>
  <si>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</si>
  <si>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</si>
  <si>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</si>
  <si>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</si>
  <si>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</si>
  <si>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</si>
  <si>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</si>
  <si>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</si>
  <si>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</si>
  <si>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</si>
  <si>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</si>
  <si>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</si>
  <si>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</si>
  <si>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</si>
  <si>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</si>
  <si>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</si>
  <si>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</si>
  <si>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</si>
  <si>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</si>
  <si>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</si>
  <si>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</si>
  <si>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</si>
  <si>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</si>
  <si>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</si>
  <si>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</si>
  <si>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</si>
  <si>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</si>
  <si>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</si>
  <si>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</si>
  <si>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</si>
  <si>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</si>
  <si>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</si>
  <si>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</si>
  <si>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</si>
  <si>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</si>
  <si>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</si>
  <si>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</si>
  <si>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</si>
  <si>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</si>
  <si>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</si>
  <si>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</si>
  <si>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</si>
  <si>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</si>
  <si>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</si>
  <si>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</si>
  <si>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</si>
  <si>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</si>
  <si>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</si>
  <si>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</si>
  <si>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</si>
  <si>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</si>
  <si>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</si>
  <si>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</si>
  <si>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</si>
  <si>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</si>
  <si>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</si>
  <si>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</si>
  <si>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</si>
  <si>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</si>
  <si>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</si>
  <si>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</si>
  <si>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</si>
  <si>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</si>
  <si>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</si>
  <si>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</si>
  <si>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</si>
  <si>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</si>
  <si>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</si>
  <si>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</si>
  <si>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</si>
  <si>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</si>
  <si>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</si>
  <si>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</si>
  <si>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</si>
  <si>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</si>
  <si>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</si>
  <si>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</si>
  <si>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</si>
  <si>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</si>
  <si>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</si>
  <si>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</si>
  <si>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</si>
  <si>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</si>
  <si>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</si>
  <si>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</si>
  <si>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</si>
  <si>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</si>
  <si>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</si>
  <si>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</si>
  <si>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</si>
  <si>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</si>
  <si>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</si>
  <si>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</si>
  <si>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</si>
  <si>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</si>
  <si>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</si>
  <si>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</si>
  <si>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</si>
  <si>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</si>
  <si>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</si>
  <si>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</si>
  <si>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</si>
  <si>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</si>
  <si>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</si>
  <si>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</si>
  <si>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</si>
  <si>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</si>
  <si>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</si>
  <si>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</si>
  <si>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</si>
  <si>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</si>
  <si>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</si>
  <si>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</si>
  <si>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</si>
  <si>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</si>
  <si>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</si>
  <si>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</si>
  <si>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</si>
  <si>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</si>
  <si>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</si>
  <si>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</si>
  <si>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</si>
  <si>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</si>
  <si>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</si>
  <si>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</si>
  <si>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</si>
  <si>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</si>
  <si>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</si>
  <si>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</si>
  <si>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</si>
  <si>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</si>
  <si>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</si>
  <si>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</si>
  <si>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</si>
  <si>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</si>
  <si>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</si>
  <si>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</si>
  <si>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</si>
  <si>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</si>
  <si>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</si>
  <si>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</si>
  <si>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</si>
  <si>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</si>
  <si>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</si>
  <si>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</si>
  <si>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</si>
  <si>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</si>
  <si>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</si>
  <si>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</si>
  <si>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</si>
  <si>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</si>
  <si>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</si>
  <si>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</si>
  <si>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</si>
  <si>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</si>
  <si>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</si>
  <si>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</si>
  <si>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</si>
  <si>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</si>
  <si>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</si>
  <si>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</si>
  <si>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</si>
  <si>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</si>
  <si>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</si>
  <si>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</si>
  <si>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</si>
  <si>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</si>
  <si>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</si>
  <si>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</si>
  <si>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</si>
  <si>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</si>
  <si>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</si>
  <si>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</si>
  <si>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</si>
  <si>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</si>
  <si>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</si>
  <si>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</si>
  <si>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</si>
  <si>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</si>
  <si>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</si>
  <si>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</si>
  <si>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</si>
  <si>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</si>
  <si>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</si>
  <si>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</si>
  <si>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</si>
  <si>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</si>
  <si>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</si>
  <si>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</si>
  <si>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</si>
  <si>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</si>
  <si>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</si>
  <si>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</si>
  <si>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</si>
  <si>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</si>
  <si>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</si>
  <si>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</si>
  <si>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</si>
  <si>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</si>
  <si>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</si>
  <si>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</si>
  <si>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</si>
  <si>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</si>
  <si>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</si>
  <si>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</si>
  <si>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</si>
  <si>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</si>
  <si>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</si>
  <si>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</si>
  <si>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</si>
  <si>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</si>
  <si>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</si>
  <si>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</si>
  <si>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</si>
  <si>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</si>
  <si>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</si>
  <si>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</si>
  <si>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</si>
  <si>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</si>
  <si>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</si>
  <si>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</si>
  <si>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</si>
  <si>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</si>
  <si>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</si>
  <si>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</si>
  <si>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</si>
  <si>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</si>
  <si>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</si>
  <si>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</si>
  <si>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</si>
  <si>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</si>
  <si>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</si>
  <si>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</si>
  <si>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</si>
  <si>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</si>
  <si>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</si>
  <si>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</si>
  <si>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</si>
  <si>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</si>
  <si>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</si>
  <si>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</si>
  <si>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</si>
  <si>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</si>
  <si>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</si>
  <si>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</si>
  <si>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</si>
  <si>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</si>
  <si>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</si>
  <si>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</si>
  <si>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</si>
  <si>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</si>
  <si>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</si>
  <si>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</si>
  <si>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</si>
  <si>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</si>
  <si>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</si>
  <si>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</si>
  <si>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</si>
  <si>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</si>
  <si>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</si>
  <si>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</si>
  <si>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</si>
  <si>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</si>
  <si>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</si>
  <si>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</si>
  <si>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</si>
  <si>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</si>
  <si>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</si>
  <si>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</si>
  <si>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</si>
  <si>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</si>
  <si>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</si>
  <si>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</si>
  <si>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</si>
  <si>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</si>
  <si>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</si>
  <si>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</si>
  <si>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</si>
  <si>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</si>
  <si>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</si>
  <si>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</si>
  <si>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</si>
  <si>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</si>
  <si>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</si>
  <si>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</si>
  <si>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</si>
  <si>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</si>
  <si>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</si>
  <si>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</si>
  <si>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</si>
  <si>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</si>
  <si>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</si>
  <si>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</si>
  <si>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</si>
  <si>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</si>
  <si>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</si>
  <si>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</si>
  <si>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</si>
  <si>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</si>
  <si>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</si>
  <si>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</si>
  <si>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</si>
  <si>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</si>
  <si>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</si>
  <si>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</si>
  <si>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</si>
  <si>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</si>
  <si>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</si>
  <si>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</si>
  <si>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</si>
  <si>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</si>
  <si>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</si>
  <si>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</si>
  <si>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</si>
  <si>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</si>
  <si>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</si>
  <si>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</si>
  <si>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</si>
  <si>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</si>
  <si>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</si>
  <si>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</si>
  <si>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</si>
  <si>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</si>
  <si>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</si>
  <si>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</si>
  <si>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</si>
  <si>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</si>
  <si>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</si>
  <si>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</si>
  <si>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</si>
  <si>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</si>
  <si>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</si>
  <si>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</si>
  <si>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</si>
  <si>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</si>
  <si>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</si>
  <si>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</si>
  <si>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</si>
  <si>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</si>
  <si>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</si>
  <si>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</si>
  <si>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</si>
  <si>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</si>
  <si>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</si>
  <si>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</si>
  <si>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</si>
  <si>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</si>
  <si>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</si>
  <si>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</si>
  <si>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</si>
  <si>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</si>
  <si>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</si>
  <si>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</si>
  <si>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</si>
  <si>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</si>
  <si>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</si>
  <si>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</si>
  <si>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</si>
  <si>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</si>
  <si>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</si>
  <si>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</si>
  <si>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</si>
  <si>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</si>
  <si>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</si>
  <si>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</si>
  <si>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</si>
  <si>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</si>
  <si>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</si>
  <si>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</si>
  <si>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</si>
  <si>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</si>
  <si>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</si>
  <si>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</si>
  <si>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</si>
  <si>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</si>
  <si>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</si>
  <si>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</si>
  <si>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</si>
  <si>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</si>
  <si>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</si>
  <si>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</si>
  <si>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</si>
  <si>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</si>
  <si>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</si>
  <si>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</si>
  <si>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</si>
  <si>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</si>
  <si>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</si>
  <si>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</si>
  <si>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</si>
  <si>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</si>
  <si>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</si>
  <si>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</si>
  <si>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</si>
  <si>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</si>
  <si>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</si>
  <si>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</si>
  <si>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</si>
  <si>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</si>
  <si>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</si>
  <si>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</si>
  <si>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</si>
  <si>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</si>
  <si>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</si>
  <si>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</si>
  <si>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</si>
  <si>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</si>
  <si>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</si>
  <si>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</si>
  <si>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</si>
  <si>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</si>
  <si>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</si>
  <si>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</si>
  <si>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</si>
  <si>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</si>
  <si>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</si>
  <si>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</si>
  <si>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</si>
  <si>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</si>
  <si>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</si>
  <si>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</si>
  <si>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</si>
  <si>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</si>
  <si>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</si>
  <si>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</si>
  <si>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</si>
  <si>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</si>
  <si>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</si>
  <si>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</si>
  <si>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</si>
  <si>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</si>
  <si>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</si>
  <si>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</si>
  <si>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</si>
  <si>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</si>
  <si>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</si>
  <si>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</si>
  <si>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</si>
  <si>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</si>
  <si>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</si>
  <si>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</si>
  <si>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</si>
  <si>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</si>
  <si>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</si>
  <si>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</si>
  <si>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</si>
  <si>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</si>
  <si>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</si>
  <si>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</si>
  <si>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</si>
  <si>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</si>
  <si>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</si>
  <si>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</si>
  <si>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</si>
  <si>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</si>
  <si>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</si>
  <si>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</si>
  <si>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</si>
  <si>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</si>
  <si>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</si>
  <si>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</si>
  <si>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</si>
  <si>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</si>
  <si>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</si>
  <si>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</si>
  <si>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</si>
  <si>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</si>
  <si>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</si>
  <si>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</si>
  <si>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</si>
  <si>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</si>
  <si>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</si>
  <si>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</si>
  <si>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</si>
  <si>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</si>
  <si>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</si>
  <si>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</si>
  <si>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</si>
  <si>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</si>
  <si>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</si>
  <si>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</si>
  <si>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</si>
  <si>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</si>
  <si>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</si>
  <si>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</si>
  <si>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</si>
  <si>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</si>
  <si>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</si>
  <si>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</si>
  <si>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</si>
  <si>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</si>
  <si>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</si>
  <si>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</si>
  <si>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</si>
  <si>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</si>
  <si>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</si>
  <si>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</si>
  <si>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</si>
  <si>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</si>
  <si>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</si>
  <si>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</si>
  <si>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</si>
  <si>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</si>
  <si>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</si>
  <si>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</si>
  <si>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</si>
  <si>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</si>
  <si>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</si>
  <si>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</si>
  <si>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</si>
  <si>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</si>
  <si>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</si>
  <si>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</si>
  <si>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</si>
  <si>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</si>
  <si>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</si>
  <si>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</si>
  <si>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</si>
  <si>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</si>
  <si>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</si>
  <si>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</si>
  <si>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</si>
  <si>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</si>
  <si>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</si>
  <si>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</si>
  <si>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</si>
  <si>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</si>
  <si>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</si>
  <si>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</si>
  <si>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</si>
  <si>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</si>
  <si>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</si>
  <si>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</si>
  <si>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</si>
  <si>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</si>
  <si>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</si>
  <si>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</si>
  <si>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</si>
  <si>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</si>
  <si>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</si>
  <si>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</si>
  <si>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</si>
  <si>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</si>
  <si>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</si>
  <si>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</si>
  <si>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</si>
  <si>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</si>
  <si>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</si>
  <si>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</si>
  <si>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</si>
  <si>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</si>
  <si>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</si>
  <si>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</si>
  <si>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</si>
  <si>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</si>
  <si>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</si>
  <si>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</si>
  <si>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</si>
  <si>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</si>
  <si>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</si>
  <si>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</si>
  <si>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</si>
  <si>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</si>
  <si>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</si>
  <si>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</si>
  <si>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</si>
  <si>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</si>
  <si>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</si>
  <si>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</si>
  <si>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</si>
  <si>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</si>
  <si>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</si>
  <si>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</si>
  <si>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</si>
  <si>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</si>
  <si>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</si>
  <si>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</si>
  <si>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</si>
  <si>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</si>
  <si>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</si>
  <si>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</si>
  <si>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</si>
  <si>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</si>
  <si>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</si>
  <si>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</si>
  <si>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</si>
  <si>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</si>
  <si>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</si>
  <si>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</si>
  <si>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</si>
  <si>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</si>
  <si>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</si>
  <si>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</si>
  <si>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</si>
  <si>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</si>
  <si>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</si>
  <si>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</si>
  <si>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</si>
  <si>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</si>
  <si>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</si>
  <si>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</si>
  <si>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</si>
  <si>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</si>
  <si>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</si>
  <si>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</si>
  <si>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</si>
  <si>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</si>
  <si>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</si>
  <si>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</si>
  <si>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</si>
  <si>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</si>
  <si>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</si>
  <si>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</si>
  <si>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</si>
  <si>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</si>
  <si>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</si>
  <si>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</si>
  <si>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</si>
  <si>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</si>
  <si>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</si>
  <si>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</si>
  <si>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</si>
  <si>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</si>
  <si>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</si>
  <si>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</si>
  <si>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</si>
  <si>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</si>
  <si>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</si>
  <si>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</si>
  <si>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</si>
  <si>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</si>
  <si>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</si>
  <si>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</si>
  <si>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</si>
  <si>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</si>
  <si>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</si>
  <si>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</si>
  <si>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</si>
  <si>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</si>
  <si>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</si>
  <si>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</si>
  <si>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</si>
  <si>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</si>
  <si>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</si>
  <si>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</si>
  <si>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</si>
  <si>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</si>
  <si>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</si>
  <si>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</si>
  <si>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</si>
  <si>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</si>
  <si>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</si>
  <si>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</si>
  <si>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</si>
  <si>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</si>
  <si>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</si>
  <si>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</si>
  <si>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</si>
  <si>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</si>
  <si>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</si>
  <si>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</si>
  <si>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</si>
  <si>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</si>
  <si>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</si>
  <si>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</si>
  <si>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</si>
  <si>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</si>
  <si>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</si>
  <si>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</si>
  <si>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</si>
  <si>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</si>
  <si>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</si>
  <si>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</si>
  <si>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</si>
  <si>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</si>
  <si>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</si>
  <si>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</si>
  <si>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</si>
  <si>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</si>
  <si>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</si>
  <si>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</si>
  <si>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</si>
  <si>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</si>
  <si>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</si>
  <si>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</si>
  <si>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</si>
  <si>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</si>
  <si>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</si>
  <si>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</si>
  <si>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</si>
  <si>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</si>
  <si>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</si>
  <si>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</si>
  <si>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</si>
  <si>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</si>
  <si>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</si>
  <si>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</si>
  <si>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</si>
  <si>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</si>
  <si>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</si>
  <si>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</si>
  <si>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</si>
  <si>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</si>
  <si>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</si>
  <si>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</si>
  <si>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</si>
  <si>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</si>
  <si>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</si>
  <si>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</si>
  <si>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</si>
  <si>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</si>
  <si>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</si>
  <si>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</si>
  <si>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</si>
  <si>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</si>
  <si>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</si>
  <si>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</si>
  <si>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</si>
  <si>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</si>
  <si>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</si>
  <si>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</si>
  <si>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</si>
  <si>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</si>
  <si>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</si>
  <si>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</si>
  <si>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</si>
  <si>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</si>
  <si>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</si>
  <si>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</si>
  <si>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</si>
  <si>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</si>
  <si>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</si>
  <si>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</si>
  <si>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</si>
  <si>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</si>
  <si>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</si>
  <si>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</si>
  <si>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</si>
  <si>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</si>
  <si>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</si>
  <si>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</si>
  <si>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</si>
  <si>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</si>
  <si>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</si>
  <si>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</si>
  <si>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</si>
  <si>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</si>
  <si>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</si>
  <si>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</si>
  <si>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</si>
  <si>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</si>
  <si>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</si>
  <si>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</si>
  <si>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</si>
  <si>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</si>
  <si>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</si>
  <si>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</si>
  <si>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</si>
  <si>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</si>
  <si>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</si>
  <si>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</si>
  <si>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</si>
  <si>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</si>
  <si>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</si>
  <si>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</si>
  <si>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</si>
  <si>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</si>
  <si>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</si>
  <si>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</si>
  <si>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</si>
  <si>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</si>
  <si>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</si>
  <si>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</si>
  <si>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</si>
  <si>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</si>
  <si>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</si>
  <si>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</si>
  <si>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</si>
  <si>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</si>
  <si>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</si>
  <si>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</si>
  <si>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</si>
  <si>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</si>
  <si>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</si>
  <si>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</si>
  <si>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</si>
  <si>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</si>
  <si>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</si>
  <si>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</si>
  <si>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</si>
  <si>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</si>
  <si>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</si>
  <si>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</si>
  <si>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</si>
  <si>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</si>
  <si>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</si>
  <si>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</si>
  <si>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</si>
  <si>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</si>
  <si>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</si>
  <si>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</si>
  <si>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</si>
  <si>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</si>
  <si>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</si>
  <si>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</si>
  <si>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</si>
  <si>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</si>
  <si>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</si>
  <si>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</si>
  <si>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</si>
  <si>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</si>
  <si>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</si>
  <si>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</si>
  <si>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</si>
  <si>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</si>
  <si>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</si>
  <si>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</si>
  <si>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</si>
  <si>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</si>
  <si>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</si>
  <si>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</si>
  <si>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</si>
  <si>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</si>
  <si>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</si>
  <si>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</si>
  <si>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</si>
  <si>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</si>
  <si>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</si>
  <si>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</si>
  <si>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</si>
  <si>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</si>
  <si>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</si>
  <si>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</si>
  <si>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</si>
  <si>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</si>
  <si>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</si>
  <si>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</si>
  <si>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</si>
  <si>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</si>
  <si>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</si>
  <si>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</si>
  <si>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</si>
  <si>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</si>
  <si>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</si>
  <si>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</si>
  <si>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</si>
  <si>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</si>
  <si>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</si>
  <si>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</si>
  <si>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</si>
  <si>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</si>
  <si>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</si>
  <si>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</si>
  <si>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</si>
  <si>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</si>
  <si>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</si>
  <si>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</si>
  <si>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</si>
  <si>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</si>
  <si>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</si>
  <si>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</si>
  <si>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</si>
  <si>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</si>
  <si>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</si>
  <si>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</si>
  <si>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</si>
  <si>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</si>
  <si>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</si>
  <si>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</si>
  <si>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</si>
  <si>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</si>
  <si>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</si>
  <si>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</si>
  <si>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</si>
  <si>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</si>
  <si>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</si>
  <si>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</si>
  <si>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</si>
  <si>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</si>
  <si>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</si>
  <si>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</si>
  <si>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</si>
  <si>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</si>
  <si>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</si>
  <si>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</si>
  <si>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</si>
  <si>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</si>
  <si>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</si>
  <si>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</si>
  <si>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</si>
  <si>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</si>
  <si>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</si>
  <si>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</si>
  <si>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</si>
  <si>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</si>
  <si>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</si>
  <si>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</si>
  <si>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</si>
  <si>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</si>
  <si>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</si>
  <si>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</si>
  <si>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</si>
  <si>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</si>
  <si>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</si>
  <si>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</si>
  <si>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</si>
  <si>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</si>
  <si>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</si>
  <si>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</si>
  <si>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</si>
  <si>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</si>
  <si>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</si>
  <si>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</si>
  <si>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</si>
  <si>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</si>
  <si>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</si>
  <si>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</si>
  <si>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</si>
  <si>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</si>
  <si>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</si>
  <si>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</si>
  <si>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</si>
  <si>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</si>
  <si>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</si>
  <si>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</si>
  <si>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</si>
  <si>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</si>
  <si>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</si>
  <si>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</si>
  <si>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</si>
  <si>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</si>
  <si>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</si>
  <si>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</si>
  <si>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</si>
  <si>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</si>
  <si>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</si>
  <si>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</si>
  <si>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</si>
  <si>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</si>
  <si>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</si>
  <si>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</si>
  <si>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</si>
  <si>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</si>
  <si>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</si>
  <si>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</si>
  <si>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</si>
  <si>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</si>
  <si>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</si>
  <si>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</si>
  <si>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</si>
  <si>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</si>
  <si>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</si>
  <si>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</si>
  <si>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</si>
  <si>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</si>
  <si>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</si>
  <si>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</si>
  <si>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</si>
  <si>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</si>
  <si>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</si>
  <si>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</si>
  <si>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</si>
  <si>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</si>
  <si>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</si>
  <si>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</si>
  <si>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</si>
  <si>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</si>
  <si>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</si>
  <si>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</si>
  <si>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</si>
  <si>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</si>
  <si>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</si>
  <si>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</si>
  <si>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</si>
  <si>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</si>
  <si>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</si>
  <si>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</si>
  <si>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</si>
  <si>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</si>
  <si>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</si>
  <si>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</si>
  <si>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</si>
  <si>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</si>
  <si>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</si>
  <si>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</si>
  <si>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</si>
  <si>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</si>
  <si>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</si>
  <si>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</si>
  <si>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</si>
  <si>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</si>
  <si>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</si>
  <si>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</si>
  <si>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</si>
  <si>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</si>
  <si>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</si>
  <si>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</si>
  <si>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</si>
  <si>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</si>
  <si>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</si>
  <si>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</si>
  <si>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</si>
  <si>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</si>
  <si>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</si>
  <si>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</si>
  <si>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</si>
  <si>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</si>
  <si>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</si>
  <si>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</si>
  <si>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</si>
  <si>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</si>
  <si>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</si>
  <si>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</si>
  <si>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</si>
  <si>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</si>
  <si>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</si>
  <si>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</si>
  <si>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</si>
  <si>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</si>
  <si>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</si>
  <si>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</si>
  <si>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</si>
  <si>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</si>
  <si>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</si>
  <si>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</si>
  <si>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</si>
  <si>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</si>
  <si>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</si>
  <si>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</si>
  <si>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</si>
  <si>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</si>
  <si>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</si>
  <si>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</si>
  <si>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</si>
  <si>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</si>
  <si>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</si>
  <si>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</si>
  <si>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</si>
  <si>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</si>
  <si>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</si>
  <si>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</si>
  <si>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</si>
  <si>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</si>
  <si>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</si>
  <si>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</si>
  <si>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</si>
  <si>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</si>
  <si>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</si>
  <si>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</si>
  <si>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</si>
  <si>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</si>
  <si>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</si>
  <si>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</si>
  <si>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</si>
  <si>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</si>
  <si>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</si>
  <si>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</si>
  <si>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</si>
  <si>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</si>
  <si>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</si>
  <si>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</si>
  <si>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</si>
  <si>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</si>
  <si>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</si>
  <si>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</si>
  <si>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</si>
  <si>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</si>
  <si>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</si>
  <si>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</si>
  <si>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</si>
  <si>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</si>
  <si>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</si>
  <si>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</si>
  <si>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</si>
  <si>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</si>
  <si>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</si>
  <si>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</si>
  <si>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</si>
  <si>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</si>
  <si>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</si>
  <si>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</si>
  <si>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</si>
  <si>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</si>
  <si>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</si>
  <si>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</si>
  <si>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</si>
  <si>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</si>
  <si>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</si>
  <si>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</si>
  <si>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</si>
  <si>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</si>
  <si>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</si>
  <si>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</si>
  <si>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</si>
  <si>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</si>
  <si>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</si>
  <si>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</si>
  <si>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</si>
  <si>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</si>
  <si>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</si>
  <si>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</si>
  <si>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</si>
  <si>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</si>
  <si>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</si>
  <si>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</si>
  <si>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</si>
  <si>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</si>
  <si>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</si>
  <si>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</si>
  <si>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</si>
  <si>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</si>
  <si>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</si>
  <si>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</si>
  <si>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</si>
  <si>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</si>
  <si>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</si>
  <si>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</si>
  <si>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</si>
  <si>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</si>
  <si>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</si>
  <si>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</si>
  <si>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</si>
  <si>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</si>
  <si>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</si>
  <si>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</si>
  <si>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</si>
  <si>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</si>
  <si>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</si>
  <si>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</si>
  <si>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</si>
  <si>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</si>
  <si>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</si>
  <si>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</si>
  <si>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</si>
  <si>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</si>
  <si>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</si>
  <si>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</si>
  <si>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</si>
  <si>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</si>
  <si>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</si>
  <si>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</si>
  <si>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</si>
  <si>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</si>
  <si>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</si>
  <si>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</si>
  <si>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</si>
  <si>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</si>
  <si>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</si>
  <si>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</si>
  <si>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</si>
  <si>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</si>
  <si>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</si>
  <si>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</si>
  <si>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</si>
  <si>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</si>
  <si>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</si>
  <si>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</si>
  <si>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</si>
  <si>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</si>
  <si>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</si>
  <si>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</si>
  <si>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</si>
  <si>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</si>
  <si>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</si>
  <si>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</si>
  <si>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</si>
  <si>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</si>
  <si>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</si>
  <si>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</si>
  <si>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</si>
  <si>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</si>
  <si>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</si>
  <si>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</si>
  <si>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</si>
  <si>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</si>
  <si>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</si>
  <si>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</si>
  <si>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</si>
  <si>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</si>
  <si>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</si>
  <si>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</si>
  <si>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</si>
  <si>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</si>
  <si>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</si>
  <si>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</si>
  <si>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</si>
  <si>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</si>
  <si>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</si>
  <si>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</si>
  <si>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</si>
  <si>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</si>
  <si>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</si>
  <si>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</si>
  <si>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</si>
  <si>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</si>
  <si>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</si>
  <si>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</si>
  <si>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</si>
  <si>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</si>
  <si>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</si>
  <si>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</si>
  <si>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</si>
  <si>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</si>
  <si>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</si>
  <si>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</si>
  <si>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</si>
  <si>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</si>
  <si>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</si>
  <si>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</si>
  <si>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</si>
  <si>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</si>
  <si>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</si>
  <si>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</si>
  <si>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</si>
  <si>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</si>
  <si>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</si>
  <si>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</si>
  <si>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</si>
  <si>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</si>
  <si>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</si>
  <si>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</si>
  <si>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</si>
  <si>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</si>
  <si>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</si>
  <si>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</si>
  <si>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</si>
  <si>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</si>
  <si>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</si>
  <si>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</si>
  <si>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</si>
  <si>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</si>
  <si>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</si>
  <si>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</si>
  <si>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</si>
  <si>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</si>
  <si>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</si>
  <si>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</si>
  <si>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</si>
  <si>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</si>
  <si>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</si>
  <si>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</si>
  <si>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</si>
  <si>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</si>
  <si>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</si>
  <si>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</si>
  <si>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</si>
  <si>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</si>
  <si>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</si>
  <si>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</si>
  <si>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</si>
  <si>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</si>
  <si>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</si>
  <si>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</si>
  <si>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</si>
  <si>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</si>
  <si>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</si>
  <si>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</si>
  <si>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</si>
  <si>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</si>
  <si>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</si>
  <si>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</si>
  <si>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</si>
  <si>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</si>
  <si>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</si>
  <si>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</si>
  <si>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</si>
  <si>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</si>
  <si>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</si>
  <si>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</si>
  <si>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</si>
  <si>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</si>
  <si>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</si>
  <si>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</si>
  <si>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</si>
  <si>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</si>
  <si>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</si>
  <si>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</si>
  <si>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</si>
  <si>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</si>
  <si>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</si>
  <si>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</si>
  <si>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</si>
  <si>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</si>
  <si>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</si>
  <si>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</si>
  <si>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</si>
  <si>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</si>
  <si>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</si>
  <si>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</si>
  <si>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</si>
  <si>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</si>
  <si>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</si>
  <si>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</si>
  <si>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</si>
  <si>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</si>
  <si>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</si>
  <si>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</si>
  <si>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</si>
  <si>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</si>
  <si>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</si>
  <si>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</si>
  <si>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</si>
  <si>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</si>
  <si>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</si>
  <si>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</si>
  <si>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</si>
  <si>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</si>
  <si>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</si>
  <si>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</si>
  <si>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</si>
  <si>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</si>
  <si>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</si>
  <si>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</si>
  <si>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</si>
  <si>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</si>
  <si>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</si>
  <si>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</si>
  <si>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</si>
  <si>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</si>
  <si>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</si>
  <si>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</si>
  <si>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</si>
  <si>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</si>
  <si>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</si>
  <si>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</si>
  <si>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</si>
  <si>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</si>
  <si>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</si>
  <si>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</si>
  <si>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</si>
  <si>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</si>
  <si>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</si>
  <si>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</si>
  <si>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</si>
  <si>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</si>
  <si>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</si>
  <si>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</si>
  <si>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</si>
  <si>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</si>
  <si>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</si>
  <si>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</si>
  <si>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</si>
  <si>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</si>
  <si>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</si>
  <si>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</si>
  <si>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</si>
  <si>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</si>
  <si>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</si>
  <si>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</si>
  <si>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</si>
  <si>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</si>
  <si>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</si>
  <si>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</si>
  <si>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</si>
  <si>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</si>
  <si>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</si>
  <si>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</si>
  <si>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</si>
  <si>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</si>
  <si>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</si>
  <si>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</si>
  <si>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</si>
  <si>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</si>
  <si>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</si>
  <si>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</si>
  <si>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</si>
  <si>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</si>
  <si>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</si>
  <si>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</si>
  <si>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</si>
  <si>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</si>
  <si>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</si>
  <si>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</si>
  <si>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</si>
  <si>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</si>
  <si>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</si>
  <si>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</si>
  <si>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</si>
  <si>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</si>
  <si>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</si>
  <si>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</si>
  <si>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</si>
  <si>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</si>
  <si>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</si>
  <si>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</si>
  <si>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</si>
  <si>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</si>
  <si>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</si>
  <si>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</si>
  <si>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</si>
  <si>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</si>
  <si>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</si>
  <si>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</si>
  <si>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</si>
  <si>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</si>
  <si>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</si>
  <si>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</si>
  <si>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</si>
  <si>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</si>
  <si>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</si>
  <si>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</si>
  <si>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</si>
  <si>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</si>
  <si>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</si>
  <si>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</si>
  <si>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</si>
  <si>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</si>
  <si>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</si>
  <si>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</si>
  <si>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</si>
  <si>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</si>
  <si>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</si>
  <si>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</si>
  <si>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</si>
  <si>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</si>
  <si>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</si>
  <si>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</si>
  <si>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</si>
  <si>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</si>
  <si>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</si>
  <si>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</si>
  <si>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</si>
  <si>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</si>
  <si>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</si>
  <si>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</si>
  <si>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</si>
  <si>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</si>
  <si>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</si>
  <si>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</si>
  <si>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</si>
  <si>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</si>
  <si>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</si>
  <si>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</si>
  <si>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</si>
  <si>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</si>
  <si>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</si>
  <si>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</si>
  <si>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</si>
  <si>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</si>
  <si>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</si>
  <si>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</si>
  <si>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</si>
  <si>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</si>
  <si>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</si>
  <si>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</si>
  <si>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</si>
  <si>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</si>
  <si>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</si>
  <si>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</si>
  <si>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</si>
  <si>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</si>
  <si>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</si>
  <si>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</si>
  <si>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</si>
  <si>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</si>
  <si>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</si>
  <si>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</si>
  <si>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</si>
  <si>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</si>
  <si>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</si>
  <si>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</si>
  <si>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</si>
  <si>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</si>
  <si>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</si>
  <si>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</si>
  <si>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</si>
  <si>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</si>
  <si>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</si>
  <si>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</si>
  <si>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</si>
  <si>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</si>
  <si>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</si>
  <si>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</si>
  <si>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</si>
  <si>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</si>
  <si>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</si>
  <si>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</si>
  <si>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</si>
  <si>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</si>
  <si>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</si>
  <si>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</si>
  <si>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</si>
  <si>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</si>
  <si>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</si>
  <si>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</si>
  <si>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</si>
  <si>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</si>
  <si>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</si>
  <si>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</si>
  <si>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</si>
  <si>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</si>
  <si>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</si>
  <si>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</si>
  <si>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</si>
  <si>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</si>
  <si>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</si>
  <si>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</si>
  <si>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</si>
  <si>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</si>
  <si>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</si>
  <si>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</si>
  <si>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</si>
  <si>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</si>
  <si>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</si>
  <si>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</si>
  <si>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</si>
  <si>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</si>
  <si>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</si>
  <si>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</si>
  <si>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</si>
  <si>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</si>
  <si>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</si>
  <si>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</si>
  <si>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</si>
  <si>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</si>
  <si>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</si>
  <si>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</si>
  <si>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</si>
  <si>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</si>
  <si>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</si>
  <si>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</si>
  <si>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</si>
  <si>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</si>
  <si>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</si>
  <si>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</si>
  <si>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</si>
  <si>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</si>
  <si>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</si>
  <si>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</si>
  <si>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</si>
  <si>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</si>
  <si>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</si>
  <si>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</si>
  <si>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</si>
  <si>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</si>
  <si>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</si>
  <si>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</si>
  <si>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</si>
  <si>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</si>
  <si>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</si>
  <si>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</si>
  <si>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</si>
  <si>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</si>
  <si>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</si>
  <si>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</si>
  <si>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</si>
  <si>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</si>
  <si>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</si>
  <si>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</si>
  <si>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</si>
  <si>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</si>
  <si>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</si>
  <si>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</si>
  <si>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</si>
  <si>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</si>
  <si>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</si>
  <si>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</si>
  <si>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</si>
  <si>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</si>
  <si>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</si>
  <si>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</si>
  <si>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</si>
  <si>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</si>
  <si>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</si>
  <si>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</si>
  <si>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</si>
  <si>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</si>
  <si>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</si>
  <si>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</si>
  <si>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</si>
  <si>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</si>
  <si>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</si>
  <si>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</si>
  <si>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</si>
  <si>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</si>
  <si>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</si>
  <si>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</si>
  <si>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</si>
  <si>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</si>
  <si>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</si>
  <si>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</si>
  <si>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</si>
  <si>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</si>
  <si>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</si>
  <si>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</si>
  <si>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</si>
  <si>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</si>
  <si>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</si>
  <si>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</si>
  <si>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</si>
  <si>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</si>
  <si>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</si>
  <si>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</si>
  <si>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</si>
  <si>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</si>
  <si>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</si>
  <si>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</si>
  <si>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</si>
  <si>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</si>
  <si>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</si>
  <si>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</si>
  <si>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</si>
  <si>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</si>
  <si>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</si>
  <si>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</si>
  <si>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</si>
  <si>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</si>
  <si>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</si>
  <si>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</si>
  <si>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</si>
  <si>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</si>
  <si>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</si>
  <si>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</si>
  <si>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</si>
  <si>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</si>
  <si>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</si>
  <si>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</si>
  <si>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</si>
  <si>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</si>
  <si>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</si>
  <si>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</si>
  <si>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</si>
  <si>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</si>
  <si>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</si>
  <si>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</si>
  <si>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</si>
  <si>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</si>
  <si>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</si>
  <si>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</si>
  <si>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</si>
  <si>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</si>
  <si>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</si>
  <si>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</si>
  <si>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</si>
  <si>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</si>
  <si>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</si>
  <si>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</si>
  <si>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</si>
  <si>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</si>
  <si>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</si>
  <si>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</si>
  <si>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</si>
  <si>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</si>
  <si>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</si>
  <si>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</si>
  <si>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</si>
  <si>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</si>
  <si>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</si>
  <si>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</si>
  <si>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</si>
  <si>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</si>
  <si>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</si>
  <si>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</si>
  <si>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</si>
  <si>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</si>
  <si>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</si>
  <si>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</si>
  <si>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</si>
  <si>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</si>
  <si>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</si>
  <si>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</si>
  <si>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</si>
  <si>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</si>
  <si>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</si>
  <si>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</si>
  <si>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</si>
  <si>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</si>
  <si>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</si>
  <si>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</si>
  <si>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</si>
  <si>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</si>
  <si>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</si>
  <si>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</si>
  <si>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</si>
  <si>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</si>
  <si>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</si>
  <si>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</si>
  <si>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</si>
  <si>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</si>
  <si>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</si>
  <si>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</si>
  <si>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</si>
  <si>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</si>
  <si>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</si>
  <si>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</si>
  <si>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</si>
  <si>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</si>
  <si>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</si>
  <si>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</si>
  <si>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</si>
  <si>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</si>
  <si>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</si>
  <si>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</si>
  <si>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</si>
  <si>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</si>
  <si>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</si>
  <si>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</si>
  <si>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</si>
  <si>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</si>
  <si>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</si>
  <si>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</si>
  <si>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</si>
  <si>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</si>
  <si>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</si>
  <si>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</si>
  <si>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</si>
  <si>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</si>
  <si>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</si>
  <si>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</si>
  <si>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</si>
  <si>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</si>
  <si>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</si>
  <si>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</si>
  <si>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</si>
  <si>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</si>
  <si>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</si>
  <si>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</si>
  <si>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</si>
  <si>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</si>
  <si>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</si>
  <si>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</si>
  <si>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</si>
  <si>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</si>
  <si>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</si>
  <si>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</si>
  <si>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</si>
  <si>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</si>
  <si>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</si>
  <si>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</si>
  <si>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</si>
  <si>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</si>
  <si>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</si>
  <si>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</si>
  <si>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</si>
  <si>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</si>
  <si>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</si>
  <si>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</si>
  <si>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</si>
  <si>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</si>
  <si>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</si>
  <si>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</si>
  <si>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</si>
  <si>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</si>
  <si>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</si>
  <si>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</si>
  <si>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</si>
  <si>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</si>
  <si>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</si>
  <si>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</si>
  <si>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</si>
  <si>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</si>
  <si>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</si>
  <si>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</si>
  <si>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</si>
  <si>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</si>
  <si>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</si>
  <si>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</si>
  <si>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</si>
  <si>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</si>
  <si>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</si>
  <si>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</si>
  <si>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</si>
  <si>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</si>
  <si>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</si>
  <si>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</si>
  <si>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</si>
  <si>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</si>
  <si>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</si>
  <si>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</si>
  <si>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</si>
  <si>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</si>
  <si>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</si>
  <si>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</si>
  <si>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</si>
  <si>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</si>
  <si>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</si>
  <si>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</si>
  <si>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</si>
  <si>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</si>
  <si>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</si>
  <si>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</si>
  <si>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</si>
  <si>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</si>
  <si>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</si>
  <si>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</si>
  <si>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</si>
  <si>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</si>
  <si>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</si>
  <si>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</si>
  <si>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</si>
  <si>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</si>
  <si>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</si>
  <si>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</si>
  <si>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</si>
  <si>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</si>
  <si>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</si>
  <si>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</si>
  <si>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</si>
  <si>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</si>
  <si>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</si>
  <si>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</si>
  <si>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</si>
  <si>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</si>
  <si>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</si>
  <si>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</si>
  <si>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</si>
  <si>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</si>
  <si>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</si>
  <si>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</si>
  <si>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</si>
  <si>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</si>
  <si>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</si>
  <si>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</si>
  <si>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</si>
  <si>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</si>
  <si>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</si>
  <si>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</si>
  <si>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</si>
  <si>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</si>
  <si>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</si>
  <si>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</si>
  <si>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</si>
  <si>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</si>
  <si>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</si>
  <si>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</si>
  <si>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</si>
  <si>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</si>
  <si>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</si>
  <si>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</si>
  <si>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</si>
  <si>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</si>
  <si>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</si>
  <si>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</si>
  <si>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</si>
  <si>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</si>
  <si>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</si>
  <si>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</si>
  <si>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</si>
  <si>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</si>
  <si>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</si>
  <si>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</si>
  <si>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</si>
  <si>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</si>
  <si>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</si>
  <si>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</si>
  <si>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</si>
  <si>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</si>
  <si>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</si>
  <si>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</si>
  <si>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</si>
  <si>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</si>
  <si>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</si>
  <si>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</si>
  <si>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</si>
  <si>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</si>
  <si>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</si>
  <si>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</si>
  <si>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</si>
  <si>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</si>
  <si>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</si>
  <si>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</si>
  <si>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</si>
  <si>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</si>
  <si>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</si>
  <si>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</si>
  <si>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</si>
  <si>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</si>
  <si>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</si>
  <si>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</si>
  <si>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</si>
  <si>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</si>
  <si>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</si>
  <si>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</si>
  <si>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</si>
  <si>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</si>
  <si>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</si>
  <si>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</si>
  <si>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</si>
  <si>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</si>
  <si>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</si>
  <si>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</si>
  <si>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</si>
  <si>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</si>
  <si>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</si>
  <si>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</si>
  <si>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</si>
  <si>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</si>
  <si>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</si>
  <si>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</si>
  <si>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</si>
  <si>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</si>
  <si>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</si>
  <si>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</si>
  <si>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</si>
  <si>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</si>
  <si>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</si>
  <si>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</si>
  <si>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</si>
  <si>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</si>
  <si>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</si>
  <si>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</si>
  <si>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</si>
  <si>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</si>
  <si>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</si>
  <si>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</si>
  <si>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</si>
  <si>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</si>
  <si>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</si>
  <si>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</si>
  <si>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</si>
  <si>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</si>
  <si>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</si>
  <si>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</si>
  <si>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</si>
  <si>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</si>
  <si>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</si>
  <si>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</si>
  <si>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</si>
  <si>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</si>
  <si>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</si>
  <si>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</si>
  <si>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</si>
  <si>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</si>
  <si>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</si>
  <si>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</si>
  <si>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</si>
  <si>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</si>
  <si>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</si>
  <si>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</si>
  <si>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</si>
  <si>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</si>
  <si>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</si>
  <si>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</si>
  <si>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</si>
  <si>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</si>
  <si>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</si>
  <si>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</si>
  <si>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</si>
  <si>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</si>
  <si>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</si>
  <si>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</si>
  <si>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</si>
  <si>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</si>
  <si>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</si>
  <si>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</si>
  <si>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</si>
  <si>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</si>
  <si>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</si>
  <si>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</si>
  <si>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</si>
  <si>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</si>
  <si>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</si>
  <si>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</si>
  <si>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</si>
  <si>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</si>
  <si>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</si>
  <si>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</si>
  <si>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</si>
  <si>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</si>
  <si>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</si>
  <si>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</si>
  <si>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</si>
  <si>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</si>
  <si>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</si>
  <si>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</si>
  <si>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</si>
  <si>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</si>
  <si>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</si>
  <si>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</si>
  <si>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</si>
  <si>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</si>
  <si>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</si>
  <si>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</si>
  <si>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</si>
  <si>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</si>
  <si>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</si>
  <si>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</si>
  <si>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</si>
  <si>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</si>
  <si>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</si>
  <si>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</si>
  <si>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</si>
  <si>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</si>
  <si>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</si>
  <si>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</si>
  <si>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</si>
  <si>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</si>
  <si>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</si>
  <si>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</si>
  <si>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</si>
  <si>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</si>
  <si>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</si>
  <si>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</si>
  <si>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</si>
  <si>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</si>
  <si>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</si>
  <si>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</si>
  <si>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</si>
  <si>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</si>
  <si>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</si>
  <si>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</si>
  <si>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</si>
  <si>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</si>
  <si>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</si>
  <si>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</si>
  <si>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</si>
  <si>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</si>
  <si>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</si>
  <si>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</si>
  <si>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</si>
  <si>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</si>
  <si>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</si>
  <si>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</si>
  <si>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</si>
  <si>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</si>
  <si>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</si>
  <si>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</si>
  <si>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</si>
  <si>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</si>
  <si>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</si>
  <si>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</si>
  <si>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</si>
  <si>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</si>
  <si>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</si>
  <si>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</si>
  <si>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</si>
  <si>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</si>
  <si>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</si>
  <si>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</si>
  <si>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</si>
  <si>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</si>
  <si>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</si>
  <si>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</si>
  <si>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</si>
  <si>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</si>
  <si>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</si>
  <si>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</si>
  <si>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</si>
  <si>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</si>
  <si>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</si>
  <si>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</si>
  <si>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</si>
  <si>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</si>
  <si>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</si>
  <si>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</si>
  <si>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</si>
  <si>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</si>
  <si>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</si>
  <si>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</si>
  <si>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</si>
  <si>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</si>
  <si>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</si>
  <si>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</si>
  <si>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</si>
  <si>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</si>
  <si>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</si>
  <si>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</si>
  <si>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</si>
  <si>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</si>
  <si>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</si>
  <si>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</si>
  <si>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</si>
  <si>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</si>
  <si>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</si>
  <si>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</si>
  <si>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</si>
  <si>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</si>
  <si>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</si>
  <si>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</si>
  <si>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</si>
  <si>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</si>
  <si>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</si>
  <si>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</si>
  <si>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</si>
  <si>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</si>
  <si>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</si>
  <si>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</si>
  <si>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</si>
  <si>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</si>
  <si>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</si>
  <si>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</si>
  <si>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</si>
  <si>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</si>
  <si>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</si>
  <si>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</si>
  <si>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</si>
  <si>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</si>
  <si>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</si>
  <si>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</si>
  <si>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</si>
  <si>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</si>
  <si>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</si>
  <si>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</si>
  <si>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</si>
  <si>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</si>
  <si>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</si>
  <si>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</si>
  <si>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</si>
  <si>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</si>
  <si>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</si>
  <si>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</si>
  <si>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</si>
  <si>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</si>
  <si>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</si>
  <si>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</si>
  <si>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</si>
  <si>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</si>
  <si>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</si>
  <si>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</si>
  <si>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</si>
  <si>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</si>
  <si>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</si>
  <si>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</si>
  <si>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</si>
  <si>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</si>
  <si>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</si>
  <si>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</si>
  <si>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</si>
  <si>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</si>
  <si>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</si>
  <si>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</si>
  <si>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</si>
  <si>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</si>
  <si>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</si>
  <si>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</si>
  <si>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</si>
  <si>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</si>
  <si>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</si>
  <si>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</si>
  <si>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</si>
  <si>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</si>
  <si>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</si>
  <si>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</si>
  <si>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</si>
  <si>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</si>
  <si>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</si>
  <si>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</si>
  <si>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</si>
  <si>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</si>
  <si>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</si>
  <si>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</si>
  <si>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</si>
  <si>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</si>
  <si>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</si>
  <si>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</si>
  <si>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</si>
  <si>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</si>
  <si>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</si>
  <si>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</si>
  <si>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</si>
  <si>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</si>
  <si>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</si>
  <si>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</si>
  <si>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</si>
  <si>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</si>
  <si>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</si>
  <si>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</si>
  <si>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</si>
  <si>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</si>
  <si>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</si>
  <si>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</si>
  <si>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</si>
  <si>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</si>
  <si>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</si>
  <si>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</si>
  <si>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</si>
  <si>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</si>
  <si>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</si>
  <si>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</si>
  <si>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</si>
  <si>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</si>
  <si>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</si>
  <si>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</si>
  <si>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</si>
  <si>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</si>
  <si>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</si>
  <si>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</si>
  <si>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</si>
  <si>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</si>
  <si>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</si>
  <si>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</si>
  <si>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</si>
  <si>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</si>
  <si>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</si>
  <si>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</si>
  <si>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</si>
  <si>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</si>
  <si>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</si>
  <si>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</si>
  <si>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</si>
  <si>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</si>
  <si>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</si>
  <si>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</si>
  <si>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</si>
  <si>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</si>
  <si>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</si>
  <si>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</si>
  <si>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</si>
  <si>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</si>
  <si>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</si>
  <si>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</si>
  <si>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</si>
  <si>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</si>
  <si>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</si>
  <si>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</si>
  <si>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</si>
  <si>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</si>
  <si>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</si>
  <si>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</si>
  <si>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</si>
  <si>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</si>
  <si>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</si>
  <si>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</si>
  <si>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</si>
  <si>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</si>
  <si>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</si>
  <si>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</si>
  <si>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</si>
  <si>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</si>
  <si>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</si>
  <si>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</si>
  <si>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</si>
  <si>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</si>
  <si>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</si>
  <si>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</si>
  <si>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</si>
  <si>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</si>
  <si>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</si>
  <si>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</si>
  <si>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</si>
  <si>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</si>
  <si>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</si>
  <si>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</si>
  <si>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</si>
  <si>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</si>
  <si>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</si>
  <si>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</si>
  <si>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</si>
  <si>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</si>
  <si>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</si>
  <si>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</si>
  <si>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</si>
  <si>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</si>
  <si>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</si>
  <si>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</si>
  <si>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</si>
  <si>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</si>
  <si>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</si>
  <si>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</si>
  <si>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</si>
  <si>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</si>
  <si>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</si>
  <si>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</si>
  <si>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</si>
  <si>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</si>
  <si>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</si>
  <si>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</si>
  <si>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</si>
  <si>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</si>
  <si>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</si>
  <si>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</si>
  <si>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</si>
  <si>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</si>
  <si>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</si>
  <si>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</si>
  <si>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</si>
  <si>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</si>
  <si>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</si>
  <si>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</si>
  <si>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</si>
  <si>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</si>
  <si>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</si>
  <si>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</si>
  <si>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</si>
  <si>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</si>
  <si>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</si>
  <si>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</si>
  <si>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</si>
  <si>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</si>
  <si>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</si>
  <si>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</si>
  <si>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</si>
  <si>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</si>
  <si>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</si>
  <si>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</si>
  <si>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</si>
  <si>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</si>
  <si>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</si>
  <si>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</si>
  <si>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</si>
  <si>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</si>
  <si>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</si>
  <si>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</si>
  <si>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</si>
  <si>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</si>
  <si>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</si>
  <si>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</si>
  <si>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</si>
  <si>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</si>
  <si>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</si>
  <si>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</si>
  <si>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</si>
  <si>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</si>
  <si>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</si>
  <si>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</si>
  <si>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</si>
  <si>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</si>
  <si>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</si>
  <si>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</si>
  <si>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</si>
  <si>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</si>
  <si>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</si>
  <si>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</si>
  <si>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</si>
  <si>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</si>
  <si>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</si>
  <si>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</si>
  <si>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</si>
  <si>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</si>
  <si>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</si>
  <si>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</si>
  <si>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</si>
  <si>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</si>
  <si>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</si>
  <si>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</si>
  <si>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</si>
  <si>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</si>
  <si>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</si>
  <si>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</si>
  <si>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</si>
  <si>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</si>
  <si>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</si>
  <si>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</si>
  <si>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</si>
  <si>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</si>
  <si>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</si>
  <si>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</si>
  <si>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</si>
  <si>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</si>
  <si>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</si>
  <si>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</si>
  <si>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</si>
  <si>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</si>
  <si>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</si>
  <si>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</si>
  <si>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</si>
  <si>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</si>
  <si>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</si>
  <si>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</si>
  <si>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</si>
  <si>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</si>
  <si>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</si>
  <si>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</si>
  <si>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</si>
  <si>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</si>
  <si>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</si>
  <si>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</si>
  <si>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</si>
  <si>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</si>
  <si>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</si>
  <si>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</si>
  <si>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</si>
  <si>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</si>
  <si>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</si>
  <si>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</si>
  <si>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</si>
  <si>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</si>
  <si>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</si>
  <si>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</si>
  <si>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</si>
  <si>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</si>
  <si>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</si>
  <si>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</si>
  <si>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</si>
  <si>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</si>
  <si>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</si>
  <si>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</si>
  <si>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</si>
  <si>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</si>
  <si>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</si>
  <si>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</si>
  <si>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</si>
  <si>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</si>
  <si>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</si>
  <si>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</si>
  <si>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</si>
  <si>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</si>
  <si>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</si>
  <si>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</si>
  <si>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</si>
  <si>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</si>
  <si>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</si>
  <si>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</si>
  <si>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</si>
  <si>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</si>
  <si>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</si>
  <si>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</si>
  <si>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</si>
  <si>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</si>
  <si>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</si>
  <si>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</si>
  <si>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</si>
  <si>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</si>
  <si>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</si>
  <si>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</si>
  <si>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</si>
  <si>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</si>
  <si>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</si>
  <si>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</si>
  <si>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</si>
  <si>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</si>
  <si>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</si>
  <si>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</si>
  <si>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</si>
  <si>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</si>
  <si>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</si>
  <si>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</si>
  <si>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</si>
  <si>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</si>
  <si>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</si>
  <si>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</si>
  <si>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</si>
  <si>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</si>
  <si>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</si>
  <si>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</si>
  <si>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</si>
  <si>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</si>
  <si>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</si>
  <si>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</si>
  <si>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</si>
  <si>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</si>
  <si>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</si>
  <si>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</si>
  <si>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</si>
  <si>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</si>
  <si>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</si>
  <si>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</si>
  <si>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</si>
  <si>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</si>
  <si>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</si>
  <si>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</si>
  <si>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</si>
  <si>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</si>
  <si>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</si>
  <si>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</si>
  <si>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</si>
  <si>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</si>
  <si>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</si>
  <si>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</si>
  <si>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</si>
  <si>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</si>
  <si>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</si>
  <si>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</si>
  <si>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</si>
  <si>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</si>
  <si>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</si>
  <si>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</si>
  <si>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</si>
  <si>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</si>
  <si>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</si>
  <si>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</si>
  <si>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</si>
  <si>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</si>
  <si>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</si>
  <si>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</si>
  <si>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</si>
  <si>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</si>
  <si>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</si>
  <si>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</si>
  <si>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</si>
  <si>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</si>
  <si>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</si>
  <si>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</si>
  <si>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</si>
  <si>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</si>
  <si>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</si>
  <si>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</si>
  <si>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</si>
  <si>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</si>
  <si>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</si>
  <si>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</si>
  <si>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</si>
  <si>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</si>
  <si>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</si>
  <si>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</si>
  <si>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</si>
  <si>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</si>
  <si>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</si>
  <si>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</si>
  <si>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</si>
  <si>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</si>
  <si>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</si>
  <si>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</si>
  <si>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</si>
  <si>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</si>
  <si>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</si>
  <si>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</si>
  <si>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</si>
  <si>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</si>
  <si>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</si>
  <si>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</si>
  <si>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</si>
  <si>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</si>
  <si>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</si>
  <si>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</si>
  <si>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</si>
  <si>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</si>
  <si>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</si>
  <si>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</si>
  <si>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</si>
  <si>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</si>
  <si>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</si>
  <si>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</si>
  <si>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</si>
  <si>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</si>
  <si>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</si>
  <si>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</si>
  <si>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</si>
  <si>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</si>
  <si>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</si>
  <si>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</si>
  <si>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</si>
  <si>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</si>
  <si>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</si>
  <si>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</si>
  <si>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</si>
  <si>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</si>
  <si>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</si>
  <si>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</si>
  <si>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</si>
  <si>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</si>
  <si>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</si>
  <si>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</si>
  <si>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</si>
  <si>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</si>
  <si>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</si>
  <si>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</si>
  <si>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</si>
  <si>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</si>
  <si>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</si>
  <si>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</si>
  <si>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</si>
  <si>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</si>
  <si>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</si>
  <si>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</si>
  <si>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</si>
  <si>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</si>
  <si>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</si>
  <si>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</si>
  <si>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</si>
  <si>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</si>
  <si>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</si>
  <si>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</si>
  <si>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</si>
  <si>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</si>
  <si>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</si>
  <si>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</si>
  <si>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</si>
  <si>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</si>
  <si>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</si>
  <si>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</si>
  <si>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</si>
  <si>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</si>
  <si>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</si>
  <si>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</si>
  <si>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</si>
  <si>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</si>
  <si>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</si>
  <si>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</si>
  <si>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</si>
  <si>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</si>
  <si>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</si>
  <si>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</si>
  <si>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</si>
  <si>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</si>
  <si>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</si>
  <si>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</si>
  <si>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</si>
  <si>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</si>
  <si>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</si>
  <si>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</si>
  <si>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</si>
  <si>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</si>
  <si>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</si>
  <si>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</si>
  <si>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</si>
  <si>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</si>
  <si>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</si>
  <si>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</si>
  <si>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</si>
  <si>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</si>
  <si>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</si>
  <si>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</si>
  <si>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</si>
  <si>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</si>
  <si>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</si>
  <si>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</si>
  <si>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</si>
  <si>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</si>
  <si>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</si>
  <si>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</si>
  <si>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</si>
  <si>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</si>
  <si>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</si>
  <si>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</si>
  <si>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</si>
  <si>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</si>
  <si>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</si>
  <si>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</si>
  <si>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</si>
  <si>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</si>
  <si>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</si>
  <si>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</si>
  <si>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</si>
  <si>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</si>
  <si>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</si>
  <si>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</si>
  <si>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</si>
  <si>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</si>
  <si>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</si>
  <si>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</si>
  <si>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</si>
  <si>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</si>
  <si>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</si>
  <si>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</si>
  <si>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</si>
  <si>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</si>
  <si>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</si>
  <si>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</si>
  <si>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</si>
  <si>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</si>
  <si>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</si>
  <si>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</si>
  <si>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</si>
  <si>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</si>
  <si>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</si>
  <si>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</si>
  <si>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</si>
  <si>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</si>
  <si>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</si>
  <si>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</si>
  <si>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</si>
  <si>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</si>
  <si>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</si>
  <si>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</si>
  <si>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</si>
  <si>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</si>
  <si>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</si>
  <si>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</si>
  <si>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</si>
  <si>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</si>
  <si>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</si>
  <si>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</si>
  <si>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</si>
  <si>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</si>
  <si>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</si>
  <si>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</si>
  <si>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</si>
  <si>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</si>
  <si>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</si>
  <si>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</si>
  <si>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</si>
  <si>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</si>
  <si>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</si>
  <si>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</si>
  <si>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</si>
  <si>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</si>
  <si>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</si>
  <si>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</si>
  <si>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</si>
  <si>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</si>
  <si>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</si>
  <si>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</si>
  <si>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</si>
  <si>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</si>
  <si>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</si>
  <si>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</si>
  <si>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</si>
  <si>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</si>
  <si>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</si>
  <si>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</si>
  <si>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</si>
  <si>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</si>
  <si>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</si>
  <si>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</si>
  <si>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</si>
  <si>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</si>
  <si>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</si>
  <si>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</si>
  <si>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</si>
  <si>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</si>
  <si>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</si>
  <si>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</si>
  <si>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</si>
  <si>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</si>
  <si>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</si>
  <si>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</si>
  <si>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</si>
  <si>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</si>
  <si>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</si>
  <si>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</si>
  <si>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</si>
  <si>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</si>
  <si>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</si>
  <si>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</si>
  <si>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</si>
  <si>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</si>
  <si>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</si>
  <si>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</si>
  <si>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</si>
  <si>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</si>
  <si>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</si>
  <si>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</si>
  <si>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</si>
  <si>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</si>
  <si>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</si>
  <si>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</si>
  <si>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</si>
  <si>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</si>
  <si>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</si>
  <si>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</si>
  <si>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</si>
  <si>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</si>
  <si>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</si>
  <si>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</si>
  <si>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</si>
  <si>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</si>
  <si>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</si>
  <si>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</si>
  <si>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</si>
  <si>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</si>
  <si>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</si>
  <si>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</si>
  <si>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</si>
  <si>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</si>
  <si>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</si>
  <si>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</si>
  <si>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</si>
  <si>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</si>
  <si>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</si>
  <si>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</si>
  <si>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</si>
  <si>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</si>
  <si>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</si>
  <si>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</si>
  <si>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</si>
  <si>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</si>
  <si>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</si>
  <si>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</si>
  <si>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</si>
  <si>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</si>
  <si>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</si>
  <si>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</si>
  <si>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</si>
  <si>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</si>
  <si>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</si>
  <si>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</si>
  <si>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</si>
  <si>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</si>
  <si>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</si>
  <si>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</si>
  <si>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</si>
  <si>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</si>
  <si>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</si>
  <si>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</si>
  <si>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</si>
  <si>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</si>
  <si>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</si>
  <si>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</si>
  <si>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</si>
  <si>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</si>
  <si>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</si>
  <si>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</si>
  <si>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</si>
  <si>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</si>
  <si>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</si>
  <si>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</si>
  <si>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</si>
  <si>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</si>
  <si>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</si>
  <si>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</si>
  <si>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</si>
  <si>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</si>
  <si>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</si>
  <si>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</si>
  <si>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</si>
  <si>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</si>
  <si>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</si>
  <si>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</si>
  <si>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</si>
  <si>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</si>
  <si>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</si>
  <si>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</si>
  <si>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</si>
  <si>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</si>
  <si>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</si>
  <si>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</si>
  <si>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</si>
  <si>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</si>
  <si>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</si>
  <si>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</si>
  <si>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</si>
  <si>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</si>
  <si>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</si>
  <si>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</si>
  <si>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</si>
  <si>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</si>
  <si>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</si>
  <si>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</si>
  <si>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</si>
  <si>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</si>
  <si>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</si>
  <si>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</si>
  <si>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</si>
  <si>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</si>
  <si>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</si>
  <si>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</si>
  <si>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</si>
  <si>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</si>
  <si>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</si>
  <si>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</si>
  <si>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</si>
  <si>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</si>
  <si>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</si>
  <si>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</si>
  <si>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</si>
  <si>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</si>
  <si>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</si>
  <si>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</si>
  <si>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</si>
  <si>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</si>
  <si>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</si>
  <si>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</si>
  <si>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</si>
  <si>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</si>
  <si>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</si>
  <si>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</si>
  <si>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</si>
  <si>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</si>
  <si>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</si>
  <si>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</si>
  <si>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</si>
  <si>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</si>
  <si>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</si>
  <si>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</si>
  <si>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</si>
  <si>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</si>
  <si>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</si>
  <si>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</si>
  <si>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</si>
  <si>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</si>
  <si>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</si>
  <si>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</si>
  <si>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</si>
  <si>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</si>
  <si>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</si>
  <si>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</si>
  <si>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</si>
  <si>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</si>
  <si>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</si>
  <si>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</si>
  <si>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</si>
  <si>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</si>
  <si>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</si>
  <si>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</si>
  <si>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</si>
  <si>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</si>
  <si>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</si>
  <si>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</si>
  <si>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</si>
  <si>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</si>
  <si>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</si>
  <si>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</si>
  <si>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</si>
  <si>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</si>
  <si>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</si>
  <si>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</si>
  <si>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</si>
  <si>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</si>
  <si>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</si>
  <si>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</si>
  <si>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</si>
  <si>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</si>
  <si>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</si>
  <si>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</si>
  <si>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</si>
  <si>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</si>
  <si>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</si>
  <si>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</si>
  <si>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</si>
  <si>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</si>
  <si>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</si>
  <si>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</si>
  <si>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</si>
  <si>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</si>
  <si>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</si>
  <si>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</si>
  <si>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</si>
  <si>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</si>
  <si>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</si>
  <si>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</si>
  <si>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</si>
  <si>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</si>
  <si>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</si>
  <si>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</si>
  <si>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</si>
  <si>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</si>
  <si>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</si>
  <si>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</si>
  <si>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</si>
  <si>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</si>
  <si>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</si>
  <si>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</si>
  <si>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</si>
  <si>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</si>
  <si>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</si>
  <si>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</si>
  <si>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</si>
  <si>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</si>
  <si>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</si>
  <si>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</si>
  <si>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</si>
  <si>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</si>
  <si>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</si>
  <si>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</si>
  <si>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</si>
  <si>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</si>
  <si>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</si>
  <si>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</si>
  <si>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</si>
  <si>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</si>
  <si>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</si>
  <si>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</si>
  <si>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</si>
  <si>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</si>
  <si>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</si>
  <si>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</si>
  <si>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</si>
  <si>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</si>
  <si>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</si>
  <si>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</si>
  <si>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</si>
  <si>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</si>
  <si>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</si>
  <si>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</si>
  <si>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</si>
  <si>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</si>
  <si>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</si>
  <si>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</si>
  <si>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</si>
  <si>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</si>
  <si>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</si>
  <si>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</si>
  <si>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</si>
  <si>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</si>
  <si>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</si>
  <si>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</si>
  <si>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</si>
  <si>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</si>
  <si>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</si>
  <si>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</si>
  <si>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</si>
  <si>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</si>
  <si>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</si>
  <si>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</si>
  <si>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</si>
  <si>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</si>
  <si>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</si>
  <si>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</si>
  <si>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</si>
  <si>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</si>
  <si>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</si>
  <si>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</si>
  <si>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</si>
  <si>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</si>
  <si>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</si>
  <si>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</si>
  <si>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</si>
  <si>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</si>
  <si>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</si>
  <si>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</si>
  <si>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</si>
  <si>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</si>
  <si>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</si>
  <si>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</si>
  <si>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</si>
  <si>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</si>
  <si>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</si>
  <si>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</si>
  <si>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</si>
  <si>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</si>
  <si>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</si>
  <si>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</si>
  <si>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</si>
  <si>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</si>
  <si>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</si>
  <si>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</si>
  <si>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</si>
  <si>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</si>
  <si>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</si>
  <si>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</si>
  <si>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</si>
  <si>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</si>
  <si>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</si>
  <si>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</si>
  <si>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</si>
  <si>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</si>
  <si>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</si>
  <si>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</si>
  <si>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</si>
  <si>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</si>
  <si>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</si>
  <si>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</si>
  <si>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</si>
  <si>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</si>
  <si>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</si>
  <si>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</si>
  <si>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</si>
  <si>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</si>
  <si>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</si>
  <si>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</si>
  <si>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</si>
  <si>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</si>
  <si>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</si>
  <si>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</si>
  <si>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</si>
  <si>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</si>
  <si>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</si>
  <si>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</si>
  <si>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</si>
  <si>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</si>
  <si>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</si>
  <si>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</si>
  <si>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</si>
  <si>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</si>
  <si>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</si>
  <si>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</si>
  <si>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</si>
  <si>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</si>
  <si>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</si>
  <si>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</si>
  <si>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</si>
  <si>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</si>
  <si>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</si>
  <si>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</si>
  <si>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</si>
  <si>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</si>
  <si>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</si>
  <si>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</si>
  <si>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</si>
  <si>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</si>
  <si>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</si>
  <si>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</si>
  <si>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</si>
  <si>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</si>
  <si>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</si>
  <si>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</si>
  <si>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</si>
  <si>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</si>
  <si>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</si>
  <si>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</si>
  <si>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</si>
  <si>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</si>
  <si>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</si>
  <si>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</si>
  <si>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</si>
  <si>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</si>
  <si>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</si>
  <si>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</si>
  <si>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</si>
  <si>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</si>
  <si>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</si>
  <si>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</si>
  <si>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</si>
  <si>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</si>
  <si>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</si>
  <si>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</si>
  <si>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</si>
  <si>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</si>
  <si>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</si>
  <si>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</si>
  <si>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</si>
  <si>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</si>
  <si>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</si>
  <si>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</si>
  <si>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</si>
  <si>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</si>
  <si>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</si>
  <si>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</si>
  <si>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</si>
  <si>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</si>
  <si>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</si>
  <si>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</si>
  <si>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</si>
  <si>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</si>
  <si>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</si>
  <si>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</si>
  <si>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</si>
  <si>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</si>
  <si>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</si>
  <si>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</si>
  <si>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</si>
  <si>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</si>
  <si>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</si>
  <si>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</si>
  <si>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</si>
  <si>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</si>
  <si>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</si>
  <si>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</si>
  <si>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</si>
  <si>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</si>
  <si>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</si>
  <si>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</si>
  <si>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</si>
  <si>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</si>
  <si>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</si>
  <si>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</si>
  <si>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</si>
  <si>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</si>
  <si>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</si>
  <si>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</si>
  <si>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</si>
  <si>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</si>
  <si>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</si>
  <si>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</si>
  <si>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</si>
  <si>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</si>
  <si>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</si>
  <si>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</si>
  <si>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</si>
  <si>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</si>
  <si>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</si>
  <si>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</si>
  <si>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</si>
  <si>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</si>
  <si>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</si>
  <si>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</si>
  <si>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</si>
  <si>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</si>
  <si>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</si>
  <si>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</si>
  <si>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</si>
  <si>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</si>
  <si>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</si>
  <si>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</si>
  <si>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</si>
  <si>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</si>
  <si>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</si>
  <si>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</si>
  <si>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</si>
  <si>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</si>
  <si>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</si>
  <si>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</si>
  <si>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</si>
  <si>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</si>
  <si>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</si>
  <si>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</si>
  <si>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</si>
  <si>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</si>
  <si>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</si>
  <si>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</si>
  <si>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</si>
  <si>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</si>
  <si>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</si>
  <si>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</si>
  <si>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</si>
  <si>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</si>
  <si>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</si>
  <si>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</si>
  <si>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</si>
  <si>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</si>
  <si>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</si>
  <si>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</si>
  <si>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</si>
  <si>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</si>
  <si>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</si>
  <si>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</si>
  <si>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</si>
  <si>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</si>
  <si>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</si>
  <si>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</si>
  <si>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</si>
  <si>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</si>
  <si>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</si>
  <si>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</si>
  <si>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</si>
  <si>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</si>
  <si>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</si>
  <si>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</si>
  <si>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</si>
  <si>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</si>
  <si>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</si>
  <si>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</si>
  <si>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</si>
  <si>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</si>
  <si>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</si>
  <si>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</si>
  <si>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</si>
  <si>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</si>
  <si>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</si>
  <si>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</si>
  <si>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</si>
  <si>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</si>
  <si>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</si>
  <si>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</si>
  <si>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</si>
  <si>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</si>
  <si>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</si>
  <si>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</si>
  <si>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</si>
  <si>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</si>
  <si>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</si>
  <si>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</si>
  <si>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</si>
  <si>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</si>
  <si>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</si>
  <si>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</si>
  <si>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</si>
  <si>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</si>
  <si>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</si>
  <si>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</si>
  <si>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</si>
  <si>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</si>
  <si>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</si>
  <si>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</si>
  <si>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</si>
  <si>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</si>
  <si>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</si>
  <si>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</si>
  <si>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</si>
  <si>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</si>
  <si>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</si>
  <si>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</si>
  <si>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</si>
  <si>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</si>
  <si>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</si>
  <si>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</si>
  <si>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</si>
  <si>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</si>
  <si>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</si>
  <si>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</si>
  <si>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</si>
  <si>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</si>
  <si>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</si>
  <si>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</si>
  <si>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</si>
  <si>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</si>
  <si>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</si>
  <si>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</si>
  <si>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</si>
  <si>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</si>
  <si>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</si>
  <si>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</si>
  <si>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</si>
  <si>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</si>
  <si>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</si>
  <si>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</si>
  <si>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</si>
  <si>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</si>
  <si>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</si>
  <si>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</si>
  <si>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</si>
  <si>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</si>
  <si>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</si>
  <si>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</si>
  <si>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</si>
  <si>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</si>
  <si>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</si>
  <si>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</si>
  <si>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</si>
  <si>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</si>
  <si>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</si>
  <si>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</si>
  <si>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</si>
  <si>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</si>
  <si>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</si>
  <si>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</si>
  <si>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</si>
  <si>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</si>
  <si>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</si>
  <si>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</si>
  <si>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</si>
  <si>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</si>
  <si>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</si>
  <si>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</si>
  <si>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</si>
  <si>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</si>
  <si>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</si>
  <si>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</si>
  <si>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</si>
  <si>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</si>
  <si>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</si>
  <si>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</si>
  <si>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</si>
  <si>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</si>
  <si>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</si>
  <si>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</si>
  <si>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</si>
  <si>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</si>
  <si>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</si>
  <si>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</si>
  <si>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</si>
  <si>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</si>
  <si>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</si>
  <si>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</si>
  <si>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</si>
  <si>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</si>
  <si>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</si>
  <si>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</si>
  <si>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</si>
  <si>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</si>
  <si>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</si>
  <si>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</si>
  <si>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</si>
  <si>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</si>
  <si>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</si>
  <si>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</si>
  <si>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</si>
  <si>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</si>
  <si>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</si>
  <si>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</si>
  <si>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</si>
  <si>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</si>
  <si>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</si>
  <si>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</si>
  <si>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</si>
  <si>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</si>
  <si>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</si>
  <si>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</si>
  <si>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</si>
  <si>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</si>
  <si>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</si>
  <si>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</si>
  <si>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</si>
  <si>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</si>
  <si>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</si>
  <si>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</si>
  <si>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</si>
  <si>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</si>
  <si>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</si>
  <si>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</si>
  <si>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</si>
  <si>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</si>
  <si>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</si>
  <si>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</si>
  <si>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</si>
  <si>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</si>
  <si>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</si>
  <si>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</si>
  <si>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</si>
  <si>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</si>
  <si>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</si>
  <si>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</si>
  <si>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</si>
  <si>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</si>
  <si>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</si>
  <si>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</si>
  <si>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</si>
  <si>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</si>
  <si>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</si>
  <si>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</si>
  <si>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</si>
  <si>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</si>
  <si>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</si>
  <si>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</si>
  <si>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</si>
  <si>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</si>
  <si>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</si>
  <si>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</si>
  <si>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</si>
  <si>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</si>
  <si>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</si>
  <si>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</si>
  <si>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</si>
  <si>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</si>
  <si>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</si>
  <si>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</si>
  <si>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</si>
  <si>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</si>
  <si>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</si>
  <si>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</si>
  <si>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</si>
  <si>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</si>
  <si>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</si>
  <si>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</si>
  <si>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</si>
  <si>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</si>
  <si>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</si>
  <si>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</si>
  <si>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</si>
  <si>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</si>
  <si>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</si>
  <si>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</si>
  <si>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</si>
  <si>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</si>
  <si>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</si>
  <si>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</si>
  <si>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</si>
  <si>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</si>
  <si>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</si>
  <si>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</si>
  <si>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</si>
  <si>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</si>
  <si>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</si>
  <si>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</si>
  <si>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</si>
  <si>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</si>
  <si>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</si>
  <si>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</si>
  <si>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</si>
  <si>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</si>
  <si>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</si>
  <si>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</si>
  <si>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</si>
  <si>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</si>
  <si>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</si>
  <si>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</si>
  <si>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</si>
  <si>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</si>
  <si>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</si>
  <si>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</si>
  <si>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</si>
  <si>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</si>
  <si>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</si>
  <si>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</si>
  <si>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</si>
  <si>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</si>
  <si>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</si>
  <si>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</si>
  <si>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</si>
  <si>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</si>
  <si>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</si>
  <si>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</si>
  <si>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</si>
  <si>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</si>
  <si>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</si>
  <si>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</si>
  <si>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</si>
  <si>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</si>
  <si>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</si>
  <si>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</si>
  <si>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</si>
  <si>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</si>
  <si>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</si>
  <si>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</si>
  <si>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</si>
  <si>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</si>
  <si>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</si>
  <si>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</si>
  <si>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</si>
  <si>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</si>
  <si>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</si>
  <si>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</si>
  <si>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</si>
  <si>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</si>
  <si>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</si>
  <si>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</si>
  <si>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</si>
  <si>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</si>
  <si>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</si>
  <si>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</si>
  <si>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</si>
  <si>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</si>
  <si>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</si>
  <si>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</si>
  <si>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</si>
  <si>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</si>
  <si>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</si>
  <si>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</si>
  <si>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</si>
  <si>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</si>
  <si>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</si>
  <si>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</si>
  <si>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</si>
  <si>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</si>
  <si>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</si>
  <si>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</si>
  <si>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</si>
  <si>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</si>
  <si>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</si>
  <si>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</si>
  <si>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</si>
  <si>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</si>
  <si>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</si>
  <si>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</si>
  <si>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</si>
  <si>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</si>
  <si>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</si>
  <si>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</si>
  <si>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</si>
  <si>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</si>
  <si>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</si>
  <si>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</si>
  <si>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</si>
  <si>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</si>
  <si>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</si>
  <si>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</si>
  <si>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</si>
  <si>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</si>
  <si>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</si>
  <si>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</si>
  <si>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</si>
  <si>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</si>
  <si>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</si>
  <si>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</si>
  <si>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</si>
  <si>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</si>
  <si>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</si>
  <si>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</si>
  <si>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</si>
  <si>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</si>
  <si>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</si>
  <si>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</si>
  <si>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</si>
  <si>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</si>
  <si>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</si>
  <si>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</si>
  <si>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</si>
  <si>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</si>
  <si>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</si>
  <si>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</si>
  <si>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</si>
  <si>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</si>
  <si>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</si>
  <si>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</si>
  <si>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</si>
  <si>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</si>
  <si>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</si>
  <si>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</si>
  <si>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</si>
  <si>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</si>
  <si>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</si>
  <si>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</si>
  <si>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</si>
  <si>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</si>
  <si>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</si>
  <si>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</si>
  <si>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</si>
  <si>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</si>
  <si>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</si>
  <si>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</si>
  <si>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</si>
  <si>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</si>
  <si>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</si>
  <si>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</si>
  <si>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</si>
  <si>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</si>
  <si>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</si>
  <si>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</si>
  <si>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</si>
  <si>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</si>
  <si>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</si>
  <si>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</si>
  <si>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</si>
  <si>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</si>
  <si>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</si>
  <si>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</si>
  <si>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</si>
  <si>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</si>
  <si>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</si>
  <si>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</si>
  <si>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</si>
  <si>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</si>
  <si>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</si>
  <si>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</si>
  <si>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</si>
  <si>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</si>
  <si>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</si>
  <si>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</si>
  <si>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</si>
  <si>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</si>
  <si>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</si>
  <si>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</si>
  <si>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</si>
  <si>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</si>
  <si>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</si>
  <si>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</si>
  <si>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</si>
  <si>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</si>
  <si>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</si>
  <si>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</si>
  <si>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</si>
  <si>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</si>
  <si>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</si>
  <si>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</si>
  <si>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</si>
  <si>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</si>
  <si>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</si>
  <si>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</si>
  <si>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</si>
  <si>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</si>
  <si>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</si>
  <si>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</si>
  <si>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</si>
  <si>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</si>
  <si>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</si>
  <si>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</si>
  <si>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</si>
  <si>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</si>
  <si>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</si>
  <si>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</si>
  <si>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</si>
  <si>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</si>
  <si>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</si>
  <si>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</si>
  <si>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</si>
  <si>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</si>
  <si>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</si>
  <si>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</si>
  <si>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</si>
  <si>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</si>
  <si>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</si>
  <si>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</si>
  <si>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</si>
  <si>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</si>
  <si>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</si>
  <si>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</si>
  <si>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</si>
  <si>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</si>
  <si>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</si>
  <si>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</si>
  <si>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</si>
  <si>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</si>
  <si>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</si>
  <si>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</si>
  <si>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</si>
  <si>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</si>
  <si>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</si>
  <si>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</si>
  <si>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</si>
  <si>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</si>
  <si>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</si>
  <si>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</si>
  <si>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</si>
  <si>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</si>
  <si>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</si>
  <si>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</si>
  <si>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</si>
  <si>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</si>
  <si>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</si>
  <si>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</si>
  <si>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</si>
  <si>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</si>
  <si>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</si>
  <si>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</si>
  <si>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</si>
  <si>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</si>
  <si>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</si>
  <si>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</si>
  <si>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</si>
  <si>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</si>
  <si>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</si>
  <si>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</si>
  <si>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</si>
  <si>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</si>
  <si>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</si>
  <si>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</si>
  <si>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</si>
  <si>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</si>
  <si>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</si>
  <si>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</si>
  <si>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</si>
  <si>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</si>
  <si>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</si>
  <si>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</si>
  <si>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</si>
  <si>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</si>
  <si>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</si>
  <si>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</si>
  <si>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</si>
  <si>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</si>
  <si>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</si>
  <si>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</si>
  <si>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</si>
  <si>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</si>
  <si>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</si>
  <si>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</si>
  <si>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</si>
  <si>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</si>
  <si>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</si>
  <si>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</si>
  <si>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</si>
  <si>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</si>
  <si>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</si>
  <si>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</si>
  <si>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</si>
  <si>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</si>
  <si>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</si>
  <si>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</si>
  <si>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</si>
  <si>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</si>
  <si>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</si>
  <si>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</si>
  <si>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</si>
  <si>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</si>
  <si>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</si>
  <si>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</si>
  <si>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</si>
  <si>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</si>
  <si>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</si>
  <si>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</si>
  <si>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</si>
  <si>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</si>
  <si>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</si>
  <si>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</si>
  <si>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</si>
  <si>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</si>
  <si>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</si>
  <si>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</si>
  <si>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</si>
  <si>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</si>
  <si>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</si>
  <si>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</si>
  <si>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</si>
  <si>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</si>
  <si>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</si>
  <si>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</si>
  <si>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</si>
  <si>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</si>
  <si>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</si>
  <si>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</si>
  <si>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</si>
  <si>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</si>
  <si>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</si>
  <si>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</si>
  <si>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</si>
  <si>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</si>
  <si>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</si>
  <si>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</si>
  <si>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</si>
  <si>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</si>
  <si>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</si>
  <si>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</si>
  <si>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</si>
  <si>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</si>
  <si>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</si>
  <si>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</si>
  <si>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</si>
  <si>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</si>
  <si>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</si>
  <si>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</si>
  <si>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</si>
  <si>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</si>
  <si>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</si>
  <si>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</si>
  <si>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</si>
  <si>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</si>
  <si>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</si>
  <si>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</si>
  <si>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</si>
  <si>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</si>
  <si>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</si>
  <si>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</si>
  <si>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</si>
  <si>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</si>
  <si>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</si>
  <si>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</si>
  <si>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</si>
  <si>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</si>
  <si>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</si>
  <si>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</si>
  <si>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</si>
  <si>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</si>
  <si>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</si>
  <si>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</si>
  <si>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</si>
  <si>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</si>
  <si>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</si>
  <si>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</si>
  <si>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</si>
  <si>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</si>
  <si>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</si>
  <si>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</si>
  <si>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</si>
  <si>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</si>
  <si>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</si>
  <si>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</si>
  <si>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</si>
  <si>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</si>
  <si>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</si>
  <si>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</si>
  <si>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</si>
  <si>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</si>
  <si>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</si>
  <si>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</si>
  <si>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</si>
  <si>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</si>
  <si>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</si>
  <si>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</si>
  <si>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</si>
  <si>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</si>
  <si>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</si>
  <si>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</si>
  <si>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</si>
  <si>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</si>
  <si>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</si>
  <si>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</si>
  <si>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</si>
  <si>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</si>
  <si>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</si>
  <si>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</si>
  <si>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</si>
  <si>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</si>
  <si>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</si>
  <si>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</si>
  <si>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</si>
  <si>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</si>
  <si>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</si>
  <si>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</si>
  <si>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</si>
  <si>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</si>
  <si>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</si>
  <si>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</si>
  <si>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</si>
  <si>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</si>
  <si>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</si>
  <si>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</si>
  <si>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</si>
  <si>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</si>
  <si>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</si>
  <si>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</si>
  <si>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</si>
  <si>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</si>
  <si>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</si>
  <si>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</si>
  <si>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</si>
  <si>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</si>
  <si>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</si>
  <si>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</si>
  <si>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</si>
  <si>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</si>
  <si>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</si>
  <si>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</si>
  <si>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</si>
  <si>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</si>
  <si>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</si>
  <si>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</si>
  <si>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</si>
  <si>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</si>
  <si>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</si>
  <si>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</si>
  <si>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</si>
  <si>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</si>
  <si>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</si>
  <si>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</si>
  <si>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</si>
  <si>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</si>
  <si>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</si>
  <si>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</si>
  <si>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</si>
  <si>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</si>
  <si>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</si>
  <si>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</si>
  <si>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</si>
  <si>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</si>
  <si>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</si>
  <si>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</si>
  <si>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</si>
  <si>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</si>
  <si>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</si>
  <si>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</si>
  <si>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</si>
  <si>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</si>
  <si>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</si>
  <si>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</si>
  <si>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</si>
  <si>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</si>
  <si>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</si>
  <si>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</si>
  <si>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</si>
  <si>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</si>
  <si>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</si>
  <si>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</si>
  <si>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</si>
  <si>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</si>
  <si>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</si>
  <si>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</si>
  <si>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</si>
  <si>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</si>
  <si>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</si>
  <si>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</si>
  <si>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</si>
  <si>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</si>
  <si>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</si>
  <si>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</si>
  <si>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</si>
  <si>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</si>
  <si>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</si>
  <si>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</si>
  <si>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</si>
  <si>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</si>
  <si>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</si>
  <si>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</si>
  <si>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</si>
  <si>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</si>
  <si>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</si>
  <si>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</si>
  <si>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</si>
  <si>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</si>
  <si>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All</t>
  </si>
  <si>
    <t>Date Created Conversion (Year)</t>
  </si>
  <si>
    <t xml:space="preserve"> `Goal`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</si>
  <si>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</si>
  <si>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</si>
  <si>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</si>
  <si>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</si>
  <si>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</si>
  <si>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</si>
  <si>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</si>
  <si>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  `Total Projects`</t>
  </si>
  <si>
    <t>&lt; 1000</t>
  </si>
  <si>
    <t>&gt;= 50000</t>
  </si>
  <si>
    <t>1000 to 4999</t>
  </si>
  <si>
    <t>5000 to 9999</t>
  </si>
  <si>
    <t>10000 to 14999</t>
  </si>
  <si>
    <t xml:space="preserve"> Percentage Successful</t>
  </si>
  <si>
    <t xml:space="preserve">  Percentage Failed</t>
  </si>
  <si>
    <t xml:space="preserve">  Percentage Canceled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</si>
  <si>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</si>
  <si>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</si>
  <si>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</si>
  <si>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</si>
  <si>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</si>
  <si>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</si>
  <si>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</si>
  <si>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 Outcome</t>
  </si>
  <si>
    <t>Failed Outcome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</si>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</sst>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9" fontId="0" fillId="0" borderId="0" xfId="0" applyNumberFormat="1"/>
    <xf numFmtId="0" fontId="0" fillId="0" borderId="1" xfId="0" applyBorder="1"/>
    <xf numFmtId="3" fontId="0" fillId="0" borderId="1" xfId="0" applyNumberFormat="1" applyBorder="1"/>
    <xf numFmtId="3" fontId="0" fillId="0" borderId="0" xfId="0" applyNumberForma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[EJHC StarterBook.xlsx]PivotTable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E-4EF0-9A5E-CC23D2F179F5}"/>
            </c:ext>
          </c:extLst>
        </c:ser>
        <c:ser>
          <c:idx val="1"/>
          <c:order val="1"/>
          <c:tx>
            <c:strRef>
              <c:f>'PivotTable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E-4EF0-9A5E-CC23D2F179F5}"/>
            </c:ext>
          </c:extLst>
        </c:ser>
        <c:ser>
          <c:idx val="2"/>
          <c:order val="2"/>
          <c:tx>
            <c:strRef>
              <c:f>'PivotTable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E-4EF0-9A5E-CC23D2F179F5}"/>
            </c:ext>
          </c:extLst>
        </c:ser>
        <c:ser>
          <c:idx val="3"/>
          <c:order val="3"/>
          <c:tx>
            <c:strRef>
              <c:f>'PivotTable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E-4EF0-9A5E-CC23D2F1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496000"/>
        <c:axId val="34206576"/>
      </c:barChart>
      <c:catAx>
        <c:axId val="20784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6576"/>
        <c:crosses val="autoZero"/>
        <c:auto val="1"/>
        <c:lblAlgn val="ctr"/>
        <c:lblOffset val="100"/>
        <c:noMultiLvlLbl val="0"/>
      </c:catAx>
      <c:valAx>
        <c:axId val="342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[EJHC StarterBook.xlsx]PivotTable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SubCategory'!$B$5:$B$6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SubCategory'!$A$7:$A$13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'PivotTable SubCategory'!$B$7:$B$13</c:f>
              <c:numCache>
                <c:formatCode>General</c:formatCode>
                <c:ptCount val="6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2-4746-B421-520471DD5DC1}"/>
            </c:ext>
          </c:extLst>
        </c:ser>
        <c:ser>
          <c:idx val="1"/>
          <c:order val="1"/>
          <c:tx>
            <c:strRef>
              <c:f>'PivotTable SubCategory'!$C$5:$C$6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SubCategory'!$A$7:$A$13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'PivotTable SubCategory'!$C$7:$C$13</c:f>
              <c:numCache>
                <c:formatCode>General</c:formatCode>
                <c:ptCount val="6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2-4746-B421-520471DD5DC1}"/>
            </c:ext>
          </c:extLst>
        </c:ser>
        <c:ser>
          <c:idx val="2"/>
          <c:order val="2"/>
          <c:tx>
            <c:strRef>
              <c:f>'PivotTable SubCategory'!$D$5:$D$6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SubCategory'!$A$7:$A$13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'PivotTable SubCategory'!$D$7:$D$13</c:f>
              <c:numCache>
                <c:formatCode>General</c:formatCode>
                <c:ptCount val="6"/>
                <c:pt idx="3">
                  <c:v>15</c:v>
                </c:pt>
                <c:pt idx="4">
                  <c:v>47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2-4746-B421-520471DD5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675552"/>
        <c:axId val="518309632"/>
      </c:barChart>
      <c:catAx>
        <c:axId val="1226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09632"/>
        <c:crosses val="autoZero"/>
        <c:auto val="1"/>
        <c:lblAlgn val="ctr"/>
        <c:lblOffset val="100"/>
        <c:noMultiLvlLbl val="0"/>
      </c:catAx>
      <c:valAx>
        <c:axId val="5183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[EJHC StarterBook.xlsx]LineGraph!PivotTable6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9-4868-8A97-2EDF8AF7A6E9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9-4868-8A97-2EDF8AF7A6E9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9-4868-8A97-2EDF8AF7A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06912"/>
        <c:axId val="498804784"/>
      </c:lineChart>
      <c:catAx>
        <c:axId val="4590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04784"/>
        <c:crosses val="autoZero"/>
        <c:auto val="1"/>
        <c:lblAlgn val="ctr"/>
        <c:lblOffset val="100"/>
        <c:noMultiLvlLbl val="0"/>
      </c:catAx>
      <c:valAx>
        <c:axId val="49880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B-40A7-81F1-BCD73EA2524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B-40A7-81F1-BCD73EA2524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B-40A7-81F1-BCD73EA25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075631"/>
        <c:axId val="1777088111"/>
      </c:lineChart>
      <c:catAx>
        <c:axId val="17770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88111"/>
        <c:crosses val="autoZero"/>
        <c:auto val="1"/>
        <c:lblAlgn val="ctr"/>
        <c:lblOffset val="100"/>
        <c:noMultiLvlLbl val="0"/>
      </c:catAx>
      <c:valAx>
        <c:axId val="177708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358139</xdr:colOff>
      <xdr:row>5</xdr:row>
      <xdr:rowOff>64770</xdr:rowOff>
    </xdr:from>
    <xdr:to>
      <xdr:col>18</xdr:col>
      <xdr:colOff>314324</xdr:colOff>
      <xdr:row>30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EAB6E-F8C9-41C7-95C6-E386D21E7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</xdr:colOff>
      <xdr:row>11</xdr:row>
      <xdr:rowOff>142875</xdr:rowOff>
    </xdr:from>
    <xdr:to>
      <xdr:col>17</xdr:col>
      <xdr:colOff>66674</xdr:colOff>
      <xdr:row>33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D3A03-776C-4A2D-ACCA-1ACC5A4C9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739140</xdr:colOff>
      <xdr:row>2</xdr:row>
      <xdr:rowOff>120967</xdr:rowOff>
    </xdr:from>
    <xdr:to>
      <xdr:col>13</xdr:col>
      <xdr:colOff>291465</xdr:colOff>
      <xdr:row>17</xdr:row>
      <xdr:rowOff>145732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AC243-C676-4497-9DCB-05722744A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15</xdr:row>
      <xdr:rowOff>12382</xdr:rowOff>
    </xdr:from>
    <xdr:to>
      <xdr:col>11</xdr:col>
      <xdr:colOff>304800</xdr:colOff>
      <xdr:row>30</xdr:row>
      <xdr:rowOff>25717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90926-A51E-44CE-AEEC-48C093929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Cruz" refreshedDate="44170.670806712966" createdVersion="6" refreshedVersion="6" minRefreshableVersion="3" recordCount="4114" xr:uid="{F3E1737B-C283-41E5-B6AE-B157AF37363C}">
  <cacheSource type="worksheet">
    <worksheetSource ref="A1:T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ily Cruz" refreshedDate="44170.746553124998" backgroundQuery="1" createdVersion="6" refreshedVersion="6" minRefreshableVersion="3" recordCount="0" supportSubquery="1" supportAdvancedDrill="1" xr:uid="{F210CD88-43FA-4816-8D0E-FA6A7A2AE2EC}">
  <cacheSource type="external" connectionId="1"/>
  <cacheFields count="7"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Created Conversion].[Date Created Conversion]" caption="Date Created Conversion" numFmtId="0" hierarchy="11" level="1">
      <sharedItems containsSemiMixedTypes="0" containsNonDate="0" containsDate="1" containsString="0" minDate="2010-01-14T13:00:49" maxDate="2017-01-31T22:57:58" count="365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01-14T13:00:49]"/>
            <x15:cachedUniqueName index="1" name="[Range].[Date Created Conversion].&amp;[2010-01-16T22:04:52]"/>
            <x15:cachedUniqueName index="2" name="[Range].[Date Created Conversion].&amp;[2010-01-20T10:11:47]"/>
            <x15:cachedUniqueName index="3" name="[Range].[Date Created Conversion].&amp;[2010-01-27T04:11:47]"/>
            <x15:cachedUniqueName index="4" name="[Range].[Date Created Conversion].&amp;[2011-01-12T05:57:08]"/>
            <x15:cachedUniqueName index="5" name="[Range].[Date Created Conversion].&amp;[2011-01-12T07:44:38]"/>
            <x15:cachedUniqueName index="6" name="[Range].[Date Created Conversion].&amp;[2011-01-12T07:49:21]"/>
            <x15:cachedUniqueName index="7" name="[Range].[Date Created Conversion].&amp;[2011-01-14T10:18:49]"/>
            <x15:cachedUniqueName index="8" name="[Range].[Date Created Conversion].&amp;[2011-01-21T01:56:41]"/>
            <x15:cachedUniqueName index="9" name="[Range].[Date Created Conversion].&amp;[2011-01-21T15:35:13]"/>
            <x15:cachedUniqueName index="10" name="[Range].[Date Created Conversion].&amp;[2011-01-21T23:52:34]"/>
            <x15:cachedUniqueName index="11" name="[Range].[Date Created Conversion].&amp;[2011-01-22T00:46:49]"/>
            <x15:cachedUniqueName index="12" name="[Range].[Date Created Conversion].&amp;[2011-01-24T16:40:10]"/>
            <x15:cachedUniqueName index="13" name="[Range].[Date Created Conversion].&amp;[2011-01-24T19:48:47]"/>
            <x15:cachedUniqueName index="14" name="[Range].[Date Created Conversion].&amp;[2011-01-25T23:20:30]"/>
            <x15:cachedUniqueName index="15" name="[Range].[Date Created Conversion].&amp;[2011-01-27T00:37:10]"/>
            <x15:cachedUniqueName index="16" name="[Range].[Date Created Conversion].&amp;[2012-01-01T15:34:51]"/>
            <x15:cachedUniqueName index="17" name="[Range].[Date Created Conversion].&amp;[2012-01-03T19:26:13]"/>
            <x15:cachedUniqueName index="18" name="[Range].[Date Created Conversion].&amp;[2012-01-10T17:44:04]"/>
            <x15:cachedUniqueName index="19" name="[Range].[Date Created Conversion].&amp;[2012-01-12T21:43:03]"/>
            <x15:cachedUniqueName index="20" name="[Range].[Date Created Conversion].&amp;[2012-01-13T02:49:26]"/>
            <x15:cachedUniqueName index="21" name="[Range].[Date Created Conversion].&amp;[2012-01-13T22:03:51]"/>
            <x15:cachedUniqueName index="22" name="[Range].[Date Created Conversion].&amp;[2012-01-15T17:31:08]"/>
            <x15:cachedUniqueName index="23" name="[Range].[Date Created Conversion].&amp;[2012-01-16T15:37:15]"/>
            <x15:cachedUniqueName index="24" name="[Range].[Date Created Conversion].&amp;[2012-01-17T14:23:31]"/>
            <x15:cachedUniqueName index="25" name="[Range].[Date Created Conversion].&amp;[2012-01-18T01:08:55]"/>
            <x15:cachedUniqueName index="26" name="[Range].[Date Created Conversion].&amp;[2012-01-18T07:39:27]"/>
            <x15:cachedUniqueName index="27" name="[Range].[Date Created Conversion].&amp;[2012-01-19T00:53:15]"/>
            <x15:cachedUniqueName index="28" name="[Range].[Date Created Conversion].&amp;[2012-01-19T11:21:47]"/>
            <x15:cachedUniqueName index="29" name="[Range].[Date Created Conversion].&amp;[2012-01-19T17:33:46]"/>
            <x15:cachedUniqueName index="30" name="[Range].[Date Created Conversion].&amp;[2012-01-25T19:14:45]"/>
            <x15:cachedUniqueName index="31" name="[Range].[Date Created Conversion].&amp;[2012-01-25T20:33:58]"/>
            <x15:cachedUniqueName index="32" name="[Range].[Date Created Conversion].&amp;[2012-01-25T20:34:02]"/>
            <x15:cachedUniqueName index="33" name="[Range].[Date Created Conversion].&amp;[2012-01-26T09:01:39]"/>
            <x15:cachedUniqueName index="34" name="[Range].[Date Created Conversion].&amp;[2012-01-27T00:07:21]"/>
            <x15:cachedUniqueName index="35" name="[Range].[Date Created Conversion].&amp;[2012-01-28T16:17:03]"/>
            <x15:cachedUniqueName index="36" name="[Range].[Date Created Conversion].&amp;[2012-01-29T16:18:34]"/>
            <x15:cachedUniqueName index="37" name="[Range].[Date Created Conversion].&amp;[2012-01-30T01:29:58]"/>
            <x15:cachedUniqueName index="38" name="[Range].[Date Created Conversion].&amp;[2012-01-31T00:28:50]"/>
            <x15:cachedUniqueName index="39" name="[Range].[Date Created Conversion].&amp;[2012-01-31T18:16:58]"/>
            <x15:cachedUniqueName index="40" name="[Range].[Date Created Conversion].&amp;[2012-01-31T20:06:15]"/>
            <x15:cachedUniqueName index="41" name="[Range].[Date Created Conversion].&amp;[2012-01-31T22:46:14]"/>
            <x15:cachedUniqueName index="42" name="[Range].[Date Created Conversion].&amp;[2012-01-31T23:30:39]"/>
            <x15:cachedUniqueName index="43" name="[Range].[Date Created Conversion].&amp;[2013-01-02T01:08:59]"/>
            <x15:cachedUniqueName index="44" name="[Range].[Date Created Conversion].&amp;[2013-01-02T11:55:27]"/>
            <x15:cachedUniqueName index="45" name="[Range].[Date Created Conversion].&amp;[2013-01-02T20:19:25]"/>
            <x15:cachedUniqueName index="46" name="[Range].[Date Created Conversion].&amp;[2013-01-03T04:28:00]"/>
            <x15:cachedUniqueName index="47" name="[Range].[Date Created Conversion].&amp;[2013-01-08T00:25:52]"/>
            <x15:cachedUniqueName index="48" name="[Range].[Date Created Conversion].&amp;[2013-01-08T22:40:01]"/>
            <x15:cachedUniqueName index="49" name="[Range].[Date Created Conversion].&amp;[2013-01-14T16:29:28]"/>
            <x15:cachedUniqueName index="50" name="[Range].[Date Created Conversion].&amp;[2013-01-14T22:37:49]"/>
            <x15:cachedUniqueName index="51" name="[Range].[Date Created Conversion].&amp;[2013-01-15T23:59:29]"/>
            <x15:cachedUniqueName index="52" name="[Range].[Date Created Conversion].&amp;[2013-01-16T14:21:49]"/>
            <x15:cachedUniqueName index="53" name="[Range].[Date Created Conversion].&amp;[2013-01-17T15:52:38]"/>
            <x15:cachedUniqueName index="54" name="[Range].[Date Created Conversion].&amp;[2013-01-24T12:14:21]"/>
            <x15:cachedUniqueName index="55" name="[Range].[Date Created Conversion].&amp;[2013-01-25T09:09:15]"/>
            <x15:cachedUniqueName index="56" name="[Range].[Date Created Conversion].&amp;[2013-01-25T19:02:26]"/>
            <x15:cachedUniqueName index="57" name="[Range].[Date Created Conversion].&amp;[2013-01-25T21:04:32]"/>
            <x15:cachedUniqueName index="58" name="[Range].[Date Created Conversion].&amp;[2013-01-27T15:42:15]"/>
            <x15:cachedUniqueName index="59" name="[Range].[Date Created Conversion].&amp;[2013-01-29T01:03:23]"/>
            <x15:cachedUniqueName index="60" name="[Range].[Date Created Conversion].&amp;[2013-01-29T14:15:15]"/>
            <x15:cachedUniqueName index="61" name="[Range].[Date Created Conversion].&amp;[2013-01-30T18:01:51]"/>
            <x15:cachedUniqueName index="62" name="[Range].[Date Created Conversion].&amp;[2013-01-30T19:59:48]"/>
            <x15:cachedUniqueName index="63" name="[Range].[Date Created Conversion].&amp;[2013-01-30T23:05:37]"/>
            <x15:cachedUniqueName index="64" name="[Range].[Date Created Conversion].&amp;[2013-01-31T19:25:29]"/>
            <x15:cachedUniqueName index="65" name="[Range].[Date Created Conversion].&amp;[2014-01-03T00:07:25]"/>
            <x15:cachedUniqueName index="66" name="[Range].[Date Created Conversion].&amp;[2014-01-03T18:02:06]"/>
            <x15:cachedUniqueName index="67" name="[Range].[Date Created Conversion].&amp;[2014-01-04T11:41:32]"/>
            <x15:cachedUniqueName index="68" name="[Range].[Date Created Conversion].&amp;[2014-01-06T19:58:17]"/>
            <x15:cachedUniqueName index="69" name="[Range].[Date Created Conversion].&amp;[2014-01-06T20:48:53]"/>
            <x15:cachedUniqueName index="70" name="[Range].[Date Created Conversion].&amp;[2014-01-07T15:04:22]"/>
            <x15:cachedUniqueName index="71" name="[Range].[Date Created Conversion].&amp;[2014-01-07T19:00:48]"/>
            <x15:cachedUniqueName index="72" name="[Range].[Date Created Conversion].&amp;[2014-01-08T15:10:27]"/>
            <x15:cachedUniqueName index="73" name="[Range].[Date Created Conversion].&amp;[2014-01-09T09:30:31]"/>
            <x15:cachedUniqueName index="74" name="[Range].[Date Created Conversion].&amp;[2014-01-11T00:21:41]"/>
            <x15:cachedUniqueName index="75" name="[Range].[Date Created Conversion].&amp;[2014-01-13T17:49:11]"/>
            <x15:cachedUniqueName index="76" name="[Range].[Date Created Conversion].&amp;[2014-01-15T22:43:20]"/>
            <x15:cachedUniqueName index="77" name="[Range].[Date Created Conversion].&amp;[2014-01-16T17:01:24]"/>
            <x15:cachedUniqueName index="78" name="[Range].[Date Created Conversion].&amp;[2014-01-17T18:18:12]"/>
            <x15:cachedUniqueName index="79" name="[Range].[Date Created Conversion].&amp;[2014-01-18T22:10:17]"/>
            <x15:cachedUniqueName index="80" name="[Range].[Date Created Conversion].&amp;[2014-01-18T23:38:31]"/>
            <x15:cachedUniqueName index="81" name="[Range].[Date Created Conversion].&amp;[2014-01-21T17:00:17]"/>
            <x15:cachedUniqueName index="82" name="[Range].[Date Created Conversion].&amp;[2014-01-21T19:01:17]"/>
            <x15:cachedUniqueName index="83" name="[Range].[Date Created Conversion].&amp;[2014-01-22T09:08:42]"/>
            <x15:cachedUniqueName index="84" name="[Range].[Date Created Conversion].&amp;[2014-01-23T01:08:24]"/>
            <x15:cachedUniqueName index="85" name="[Range].[Date Created Conversion].&amp;[2014-01-23T20:31:11]"/>
            <x15:cachedUniqueName index="86" name="[Range].[Date Created Conversion].&amp;[2014-01-24T12:00:57]"/>
            <x15:cachedUniqueName index="87" name="[Range].[Date Created Conversion].&amp;[2014-01-24T13:39:51]"/>
            <x15:cachedUniqueName index="88" name="[Range].[Date Created Conversion].&amp;[2014-01-24T18:43:38]"/>
            <x15:cachedUniqueName index="89" name="[Range].[Date Created Conversion].&amp;[2014-01-25T16:25:07]"/>
            <x15:cachedUniqueName index="90" name="[Range].[Date Created Conversion].&amp;[2014-01-27T20:13:40]"/>
            <x15:cachedUniqueName index="91" name="[Range].[Date Created Conversion].&amp;[2014-01-27T22:11:35]"/>
            <x15:cachedUniqueName index="92" name="[Range].[Date Created Conversion].&amp;[2014-01-28T06:36:27]"/>
            <x15:cachedUniqueName index="93" name="[Range].[Date Created Conversion].&amp;[2014-01-28T19:45:32]"/>
            <x15:cachedUniqueName index="94" name="[Range].[Date Created Conversion].&amp;[2014-01-29T14:33:19]"/>
            <x15:cachedUniqueName index="95" name="[Range].[Date Created Conversion].&amp;[2015-01-01T05:59:59]"/>
            <x15:cachedUniqueName index="96" name="[Range].[Date Created Conversion].&amp;[2015-01-02T00:31:47]"/>
            <x15:cachedUniqueName index="97" name="[Range].[Date Created Conversion].&amp;[2015-01-02T21:48:31]"/>
            <x15:cachedUniqueName index="98" name="[Range].[Date Created Conversion].&amp;[2015-01-03T00:23:42]"/>
            <x15:cachedUniqueName index="99" name="[Range].[Date Created Conversion].&amp;[2015-01-03T18:55:42]"/>
            <x15:cachedUniqueName index="100" name="[Range].[Date Created Conversion].&amp;[2015-01-05T11:50:18]"/>
            <x15:cachedUniqueName index="101" name="[Range].[Date Created Conversion].&amp;[2015-01-05T15:22:29]"/>
            <x15:cachedUniqueName index="102" name="[Range].[Date Created Conversion].&amp;[2015-01-05T19:36:46]"/>
            <x15:cachedUniqueName index="103" name="[Range].[Date Created Conversion].&amp;[2015-01-05T23:22:29]"/>
            <x15:cachedUniqueName index="104" name="[Range].[Date Created Conversion].&amp;[2015-01-06T16:11:18]"/>
            <x15:cachedUniqueName index="105" name="[Range].[Date Created Conversion].&amp;[2015-01-06T19:44:01]"/>
            <x15:cachedUniqueName index="106" name="[Range].[Date Created Conversion].&amp;[2015-01-06T23:14:16]"/>
            <x15:cachedUniqueName index="107" name="[Range].[Date Created Conversion].&amp;[2015-01-07T04:51:43]"/>
            <x15:cachedUniqueName index="108" name="[Range].[Date Created Conversion].&amp;[2015-01-07T13:13:42]"/>
            <x15:cachedUniqueName index="109" name="[Range].[Date Created Conversion].&amp;[2015-01-07T15:04:31]"/>
            <x15:cachedUniqueName index="110" name="[Range].[Date Created Conversion].&amp;[2015-01-07T22:13:21]"/>
            <x15:cachedUniqueName index="111" name="[Range].[Date Created Conversion].&amp;[2015-01-08T18:26:21]"/>
            <x15:cachedUniqueName index="112" name="[Range].[Date Created Conversion].&amp;[2015-01-09T01:25:00]"/>
            <x15:cachedUniqueName index="113" name="[Range].[Date Created Conversion].&amp;[2015-01-09T03:39:39]"/>
            <x15:cachedUniqueName index="114" name="[Range].[Date Created Conversion].&amp;[2015-01-09T10:11:17]"/>
            <x15:cachedUniqueName index="115" name="[Range].[Date Created Conversion].&amp;[2015-01-09T21:58:29]"/>
            <x15:cachedUniqueName index="116" name="[Range].[Date Created Conversion].&amp;[2015-01-10T19:58:33]"/>
            <x15:cachedUniqueName index="117" name="[Range].[Date Created Conversion].&amp;[2015-01-12T01:12:39]"/>
            <x15:cachedUniqueName index="118" name="[Range].[Date Created Conversion].&amp;[2015-01-12T02:53:41]"/>
            <x15:cachedUniqueName index="119" name="[Range].[Date Created Conversion].&amp;[2015-01-12T15:23:40]"/>
            <x15:cachedUniqueName index="120" name="[Range].[Date Created Conversion].&amp;[2015-01-12T16:57:37]"/>
            <x15:cachedUniqueName index="121" name="[Range].[Date Created Conversion].&amp;[2015-01-12T19:12:18]"/>
            <x15:cachedUniqueName index="122" name="[Range].[Date Created Conversion].&amp;[2015-01-12T19:58:45]"/>
            <x15:cachedUniqueName index="123" name="[Range].[Date Created Conversion].&amp;[2015-01-12T22:31:43]"/>
            <x15:cachedUniqueName index="124" name="[Range].[Date Created Conversion].&amp;[2015-01-12T23:33:28]"/>
            <x15:cachedUniqueName index="125" name="[Range].[Date Created Conversion].&amp;[2015-01-13T14:15:42]"/>
            <x15:cachedUniqueName index="126" name="[Range].[Date Created Conversion].&amp;[2015-01-13T20:14:20]"/>
            <x15:cachedUniqueName index="127" name="[Range].[Date Created Conversion].&amp;[2015-01-13T21:07:51]"/>
            <x15:cachedUniqueName index="128" name="[Range].[Date Created Conversion].&amp;[2015-01-13T21:46:34]"/>
            <x15:cachedUniqueName index="129" name="[Range].[Date Created Conversion].&amp;[2015-01-13T22:15:29]"/>
            <x15:cachedUniqueName index="130" name="[Range].[Date Created Conversion].&amp;[2015-01-13T23:13:07]"/>
            <x15:cachedUniqueName index="131" name="[Range].[Date Created Conversion].&amp;[2015-01-14T01:43:02]"/>
            <x15:cachedUniqueName index="132" name="[Range].[Date Created Conversion].&amp;[2015-01-14T16:14:44]"/>
            <x15:cachedUniqueName index="133" name="[Range].[Date Created Conversion].&amp;[2015-01-14T22:34:19]"/>
            <x15:cachedUniqueName index="134" name="[Range].[Date Created Conversion].&amp;[2015-01-14T22:35:54]"/>
            <x15:cachedUniqueName index="135" name="[Range].[Date Created Conversion].&amp;[2015-01-14T23:58:02]"/>
            <x15:cachedUniqueName index="136" name="[Range].[Date Created Conversion].&amp;[2015-01-15T14:09:51]"/>
            <x15:cachedUniqueName index="137" name="[Range].[Date Created Conversion].&amp;[2015-01-15T16:24:37]"/>
            <x15:cachedUniqueName index="138" name="[Range].[Date Created Conversion].&amp;[2015-01-15T17:42:23]"/>
            <x15:cachedUniqueName index="139" name="[Range].[Date Created Conversion].&amp;[2015-01-15T18:28:00]"/>
            <x15:cachedUniqueName index="140" name="[Range].[Date Created Conversion].&amp;[2015-01-15T23:02:10]"/>
            <x15:cachedUniqueName index="141" name="[Range].[Date Created Conversion].&amp;[2015-01-16T14:05:47]"/>
            <x15:cachedUniqueName index="142" name="[Range].[Date Created Conversion].&amp;[2015-01-16T16:48:49]"/>
            <x15:cachedUniqueName index="143" name="[Range].[Date Created Conversion].&amp;[2015-01-16T18:26:50]"/>
            <x15:cachedUniqueName index="144" name="[Range].[Date Created Conversion].&amp;[2015-01-16T19:21:39]"/>
            <x15:cachedUniqueName index="145" name="[Range].[Date Created Conversion].&amp;[2015-01-16T20:19:12]"/>
            <x15:cachedUniqueName index="146" name="[Range].[Date Created Conversion].&amp;[2015-01-16T20:30:07]"/>
            <x15:cachedUniqueName index="147" name="[Range].[Date Created Conversion].&amp;[2015-01-17T03:21:13]"/>
            <x15:cachedUniqueName index="148" name="[Range].[Date Created Conversion].&amp;[2015-01-17T07:13:43]"/>
            <x15:cachedUniqueName index="149" name="[Range].[Date Created Conversion].&amp;[2015-01-17T18:48:03]"/>
            <x15:cachedUniqueName index="150" name="[Range].[Date Created Conversion].&amp;[2015-01-17T19:58:29]"/>
            <x15:cachedUniqueName index="151" name="[Range].[Date Created Conversion].&amp;[2015-01-18T00:08:47]"/>
            <x15:cachedUniqueName index="152" name="[Range].[Date Created Conversion].&amp;[2015-01-18T01:40:47]"/>
            <x15:cachedUniqueName index="153" name="[Range].[Date Created Conversion].&amp;[2015-01-18T15:52:36]"/>
            <x15:cachedUniqueName index="154" name="[Range].[Date Created Conversion].&amp;[2015-01-19T03:26:31]"/>
            <x15:cachedUniqueName index="155" name="[Range].[Date Created Conversion].&amp;[2015-01-19T15:14:22]"/>
            <x15:cachedUniqueName index="156" name="[Range].[Date Created Conversion].&amp;[2015-01-19T19:38:49]"/>
            <x15:cachedUniqueName index="157" name="[Range].[Date Created Conversion].&amp;[2015-01-20T16:52:10]"/>
            <x15:cachedUniqueName index="158" name="[Range].[Date Created Conversion].&amp;[2015-01-20T20:45:48]"/>
            <x15:cachedUniqueName index="159" name="[Range].[Date Created Conversion].&amp;[2015-01-20T21:19:43]"/>
            <x15:cachedUniqueName index="160" name="[Range].[Date Created Conversion].&amp;[2015-01-21T03:57:17]"/>
            <x15:cachedUniqueName index="161" name="[Range].[Date Created Conversion].&amp;[2015-01-21T08:34:13]"/>
            <x15:cachedUniqueName index="162" name="[Range].[Date Created Conversion].&amp;[2015-01-21T15:18:38]"/>
            <x15:cachedUniqueName index="163" name="[Range].[Date Created Conversion].&amp;[2015-01-22T04:13:42]"/>
            <x15:cachedUniqueName index="164" name="[Range].[Date Created Conversion].&amp;[2015-01-22T08:53:50]"/>
            <x15:cachedUniqueName index="165" name="[Range].[Date Created Conversion].&amp;[2015-01-22T14:31:17]"/>
            <x15:cachedUniqueName index="166" name="[Range].[Date Created Conversion].&amp;[2015-01-22T16:29:56]"/>
            <x15:cachedUniqueName index="167" name="[Range].[Date Created Conversion].&amp;[2015-01-22T21:08:54]"/>
            <x15:cachedUniqueName index="168" name="[Range].[Date Created Conversion].&amp;[2015-01-22T22:05:25]"/>
            <x15:cachedUniqueName index="169" name="[Range].[Date Created Conversion].&amp;[2015-01-22T22:11:58]"/>
            <x15:cachedUniqueName index="170" name="[Range].[Date Created Conversion].&amp;[2015-01-23T01:21:47]"/>
            <x15:cachedUniqueName index="171" name="[Range].[Date Created Conversion].&amp;[2015-01-23T03:18:58]"/>
            <x15:cachedUniqueName index="172" name="[Range].[Date Created Conversion].&amp;[2015-01-23T08:29:23]"/>
            <x15:cachedUniqueName index="173" name="[Range].[Date Created Conversion].&amp;[2015-01-23T19:59:14]"/>
            <x15:cachedUniqueName index="174" name="[Range].[Date Created Conversion].&amp;[2015-01-23T20:09:13]"/>
            <x15:cachedUniqueName index="175" name="[Range].[Date Created Conversion].&amp;[2015-01-23T20:34:04]"/>
            <x15:cachedUniqueName index="176" name="[Range].[Date Created Conversion].&amp;[2015-01-24T02:51:10]"/>
            <x15:cachedUniqueName index="177" name="[Range].[Date Created Conversion].&amp;[2015-01-24T11:55:03]"/>
            <x15:cachedUniqueName index="178" name="[Range].[Date Created Conversion].&amp;[2015-01-25T01:42:42]"/>
            <x15:cachedUniqueName index="179" name="[Range].[Date Created Conversion].&amp;[2015-01-25T03:15:40]"/>
            <x15:cachedUniqueName index="180" name="[Range].[Date Created Conversion].&amp;[2015-01-25T21:47:19]"/>
            <x15:cachedUniqueName index="181" name="[Range].[Date Created Conversion].&amp;[2015-01-27T00:16:12]"/>
            <x15:cachedUniqueName index="182" name="[Range].[Date Created Conversion].&amp;[2015-01-27T03:19:55]"/>
            <x15:cachedUniqueName index="183" name="[Range].[Date Created Conversion].&amp;[2015-01-27T08:41:33]"/>
            <x15:cachedUniqueName index="184" name="[Range].[Date Created Conversion].&amp;[2015-01-27T11:19:12]"/>
            <x15:cachedUniqueName index="185" name="[Range].[Date Created Conversion].&amp;[2015-01-27T15:09:41]"/>
            <x15:cachedUniqueName index="186" name="[Range].[Date Created Conversion].&amp;[2015-01-27T16:00:20]"/>
            <x15:cachedUniqueName index="187" name="[Range].[Date Created Conversion].&amp;[2015-01-27T18:28:38]"/>
            <x15:cachedUniqueName index="188" name="[Range].[Date Created Conversion].&amp;[2015-01-27T20:00:22]"/>
            <x15:cachedUniqueName index="189" name="[Range].[Date Created Conversion].&amp;[2015-01-27T20:06:04]"/>
            <x15:cachedUniqueName index="190" name="[Range].[Date Created Conversion].&amp;[2015-01-27T21:13:54]"/>
            <x15:cachedUniqueName index="191" name="[Range].[Date Created Conversion].&amp;[2015-01-27T22:17:09]"/>
            <x15:cachedUniqueName index="192" name="[Range].[Date Created Conversion].&amp;[2015-01-27T23:09:48]"/>
            <x15:cachedUniqueName index="193" name="[Range].[Date Created Conversion].&amp;[2015-01-28T04:02:41]"/>
            <x15:cachedUniqueName index="194" name="[Range].[Date Created Conversion].&amp;[2015-01-28T06:00:18]"/>
            <x15:cachedUniqueName index="195" name="[Range].[Date Created Conversion].&amp;[2015-01-28T12:14:45]"/>
            <x15:cachedUniqueName index="196" name="[Range].[Date Created Conversion].&amp;[2015-01-28T16:37:59]"/>
            <x15:cachedUniqueName index="197" name="[Range].[Date Created Conversion].&amp;[2015-01-28T17:11:15]"/>
            <x15:cachedUniqueName index="198" name="[Range].[Date Created Conversion].&amp;[2015-01-28T19:49:06]"/>
            <x15:cachedUniqueName index="199" name="[Range].[Date Created Conversion].&amp;[2015-01-29T00:01:34]"/>
            <x15:cachedUniqueName index="200" name="[Range].[Date Created Conversion].&amp;[2015-01-29T07:32:16]"/>
            <x15:cachedUniqueName index="201" name="[Range].[Date Created Conversion].&amp;[2015-01-29T12:24:20]"/>
            <x15:cachedUniqueName index="202" name="[Range].[Date Created Conversion].&amp;[2015-01-29T13:45:08]"/>
            <x15:cachedUniqueName index="203" name="[Range].[Date Created Conversion].&amp;[2015-01-29T14:00:59]"/>
            <x15:cachedUniqueName index="204" name="[Range].[Date Created Conversion].&amp;[2015-01-29T20:17:35]"/>
            <x15:cachedUniqueName index="205" name="[Range].[Date Created Conversion].&amp;[2015-01-30T08:08:41]"/>
            <x15:cachedUniqueName index="206" name="[Range].[Date Created Conversion].&amp;[2015-01-30T15:21:16]"/>
            <x15:cachedUniqueName index="207" name="[Range].[Date Created Conversion].&amp;[2015-01-30T18:07:20]"/>
            <x15:cachedUniqueName index="208" name="[Range].[Date Created Conversion].&amp;[2015-01-30T20:33:49]"/>
            <x15:cachedUniqueName index="209" name="[Range].[Date Created Conversion].&amp;[2015-01-30T22:16:41]"/>
            <x15:cachedUniqueName index="210" name="[Range].[Date Created Conversion].&amp;[2015-01-30T23:02:35]"/>
            <x15:cachedUniqueName index="211" name="[Range].[Date Created Conversion].&amp;[2015-01-31T00:42:05]"/>
            <x15:cachedUniqueName index="212" name="[Range].[Date Created Conversion].&amp;[2016-01-01T00:11:11]"/>
            <x15:cachedUniqueName index="213" name="[Range].[Date Created Conversion].&amp;[2016-01-01T13:43:28]"/>
            <x15:cachedUniqueName index="214" name="[Range].[Date Created Conversion].&amp;[2016-01-01T13:56:03]"/>
            <x15:cachedUniqueName index="215" name="[Range].[Date Created Conversion].&amp;[2016-01-01T21:40:37]"/>
            <x15:cachedUniqueName index="216" name="[Range].[Date Created Conversion].&amp;[2016-01-02T08:32:15]"/>
            <x15:cachedUniqueName index="217" name="[Range].[Date Created Conversion].&amp;[2016-01-02T10:43:33]"/>
            <x15:cachedUniqueName index="218" name="[Range].[Date Created Conversion].&amp;[2016-01-02T14:48:43]"/>
            <x15:cachedUniqueName index="219" name="[Range].[Date Created Conversion].&amp;[2016-01-02T22:27:15]"/>
            <x15:cachedUniqueName index="220" name="[Range].[Date Created Conversion].&amp;[2016-01-03T14:58:48]"/>
            <x15:cachedUniqueName index="221" name="[Range].[Date Created Conversion].&amp;[2016-01-03T16:38:00]"/>
            <x15:cachedUniqueName index="222" name="[Range].[Date Created Conversion].&amp;[2016-01-04T06:03:17]"/>
            <x15:cachedUniqueName index="223" name="[Range].[Date Created Conversion].&amp;[2016-01-04T17:05:53]"/>
            <x15:cachedUniqueName index="224" name="[Range].[Date Created Conversion].&amp;[2016-01-04T23:36:10]"/>
            <x15:cachedUniqueName index="225" name="[Range].[Date Created Conversion].&amp;[2016-01-05T15:38:10]"/>
            <x15:cachedUniqueName index="226" name="[Range].[Date Created Conversion].&amp;[2016-01-05T15:43:19]"/>
            <x15:cachedUniqueName index="227" name="[Range].[Date Created Conversion].&amp;[2016-01-05T19:44:56]"/>
            <x15:cachedUniqueName index="228" name="[Range].[Date Created Conversion].&amp;[2016-01-05T21:52:10]"/>
            <x15:cachedUniqueName index="229" name="[Range].[Date Created Conversion].&amp;[2016-01-06T02:00:53]"/>
            <x15:cachedUniqueName index="230" name="[Range].[Date Created Conversion].&amp;[2016-01-06T02:45:35]"/>
            <x15:cachedUniqueName index="231" name="[Range].[Date Created Conversion].&amp;[2016-01-06T05:31:22]"/>
            <x15:cachedUniqueName index="232" name="[Range].[Date Created Conversion].&amp;[2016-01-06T23:55:31]"/>
            <x15:cachedUniqueName index="233" name="[Range].[Date Created Conversion].&amp;[2016-01-07T19:00:34]"/>
            <x15:cachedUniqueName index="234" name="[Range].[Date Created Conversion].&amp;[2016-01-08T13:18:51]"/>
            <x15:cachedUniqueName index="235" name="[Range].[Date Created Conversion].&amp;[2016-01-08T13:51:09]"/>
            <x15:cachedUniqueName index="236" name="[Range].[Date Created Conversion].&amp;[2016-01-08T16:58:00]"/>
            <x15:cachedUniqueName index="237" name="[Range].[Date Created Conversion].&amp;[2016-01-09T11:28:49]"/>
            <x15:cachedUniqueName index="238" name="[Range].[Date Created Conversion].&amp;[2016-01-10T17:51:38]"/>
            <x15:cachedUniqueName index="239" name="[Range].[Date Created Conversion].&amp;[2016-01-11T13:56:54]"/>
            <x15:cachedUniqueName index="240" name="[Range].[Date Created Conversion].&amp;[2016-01-11T16:34:01]"/>
            <x15:cachedUniqueName index="241" name="[Range].[Date Created Conversion].&amp;[2016-01-11T16:42:44]"/>
            <x15:cachedUniqueName index="242" name="[Range].[Date Created Conversion].&amp;[2016-01-11T19:30:11]"/>
            <x15:cachedUniqueName index="243" name="[Range].[Date Created Conversion].&amp;[2016-01-11T21:14:13]"/>
            <x15:cachedUniqueName index="244" name="[Range].[Date Created Conversion].&amp;[2016-01-11T22:13:36]"/>
            <x15:cachedUniqueName index="245" name="[Range].[Date Created Conversion].&amp;[2016-01-12T11:29:44]"/>
            <x15:cachedUniqueName index="246" name="[Range].[Date Created Conversion].&amp;[2016-01-12T16:07:27]"/>
            <x15:cachedUniqueName index="247" name="[Range].[Date Created Conversion].&amp;[2016-01-12T16:29:03]"/>
            <x15:cachedUniqueName index="248" name="[Range].[Date Created Conversion].&amp;[2016-01-12T19:10:22]"/>
            <x15:cachedUniqueName index="249" name="[Range].[Date Created Conversion].&amp;[2016-01-12T20:47:27]"/>
            <x15:cachedUniqueName index="250" name="[Range].[Date Created Conversion].&amp;[2016-01-13T03:08:24]"/>
            <x15:cachedUniqueName index="251" name="[Range].[Date Created Conversion].&amp;[2016-01-13T04:33:11]"/>
            <x15:cachedUniqueName index="252" name="[Range].[Date Created Conversion].&amp;[2016-01-13T05:51:57]"/>
            <x15:cachedUniqueName index="253" name="[Range].[Date Created Conversion].&amp;[2016-01-13T10:20:45]"/>
            <x15:cachedUniqueName index="254" name="[Range].[Date Created Conversion].&amp;[2016-01-13T17:45:44]"/>
            <x15:cachedUniqueName index="255" name="[Range].[Date Created Conversion].&amp;[2016-01-13T20:14:20]"/>
            <x15:cachedUniqueName index="256" name="[Range].[Date Created Conversion].&amp;[2016-01-13T21:45:24]"/>
            <x15:cachedUniqueName index="257" name="[Range].[Date Created Conversion].&amp;[2016-01-14T19:02:06]"/>
            <x15:cachedUniqueName index="258" name="[Range].[Date Created Conversion].&amp;[2016-01-14T21:35:13]"/>
            <x15:cachedUniqueName index="259" name="[Range].[Date Created Conversion].&amp;[2016-01-14T22:24:57]"/>
            <x15:cachedUniqueName index="260" name="[Range].[Date Created Conversion].&amp;[2016-01-15T02:39:31]"/>
            <x15:cachedUniqueName index="261" name="[Range].[Date Created Conversion].&amp;[2016-01-15T07:21:51]"/>
            <x15:cachedUniqueName index="262" name="[Range].[Date Created Conversion].&amp;[2016-01-15T16:20:32]"/>
            <x15:cachedUniqueName index="263" name="[Range].[Date Created Conversion].&amp;[2016-01-18T09:33:48]"/>
            <x15:cachedUniqueName index="264" name="[Range].[Date Created Conversion].&amp;[2016-01-18T12:04:39]"/>
            <x15:cachedUniqueName index="265" name="[Range].[Date Created Conversion].&amp;[2016-01-18T17:26:38]"/>
            <x15:cachedUniqueName index="266" name="[Range].[Date Created Conversion].&amp;[2016-01-19T12:33:09]"/>
            <x15:cachedUniqueName index="267" name="[Range].[Date Created Conversion].&amp;[2016-01-19T13:48:09]"/>
            <x15:cachedUniqueName index="268" name="[Range].[Date Created Conversion].&amp;[2016-01-19T14:08:17]"/>
            <x15:cachedUniqueName index="269" name="[Range].[Date Created Conversion].&amp;[2016-01-19T17:00:27]"/>
            <x15:cachedUniqueName index="270" name="[Range].[Date Created Conversion].&amp;[2016-01-19T19:09:29]"/>
            <x15:cachedUniqueName index="271" name="[Range].[Date Created Conversion].&amp;[2016-01-21T00:03:49]"/>
            <x15:cachedUniqueName index="272" name="[Range].[Date Created Conversion].&amp;[2016-01-21T04:06:37]"/>
            <x15:cachedUniqueName index="273" name="[Range].[Date Created Conversion].&amp;[2016-01-21T20:07:47]"/>
            <x15:cachedUniqueName index="274" name="[Range].[Date Created Conversion].&amp;[2016-01-22T08:24:17]"/>
            <x15:cachedUniqueName index="275" name="[Range].[Date Created Conversion].&amp;[2016-01-22T11:24:25]"/>
            <x15:cachedUniqueName index="276" name="[Range].[Date Created Conversion].&amp;[2016-01-22T18:33:07]"/>
            <x15:cachedUniqueName index="277" name="[Range].[Date Created Conversion].&amp;[2016-01-22T22:36:37]"/>
            <x15:cachedUniqueName index="278" name="[Range].[Date Created Conversion].&amp;[2016-01-24T23:05:09]"/>
            <x15:cachedUniqueName index="279" name="[Range].[Date Created Conversion].&amp;[2016-01-25T13:56:16]"/>
            <x15:cachedUniqueName index="280" name="[Range].[Date Created Conversion].&amp;[2016-01-25T21:36:40]"/>
            <x15:cachedUniqueName index="281" name="[Range].[Date Created Conversion].&amp;[2016-01-26T07:25:01]"/>
            <x15:cachedUniqueName index="282" name="[Range].[Date Created Conversion].&amp;[2016-01-26T10:57:14]"/>
            <x15:cachedUniqueName index="283" name="[Range].[Date Created Conversion].&amp;[2016-01-26T16:57:16]"/>
            <x15:cachedUniqueName index="284" name="[Range].[Date Created Conversion].&amp;[2016-01-27T11:52:12]"/>
            <x15:cachedUniqueName index="285" name="[Range].[Date Created Conversion].&amp;[2016-01-27T20:15:27]"/>
            <x15:cachedUniqueName index="286" name="[Range].[Date Created Conversion].&amp;[2016-01-27T21:52:52]"/>
            <x15:cachedUniqueName index="287" name="[Range].[Date Created Conversion].&amp;[2016-01-27T23:22:17]"/>
            <x15:cachedUniqueName index="288" name="[Range].[Date Created Conversion].&amp;[2016-01-28T06:45:36]"/>
            <x15:cachedUniqueName index="289" name="[Range].[Date Created Conversion].&amp;[2016-01-28T16:18:30]"/>
            <x15:cachedUniqueName index="290" name="[Range].[Date Created Conversion].&amp;[2016-01-28T21:35:43]"/>
            <x15:cachedUniqueName index="291" name="[Range].[Date Created Conversion].&amp;[2016-01-29T04:42:12]"/>
            <x15:cachedUniqueName index="292" name="[Range].[Date Created Conversion].&amp;[2016-01-29T20:22:56]"/>
            <x15:cachedUniqueName index="293" name="[Range].[Date Created Conversion].&amp;[2016-01-30T16:58:40]"/>
            <x15:cachedUniqueName index="294" name="[Range].[Date Created Conversion].&amp;[2016-01-30T21:10:58]"/>
            <x15:cachedUniqueName index="295" name="[Range].[Date Created Conversion].&amp;[2016-01-31T04:13:59]"/>
            <x15:cachedUniqueName index="296" name="[Range].[Date Created Conversion].&amp;[2016-01-31T16:54:32]"/>
            <x15:cachedUniqueName index="297" name="[Range].[Date Created Conversion].&amp;[2016-01-31T17:05:14]"/>
            <x15:cachedUniqueName index="298" name="[Range].[Date Created Conversion].&amp;[2016-01-31T22:43:06]"/>
            <x15:cachedUniqueName index="299" name="[Range].[Date Created Conversion].&amp;[2017-01-01T17:35:22]"/>
            <x15:cachedUniqueName index="300" name="[Range].[Date Created Conversion].&amp;[2017-01-01T21:45:31]"/>
            <x15:cachedUniqueName index="301" name="[Range].[Date Created Conversion].&amp;[2017-01-02T13:05:19]"/>
            <x15:cachedUniqueName index="302" name="[Range].[Date Created Conversion].&amp;[2017-01-02T15:55:59]"/>
            <x15:cachedUniqueName index="303" name="[Range].[Date Created Conversion].&amp;[2017-01-02T21:50:36]"/>
            <x15:cachedUniqueName index="304" name="[Range].[Date Created Conversion].&amp;[2017-01-03T14:46:01]"/>
            <x15:cachedUniqueName index="305" name="[Range].[Date Created Conversion].&amp;[2017-01-03T16:36:49]"/>
            <x15:cachedUniqueName index="306" name="[Range].[Date Created Conversion].&amp;[2017-01-05T16:38:55]"/>
            <x15:cachedUniqueName index="307" name="[Range].[Date Created Conversion].&amp;[2017-01-05T20:05:30]"/>
            <x15:cachedUniqueName index="308" name="[Range].[Date Created Conversion].&amp;[2017-01-06T14:23:31]"/>
            <x15:cachedUniqueName index="309" name="[Range].[Date Created Conversion].&amp;[2017-01-06T16:25:39]"/>
            <x15:cachedUniqueName index="310" name="[Range].[Date Created Conversion].&amp;[2017-01-06T20:21:40]"/>
            <x15:cachedUniqueName index="311" name="[Range].[Date Created Conversion].&amp;[2017-01-07T05:54:57]"/>
            <x15:cachedUniqueName index="312" name="[Range].[Date Created Conversion].&amp;[2017-01-07T07:16:47]"/>
            <x15:cachedUniqueName index="313" name="[Range].[Date Created Conversion].&amp;[2017-01-07T16:20:30]"/>
            <x15:cachedUniqueName index="314" name="[Range].[Date Created Conversion].&amp;[2017-01-09T09:59:05]"/>
            <x15:cachedUniqueName index="315" name="[Range].[Date Created Conversion].&amp;[2017-01-09T21:40:35]"/>
            <x15:cachedUniqueName index="316" name="[Range].[Date Created Conversion].&amp;[2017-01-10T00:45:19]"/>
            <x15:cachedUniqueName index="317" name="[Range].[Date Created Conversion].&amp;[2017-01-10T08:46:17]"/>
            <x15:cachedUniqueName index="318" name="[Range].[Date Created Conversion].&amp;[2017-01-10T14:24:21]"/>
            <x15:cachedUniqueName index="319" name="[Range].[Date Created Conversion].&amp;[2017-01-10T17:52:15]"/>
            <x15:cachedUniqueName index="320" name="[Range].[Date Created Conversion].&amp;[2017-01-11T00:28:18]"/>
            <x15:cachedUniqueName index="321" name="[Range].[Date Created Conversion].&amp;[2017-01-11T01:22:14]"/>
            <x15:cachedUniqueName index="322" name="[Range].[Date Created Conversion].&amp;[2017-01-11T02:19:05]"/>
            <x15:cachedUniqueName index="323" name="[Range].[Date Created Conversion].&amp;[2017-01-11T06:16:58]"/>
            <x15:cachedUniqueName index="324" name="[Range].[Date Created Conversion].&amp;[2017-01-11T06:28:53]"/>
            <x15:cachedUniqueName index="325" name="[Range].[Date Created Conversion].&amp;[2017-01-12T04:40:05]"/>
            <x15:cachedUniqueName index="326" name="[Range].[Date Created Conversion].&amp;[2017-01-12T05:16:10]"/>
            <x15:cachedUniqueName index="327" name="[Range].[Date Created Conversion].&amp;[2017-01-12T12:09:38]"/>
            <x15:cachedUniqueName index="328" name="[Range].[Date Created Conversion].&amp;[2017-01-14T01:26:00]"/>
            <x15:cachedUniqueName index="329" name="[Range].[Date Created Conversion].&amp;[2017-01-15T12:43:39]"/>
            <x15:cachedUniqueName index="330" name="[Range].[Date Created Conversion].&amp;[2017-01-16T12:48:05]"/>
            <x15:cachedUniqueName index="331" name="[Range].[Date Created Conversion].&amp;[2017-01-17T03:28:46]"/>
            <x15:cachedUniqueName index="332" name="[Range].[Date Created Conversion].&amp;[2017-01-17T15:32:48]"/>
            <x15:cachedUniqueName index="333" name="[Range].[Date Created Conversion].&amp;[2017-01-17T19:51:10]"/>
            <x15:cachedUniqueName index="334" name="[Range].[Date Created Conversion].&amp;[2017-01-17T20:17:27]"/>
            <x15:cachedUniqueName index="335" name="[Range].[Date Created Conversion].&amp;[2017-01-18T04:56:06]"/>
            <x15:cachedUniqueName index="336" name="[Range].[Date Created Conversion].&amp;[2017-01-18T07:53:49]"/>
            <x15:cachedUniqueName index="337" name="[Range].[Date Created Conversion].&amp;[2017-01-18T16:17:25]"/>
            <x15:cachedUniqueName index="338" name="[Range].[Date Created Conversion].&amp;[2017-01-19T16:39:08]"/>
            <x15:cachedUniqueName index="339" name="[Range].[Date Created Conversion].&amp;[2017-01-20T11:49:34]"/>
            <x15:cachedUniqueName index="340" name="[Range].[Date Created Conversion].&amp;[2017-01-20T15:03:25]"/>
            <x15:cachedUniqueName index="341" name="[Range].[Date Created Conversion].&amp;[2017-01-21T00:26:39]"/>
            <x15:cachedUniqueName index="342" name="[Range].[Date Created Conversion].&amp;[2017-01-21T12:01:30]"/>
            <x15:cachedUniqueName index="343" name="[Range].[Date Created Conversion].&amp;[2017-01-23T04:43:42]"/>
            <x15:cachedUniqueName index="344" name="[Range].[Date Created Conversion].&amp;[2017-01-23T08:50:02]"/>
            <x15:cachedUniqueName index="345" name="[Range].[Date Created Conversion].&amp;[2017-01-23T13:25:52]"/>
            <x15:cachedUniqueName index="346" name="[Range].[Date Created Conversion].&amp;[2017-01-23T23:25:21]"/>
            <x15:cachedUniqueName index="347" name="[Range].[Date Created Conversion].&amp;[2017-01-24T05:51:36]"/>
            <x15:cachedUniqueName index="348" name="[Range].[Date Created Conversion].&amp;[2017-01-24T14:14:22]"/>
            <x15:cachedUniqueName index="349" name="[Range].[Date Created Conversion].&amp;[2017-01-24T15:05:11]"/>
            <x15:cachedUniqueName index="350" name="[Range].[Date Created Conversion].&amp;[2017-01-24T17:23:40]"/>
            <x15:cachedUniqueName index="351" name="[Range].[Date Created Conversion].&amp;[2017-01-25T05:51:40]"/>
            <x15:cachedUniqueName index="352" name="[Range].[Date Created Conversion].&amp;[2017-01-25T11:58:28]"/>
            <x15:cachedUniqueName index="353" name="[Range].[Date Created Conversion].&amp;[2017-01-26T09:01:47]"/>
            <x15:cachedUniqueName index="354" name="[Range].[Date Created Conversion].&amp;[2017-01-26T20:18:25]"/>
            <x15:cachedUniqueName index="355" name="[Range].[Date Created Conversion].&amp;[2017-01-26T23:03:59]"/>
            <x15:cachedUniqueName index="356" name="[Range].[Date Created Conversion].&amp;[2017-01-27T13:05:58]"/>
            <x15:cachedUniqueName index="357" name="[Range].[Date Created Conversion].&amp;[2017-01-27T22:37:06]"/>
            <x15:cachedUniqueName index="358" name="[Range].[Date Created Conversion].&amp;[2017-01-27T23:05:18]"/>
            <x15:cachedUniqueName index="359" name="[Range].[Date Created Conversion].&amp;[2017-01-28T18:44:10]"/>
            <x15:cachedUniqueName index="360" name="[Range].[Date Created Conversion].&amp;[2017-01-31T14:24:43]"/>
            <x15:cachedUniqueName index="361" name="[Range].[Date Created Conversion].&amp;[2017-01-31T15:02:35]"/>
            <x15:cachedUniqueName index="362" name="[Range].[Date Created Conversion].&amp;[2017-01-31T19:19:15]"/>
            <x15:cachedUniqueName index="363" name="[Range].[Date Created Conversion].&amp;[2017-01-31T19:51:40]"/>
            <x15:cachedUniqueName index="364" name="[Range].[Date Created Conversion].&amp;[2017-01-31T22:57:58]"/>
          </x15:cachedUniqueNames>
        </ext>
      </extLst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Quarter)].[Date Created Conversion (Quarter)]" caption="Date Created Conversion (Quarter)" numFmtId="0" hierarchy="21" level="1">
      <sharedItems containsNonDate="0" count="1">
        <s v="Qtr1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Measures].[Count of state]" caption="Count of state" numFmtId="0" hierarchy="26" level="32767"/>
    <cacheField name="[Range].[Category].[Category]" caption="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6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848BD-B40A-4CE3-8D91-C8F1F6003B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6BF6B-9E08-4866-A048-4E290DEDF7A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20" hier="-1"/>
    <pageField fld="16" item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F38BF-4925-4901-92E7-D0741E69AE2A}" name="PivotTable6" cacheId="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7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3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Fields count="3">
    <field x="2"/>
    <field x="1"/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6" hier="18" name="[Range].[Category].[All]" cap="All"/>
    <pageField fld="4" hier="20" name="[Range].[Date Created Conversion (Year)].[All]" cap="All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2"/>
    <rowHierarchyUsage hierarchyUsage="11"/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D4F0-F4DF-4AEE-8CE6-66C74FD1BF0F}">
  <dimension ref="A1:F14"/>
  <sheetViews>
    <sheetView workbookViewId="0">
      <selection activeCell="B5" sqref="B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8365</v>
      </c>
    </row>
    <row r="3" spans="1:6" x14ac:dyDescent="0.3">
      <c r="A3" s="7" t="s">
        <v>8363</v>
      </c>
      <c r="B3" s="7" t="s">
        <v>8364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CB00-155F-44B5-A851-4A2FE4505481}">
  <dimension ref="A2:E13"/>
  <sheetViews>
    <sheetView workbookViewId="0">
      <selection activeCell="D6" sqref="D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7" t="s">
        <v>8223</v>
      </c>
      <c r="B2" t="s">
        <v>8224</v>
      </c>
    </row>
    <row r="3" spans="1:5" x14ac:dyDescent="0.3">
      <c r="A3" s="7" t="s">
        <v>8359</v>
      </c>
      <c r="B3" t="s">
        <v>8318</v>
      </c>
    </row>
    <row r="5" spans="1:5" x14ac:dyDescent="0.3">
      <c r="A5" s="7" t="s">
        <v>8363</v>
      </c>
      <c r="B5" s="7" t="s">
        <v>8364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8" t="s">
        <v>8347</v>
      </c>
      <c r="B7" s="9"/>
      <c r="C7" s="9">
        <v>13</v>
      </c>
      <c r="D7" s="9"/>
      <c r="E7" s="9">
        <v>13</v>
      </c>
    </row>
    <row r="8" spans="1:5" x14ac:dyDescent="0.3">
      <c r="A8" s="8" t="s">
        <v>8348</v>
      </c>
      <c r="B8" s="9">
        <v>103</v>
      </c>
      <c r="C8" s="9"/>
      <c r="D8" s="9"/>
      <c r="E8" s="9">
        <v>103</v>
      </c>
    </row>
    <row r="9" spans="1:5" x14ac:dyDescent="0.3">
      <c r="A9" s="8" t="s">
        <v>8355</v>
      </c>
      <c r="B9" s="9">
        <v>7</v>
      </c>
      <c r="C9" s="9">
        <v>7</v>
      </c>
      <c r="D9" s="9"/>
      <c r="E9" s="9">
        <v>14</v>
      </c>
    </row>
    <row r="10" spans="1:5" x14ac:dyDescent="0.3">
      <c r="A10" s="8" t="s">
        <v>8354</v>
      </c>
      <c r="B10" s="9">
        <v>31</v>
      </c>
      <c r="C10" s="9">
        <v>1</v>
      </c>
      <c r="D10" s="9">
        <v>15</v>
      </c>
      <c r="E10" s="9">
        <v>47</v>
      </c>
    </row>
    <row r="11" spans="1:5" x14ac:dyDescent="0.3">
      <c r="A11" s="8" t="s">
        <v>8320</v>
      </c>
      <c r="B11" s="9">
        <v>17</v>
      </c>
      <c r="C11" s="9">
        <v>81</v>
      </c>
      <c r="D11" s="9">
        <v>47</v>
      </c>
      <c r="E11" s="9">
        <v>145</v>
      </c>
    </row>
    <row r="12" spans="1:5" x14ac:dyDescent="0.3">
      <c r="A12" s="8" t="s">
        <v>8319</v>
      </c>
      <c r="B12" s="9"/>
      <c r="C12" s="9">
        <v>36</v>
      </c>
      <c r="D12" s="9">
        <v>59</v>
      </c>
      <c r="E12" s="9">
        <v>95</v>
      </c>
    </row>
    <row r="13" spans="1:5" x14ac:dyDescent="0.3">
      <c r="A13" s="8" t="s">
        <v>8362</v>
      </c>
      <c r="B13" s="9">
        <v>158</v>
      </c>
      <c r="C13" s="9">
        <v>138</v>
      </c>
      <c r="D13" s="9">
        <v>121</v>
      </c>
      <c r="E13" s="9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B9156-0170-47D3-B4A6-D354197DBE75}">
  <dimension ref="A1:E18"/>
  <sheetViews>
    <sheetView workbookViewId="0">
      <selection activeCell="A6" sqref="A6"/>
    </sheetView>
  </sheetViews>
  <sheetFormatPr defaultRowHeight="14.4" x14ac:dyDescent="0.3"/>
  <cols>
    <col min="1" max="1" width="28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7" t="s">
        <v>8308</v>
      </c>
      <c r="B1" t="s" vm="1">
        <v>8380</v>
      </c>
    </row>
    <row r="2" spans="1:5" x14ac:dyDescent="0.3">
      <c r="A2" s="7" t="s">
        <v>8381</v>
      </c>
      <c r="B2" t="s" vm="2">
        <v>8380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8377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2" activePane="bottomLeft" state="frozen"/>
      <selection activeCell="C1" sqref="C1"/>
      <selection pane="bottomLeft" activeCell="N1" sqref="N1:N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0.44140625" bestFit="1" customWidth="1"/>
    <col min="7" max="7" width="12.33203125" customWidth="1"/>
    <col min="8" max="9" width="13.21875" customWidth="1"/>
    <col min="10" max="10" width="25.21875" style="10" customWidth="1"/>
    <col min="11" max="11" width="16.109375" customWidth="1"/>
    <col min="12" max="12" width="26.77734375" style="10" customWidth="1"/>
    <col min="13" max="13" width="14.33203125" bestFit="1" customWidth="1"/>
    <col min="14" max="14" width="17.88671875" bestFit="1" customWidth="1"/>
    <col min="15" max="15" width="13.33203125" bestFit="1" customWidth="1"/>
    <col min="16" max="16" width="41.109375" customWidth="1"/>
    <col min="17" max="17" width="41.109375" style="14" customWidth="1"/>
    <col min="18" max="18" width="12.44140625" style="6" bestFit="1" customWidth="1"/>
    <col min="19" max="19" width="12.21875" bestFit="1" customWidth="1"/>
    <col min="20" max="20" width="17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5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1" t="s">
        <v>8367</v>
      </c>
      <c r="K1" s="1" t="s">
        <v>8260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3" t="s">
        <v>8306</v>
      </c>
      <c r="R1" s="5" t="s">
        <v>8307</v>
      </c>
      <c r="S1" s="1" t="s">
        <v>8359</v>
      </c>
      <c r="T1" s="1" t="s">
        <v>8360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4">
        <f>E2/D2 *100</f>
        <v>136.85882352941178</v>
      </c>
      <c r="R2" s="6">
        <f>E2/N2</f>
        <v>63.917582417582416</v>
      </c>
      <c r="S2" t="s">
        <v>8309</v>
      </c>
      <c r="T2" t="s">
        <v>8310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4">
        <f t="shared" ref="Q3:Q66" si="2">E3/D3 *100</f>
        <v>142.60827250608273</v>
      </c>
      <c r="R3" s="6">
        <f t="shared" ref="R3:R66" si="3">E3/N3</f>
        <v>185.48101265822785</v>
      </c>
      <c r="S3" t="s">
        <v>8309</v>
      </c>
      <c r="T3" t="s">
        <v>8310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4">
        <f t="shared" si="2"/>
        <v>105</v>
      </c>
      <c r="R4" s="6">
        <f t="shared" si="3"/>
        <v>15</v>
      </c>
      <c r="S4" t="s">
        <v>8309</v>
      </c>
      <c r="T4" t="s">
        <v>8310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4">
        <f t="shared" si="2"/>
        <v>103.89999999999999</v>
      </c>
      <c r="R5" s="6">
        <f t="shared" si="3"/>
        <v>69.266666666666666</v>
      </c>
      <c r="S5" t="s">
        <v>8309</v>
      </c>
      <c r="T5" t="s">
        <v>8310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4">
        <f t="shared" si="2"/>
        <v>122.99154545454545</v>
      </c>
      <c r="R6" s="6">
        <f t="shared" si="3"/>
        <v>190.55028169014085</v>
      </c>
      <c r="S6" t="s">
        <v>8309</v>
      </c>
      <c r="T6" t="s">
        <v>8310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4">
        <f t="shared" si="2"/>
        <v>109.77744436109028</v>
      </c>
      <c r="R7" s="6">
        <f t="shared" si="3"/>
        <v>93.40425531914893</v>
      </c>
      <c r="S7" t="s">
        <v>8309</v>
      </c>
      <c r="T7" t="s">
        <v>8310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4">
        <f t="shared" si="2"/>
        <v>106.4875</v>
      </c>
      <c r="R8" s="6">
        <f t="shared" si="3"/>
        <v>146.87931034482759</v>
      </c>
      <c r="S8" t="s">
        <v>8309</v>
      </c>
      <c r="T8" t="s">
        <v>8310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4">
        <f t="shared" si="2"/>
        <v>101.22222222222221</v>
      </c>
      <c r="R9" s="6">
        <f t="shared" si="3"/>
        <v>159.82456140350877</v>
      </c>
      <c r="S9" t="s">
        <v>8309</v>
      </c>
      <c r="T9" t="s">
        <v>8310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4">
        <f t="shared" si="2"/>
        <v>100.04342857142856</v>
      </c>
      <c r="R10" s="6">
        <f t="shared" si="3"/>
        <v>291.79333333333335</v>
      </c>
      <c r="S10" t="s">
        <v>8309</v>
      </c>
      <c r="T10" t="s">
        <v>8310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4">
        <f t="shared" si="2"/>
        <v>125.998</v>
      </c>
      <c r="R11" s="6">
        <f t="shared" si="3"/>
        <v>31.499500000000001</v>
      </c>
      <c r="S11" t="s">
        <v>8309</v>
      </c>
      <c r="T11" t="s">
        <v>8310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4">
        <f t="shared" si="2"/>
        <v>100.49999999999999</v>
      </c>
      <c r="R12" s="6">
        <f t="shared" si="3"/>
        <v>158.68421052631578</v>
      </c>
      <c r="S12" t="s">
        <v>8309</v>
      </c>
      <c r="T12" t="s">
        <v>8310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4">
        <f t="shared" si="2"/>
        <v>120.5</v>
      </c>
      <c r="R13" s="6">
        <f t="shared" si="3"/>
        <v>80.333333333333329</v>
      </c>
      <c r="S13" t="s">
        <v>8309</v>
      </c>
      <c r="T13" t="s">
        <v>8310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4">
        <f t="shared" si="2"/>
        <v>165.29333333333335</v>
      </c>
      <c r="R14" s="6">
        <f t="shared" si="3"/>
        <v>59.961305925030231</v>
      </c>
      <c r="S14" t="s">
        <v>8309</v>
      </c>
      <c r="T14" t="s">
        <v>8310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4">
        <f t="shared" si="2"/>
        <v>159.97142857142856</v>
      </c>
      <c r="R15" s="6">
        <f t="shared" si="3"/>
        <v>109.78431372549019</v>
      </c>
      <c r="S15" t="s">
        <v>8309</v>
      </c>
      <c r="T15" t="s">
        <v>8310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4">
        <f t="shared" si="2"/>
        <v>100.93333333333334</v>
      </c>
      <c r="R16" s="6">
        <f t="shared" si="3"/>
        <v>147.70731707317074</v>
      </c>
      <c r="S16" t="s">
        <v>8309</v>
      </c>
      <c r="T16" t="s">
        <v>8310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4">
        <f t="shared" si="2"/>
        <v>106.60000000000001</v>
      </c>
      <c r="R17" s="6">
        <f t="shared" si="3"/>
        <v>21.755102040816325</v>
      </c>
      <c r="S17" t="s">
        <v>8309</v>
      </c>
      <c r="T17" t="s">
        <v>8310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4">
        <f t="shared" si="2"/>
        <v>100.24166666666667</v>
      </c>
      <c r="R18" s="6">
        <f t="shared" si="3"/>
        <v>171.84285714285716</v>
      </c>
      <c r="S18" t="s">
        <v>8309</v>
      </c>
      <c r="T18" t="s">
        <v>8310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4">
        <f t="shared" si="2"/>
        <v>100.66666666666666</v>
      </c>
      <c r="R19" s="6">
        <f t="shared" si="3"/>
        <v>41.944444444444443</v>
      </c>
      <c r="S19" t="s">
        <v>8309</v>
      </c>
      <c r="T19" t="s">
        <v>8310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4">
        <f t="shared" si="2"/>
        <v>106.32110000000002</v>
      </c>
      <c r="R20" s="6">
        <f t="shared" si="3"/>
        <v>93.264122807017543</v>
      </c>
      <c r="S20" t="s">
        <v>8309</v>
      </c>
      <c r="T20" t="s">
        <v>8310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4">
        <f t="shared" si="2"/>
        <v>145.29411764705881</v>
      </c>
      <c r="R21" s="6">
        <f t="shared" si="3"/>
        <v>56.136363636363633</v>
      </c>
      <c r="S21" t="s">
        <v>8309</v>
      </c>
      <c r="T21" t="s">
        <v>8310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4">
        <f t="shared" si="2"/>
        <v>100.2</v>
      </c>
      <c r="R22" s="6">
        <f t="shared" si="3"/>
        <v>80.16</v>
      </c>
      <c r="S22" t="s">
        <v>8309</v>
      </c>
      <c r="T22" t="s">
        <v>8310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4">
        <f t="shared" si="2"/>
        <v>109.13513513513513</v>
      </c>
      <c r="R23" s="6">
        <f t="shared" si="3"/>
        <v>199.9009900990099</v>
      </c>
      <c r="S23" t="s">
        <v>8309</v>
      </c>
      <c r="T23" t="s">
        <v>8310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4">
        <f t="shared" si="2"/>
        <v>117.14285714285715</v>
      </c>
      <c r="R24" s="6">
        <f t="shared" si="3"/>
        <v>51.25</v>
      </c>
      <c r="S24" t="s">
        <v>8309</v>
      </c>
      <c r="T24" t="s">
        <v>8310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4">
        <f t="shared" si="2"/>
        <v>118.5</v>
      </c>
      <c r="R25" s="6">
        <f t="shared" si="3"/>
        <v>103.04347826086956</v>
      </c>
      <c r="S25" t="s">
        <v>8309</v>
      </c>
      <c r="T25" t="s">
        <v>8310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4">
        <f t="shared" si="2"/>
        <v>108.80768571428572</v>
      </c>
      <c r="R26" s="6">
        <f t="shared" si="3"/>
        <v>66.346149825783982</v>
      </c>
      <c r="S26" t="s">
        <v>8309</v>
      </c>
      <c r="T26" t="s">
        <v>8310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4">
        <f t="shared" si="2"/>
        <v>133.33333333333331</v>
      </c>
      <c r="R27" s="6">
        <f t="shared" si="3"/>
        <v>57.142857142857146</v>
      </c>
      <c r="S27" t="s">
        <v>8309</v>
      </c>
      <c r="T27" t="s">
        <v>8310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4">
        <f t="shared" si="2"/>
        <v>155.20000000000002</v>
      </c>
      <c r="R28" s="6">
        <f t="shared" si="3"/>
        <v>102.10526315789474</v>
      </c>
      <c r="S28" t="s">
        <v>8309</v>
      </c>
      <c r="T28" t="s">
        <v>8310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4">
        <f t="shared" si="2"/>
        <v>111.72500000000001</v>
      </c>
      <c r="R29" s="6">
        <f t="shared" si="3"/>
        <v>148.96666666666667</v>
      </c>
      <c r="S29" t="s">
        <v>8309</v>
      </c>
      <c r="T29" t="s">
        <v>8310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4">
        <f t="shared" si="2"/>
        <v>100.35000000000001</v>
      </c>
      <c r="R30" s="6">
        <f t="shared" si="3"/>
        <v>169.6056338028169</v>
      </c>
      <c r="S30" t="s">
        <v>8309</v>
      </c>
      <c r="T30" t="s">
        <v>8310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4">
        <f t="shared" si="2"/>
        <v>123.33333333333334</v>
      </c>
      <c r="R31" s="6">
        <f t="shared" si="3"/>
        <v>31.623931623931625</v>
      </c>
      <c r="S31" t="s">
        <v>8309</v>
      </c>
      <c r="T31" t="s">
        <v>8310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4">
        <f t="shared" si="2"/>
        <v>101.29975</v>
      </c>
      <c r="R32" s="6">
        <f t="shared" si="3"/>
        <v>76.45264150943396</v>
      </c>
      <c r="S32" t="s">
        <v>8309</v>
      </c>
      <c r="T32" t="s">
        <v>8310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4">
        <f t="shared" si="2"/>
        <v>100</v>
      </c>
      <c r="R33" s="6">
        <f t="shared" si="3"/>
        <v>13</v>
      </c>
      <c r="S33" t="s">
        <v>8309</v>
      </c>
      <c r="T33" t="s">
        <v>8310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4">
        <f t="shared" si="2"/>
        <v>100.24604569420035</v>
      </c>
      <c r="R34" s="6">
        <f t="shared" si="3"/>
        <v>320.44943820224717</v>
      </c>
      <c r="S34" t="s">
        <v>8309</v>
      </c>
      <c r="T34" t="s">
        <v>8310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4">
        <f t="shared" si="2"/>
        <v>102.0952380952381</v>
      </c>
      <c r="R35" s="6">
        <f t="shared" si="3"/>
        <v>83.75</v>
      </c>
      <c r="S35" t="s">
        <v>8309</v>
      </c>
      <c r="T35" t="s">
        <v>8310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4">
        <f t="shared" si="2"/>
        <v>130.46153846153845</v>
      </c>
      <c r="R36" s="6">
        <f t="shared" si="3"/>
        <v>49.882352941176471</v>
      </c>
      <c r="S36" t="s">
        <v>8309</v>
      </c>
      <c r="T36" t="s">
        <v>8310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4">
        <f t="shared" si="2"/>
        <v>166.5</v>
      </c>
      <c r="R37" s="6">
        <f t="shared" si="3"/>
        <v>59.464285714285715</v>
      </c>
      <c r="S37" t="s">
        <v>8309</v>
      </c>
      <c r="T37" t="s">
        <v>8310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4">
        <f t="shared" si="2"/>
        <v>142.15</v>
      </c>
      <c r="R38" s="6">
        <f t="shared" si="3"/>
        <v>193.84090909090909</v>
      </c>
      <c r="S38" t="s">
        <v>8309</v>
      </c>
      <c r="T38" t="s">
        <v>8310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4">
        <f t="shared" si="2"/>
        <v>183.44090909090909</v>
      </c>
      <c r="R39" s="6">
        <f t="shared" si="3"/>
        <v>159.51383399209487</v>
      </c>
      <c r="S39" t="s">
        <v>8309</v>
      </c>
      <c r="T39" t="s">
        <v>8310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4">
        <f t="shared" si="2"/>
        <v>110.04</v>
      </c>
      <c r="R40" s="6">
        <f t="shared" si="3"/>
        <v>41.68181818181818</v>
      </c>
      <c r="S40" t="s">
        <v>8309</v>
      </c>
      <c r="T40" t="s">
        <v>8310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4">
        <f t="shared" si="2"/>
        <v>130.98000000000002</v>
      </c>
      <c r="R41" s="6">
        <f t="shared" si="3"/>
        <v>150.89861751152074</v>
      </c>
      <c r="S41" t="s">
        <v>8309</v>
      </c>
      <c r="T41" t="s">
        <v>8310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4">
        <f t="shared" si="2"/>
        <v>101.35000000000001</v>
      </c>
      <c r="R42" s="6">
        <f t="shared" si="3"/>
        <v>126.6875</v>
      </c>
      <c r="S42" t="s">
        <v>8309</v>
      </c>
      <c r="T42" t="s">
        <v>8310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4">
        <f t="shared" si="2"/>
        <v>100</v>
      </c>
      <c r="R43" s="6">
        <f t="shared" si="3"/>
        <v>105.26315789473684</v>
      </c>
      <c r="S43" t="s">
        <v>8309</v>
      </c>
      <c r="T43" t="s">
        <v>8310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4">
        <f t="shared" si="2"/>
        <v>141.85714285714286</v>
      </c>
      <c r="R44" s="6">
        <f t="shared" si="3"/>
        <v>117.51479289940828</v>
      </c>
      <c r="S44" t="s">
        <v>8309</v>
      </c>
      <c r="T44" t="s">
        <v>8310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4">
        <f t="shared" si="2"/>
        <v>308.65999999999997</v>
      </c>
      <c r="R45" s="6">
        <f t="shared" si="3"/>
        <v>117.36121673003802</v>
      </c>
      <c r="S45" t="s">
        <v>8309</v>
      </c>
      <c r="T45" t="s">
        <v>8310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4">
        <f t="shared" si="2"/>
        <v>100</v>
      </c>
      <c r="R46" s="6">
        <f t="shared" si="3"/>
        <v>133.33333333333334</v>
      </c>
      <c r="S46" t="s">
        <v>8309</v>
      </c>
      <c r="T46" t="s">
        <v>8310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4">
        <f t="shared" si="2"/>
        <v>120</v>
      </c>
      <c r="R47" s="6">
        <f t="shared" si="3"/>
        <v>98.360655737704917</v>
      </c>
      <c r="S47" t="s">
        <v>8309</v>
      </c>
      <c r="T47" t="s">
        <v>8310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4">
        <f t="shared" si="2"/>
        <v>104.16666666666667</v>
      </c>
      <c r="R48" s="6">
        <f t="shared" si="3"/>
        <v>194.44444444444446</v>
      </c>
      <c r="S48" t="s">
        <v>8309</v>
      </c>
      <c r="T48" t="s">
        <v>8310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4">
        <f t="shared" si="2"/>
        <v>107.61100000000002</v>
      </c>
      <c r="R49" s="6">
        <f t="shared" si="3"/>
        <v>76.865000000000009</v>
      </c>
      <c r="S49" t="s">
        <v>8309</v>
      </c>
      <c r="T49" t="s">
        <v>8310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4">
        <f t="shared" si="2"/>
        <v>107.94999999999999</v>
      </c>
      <c r="R50" s="6">
        <f t="shared" si="3"/>
        <v>56.815789473684212</v>
      </c>
      <c r="S50" t="s">
        <v>8309</v>
      </c>
      <c r="T50" t="s">
        <v>8310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4">
        <f t="shared" si="2"/>
        <v>100</v>
      </c>
      <c r="R51" s="6">
        <f t="shared" si="3"/>
        <v>137.93103448275863</v>
      </c>
      <c r="S51" t="s">
        <v>8309</v>
      </c>
      <c r="T51" t="s">
        <v>8310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4">
        <f t="shared" si="2"/>
        <v>100</v>
      </c>
      <c r="R52" s="6">
        <f t="shared" si="3"/>
        <v>27.272727272727273</v>
      </c>
      <c r="S52" t="s">
        <v>8309</v>
      </c>
      <c r="T52" t="s">
        <v>8310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4">
        <f t="shared" si="2"/>
        <v>128.0181818181818</v>
      </c>
      <c r="R53" s="6">
        <f t="shared" si="3"/>
        <v>118.33613445378151</v>
      </c>
      <c r="S53" t="s">
        <v>8309</v>
      </c>
      <c r="T53" t="s">
        <v>8310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4">
        <f t="shared" si="2"/>
        <v>116.21</v>
      </c>
      <c r="R54" s="6">
        <f t="shared" si="3"/>
        <v>223.48076923076923</v>
      </c>
      <c r="S54" t="s">
        <v>8309</v>
      </c>
      <c r="T54" t="s">
        <v>8310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4">
        <f t="shared" si="2"/>
        <v>109.63333333333334</v>
      </c>
      <c r="R55" s="6">
        <f t="shared" si="3"/>
        <v>28.111111111111111</v>
      </c>
      <c r="S55" t="s">
        <v>8309</v>
      </c>
      <c r="T55" t="s">
        <v>8310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4">
        <f t="shared" si="2"/>
        <v>101</v>
      </c>
      <c r="R56" s="6">
        <f t="shared" si="3"/>
        <v>194.23076923076923</v>
      </c>
      <c r="S56" t="s">
        <v>8309</v>
      </c>
      <c r="T56" t="s">
        <v>8310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4">
        <f t="shared" si="2"/>
        <v>128.95348837209301</v>
      </c>
      <c r="R57" s="6">
        <f t="shared" si="3"/>
        <v>128.95348837209303</v>
      </c>
      <c r="S57" t="s">
        <v>8309</v>
      </c>
      <c r="T57" t="s">
        <v>8310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4">
        <f t="shared" si="2"/>
        <v>107.26249999999999</v>
      </c>
      <c r="R58" s="6">
        <f t="shared" si="3"/>
        <v>49.316091954022987</v>
      </c>
      <c r="S58" t="s">
        <v>8309</v>
      </c>
      <c r="T58" t="s">
        <v>8310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4">
        <f t="shared" si="2"/>
        <v>101.89999999999999</v>
      </c>
      <c r="R59" s="6">
        <f t="shared" si="3"/>
        <v>221.52173913043478</v>
      </c>
      <c r="S59" t="s">
        <v>8309</v>
      </c>
      <c r="T59" t="s">
        <v>8310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4">
        <f t="shared" si="2"/>
        <v>102.91</v>
      </c>
      <c r="R60" s="6">
        <f t="shared" si="3"/>
        <v>137.21333333333334</v>
      </c>
      <c r="S60" t="s">
        <v>8309</v>
      </c>
      <c r="T60" t="s">
        <v>8310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4">
        <f t="shared" si="2"/>
        <v>100.12570000000001</v>
      </c>
      <c r="R61" s="6">
        <f t="shared" si="3"/>
        <v>606.82242424242418</v>
      </c>
      <c r="S61" t="s">
        <v>8309</v>
      </c>
      <c r="T61" t="s">
        <v>8310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4">
        <f t="shared" si="2"/>
        <v>103.29622222222221</v>
      </c>
      <c r="R62" s="6">
        <f t="shared" si="3"/>
        <v>43.040092592592593</v>
      </c>
      <c r="S62" t="s">
        <v>8309</v>
      </c>
      <c r="T62" t="s">
        <v>8311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4">
        <f t="shared" si="2"/>
        <v>148.30000000000001</v>
      </c>
      <c r="R63" s="6">
        <f t="shared" si="3"/>
        <v>322.39130434782606</v>
      </c>
      <c r="S63" t="s">
        <v>8309</v>
      </c>
      <c r="T63" t="s">
        <v>8311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4">
        <f t="shared" si="2"/>
        <v>154.73333333333332</v>
      </c>
      <c r="R64" s="6">
        <f t="shared" si="3"/>
        <v>96.708333333333329</v>
      </c>
      <c r="S64" t="s">
        <v>8309</v>
      </c>
      <c r="T64" t="s">
        <v>8311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4">
        <f t="shared" si="2"/>
        <v>113.51849999999999</v>
      </c>
      <c r="R65" s="6">
        <f t="shared" si="3"/>
        <v>35.474531249999998</v>
      </c>
      <c r="S65" t="s">
        <v>8309</v>
      </c>
      <c r="T65" t="s">
        <v>8311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4">
        <f t="shared" si="2"/>
        <v>173.33333333333334</v>
      </c>
      <c r="R66" s="6">
        <f t="shared" si="3"/>
        <v>86.666666666666671</v>
      </c>
      <c r="S66" t="s">
        <v>8309</v>
      </c>
      <c r="T66" t="s">
        <v>8311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4">
        <f t="shared" ref="Q67:Q130" si="6">E67/D67 *100</f>
        <v>107.52857142857141</v>
      </c>
      <c r="R67" s="6">
        <f t="shared" ref="R67:R130" si="7">E67/N67</f>
        <v>132.05263157894737</v>
      </c>
      <c r="S67" t="s">
        <v>8309</v>
      </c>
      <c r="T67" t="s">
        <v>8311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14">
        <f t="shared" si="6"/>
        <v>118.6</v>
      </c>
      <c r="R68" s="6">
        <f t="shared" si="7"/>
        <v>91.230769230769226</v>
      </c>
      <c r="S68" t="s">
        <v>8309</v>
      </c>
      <c r="T68" t="s">
        <v>8311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14">
        <f t="shared" si="6"/>
        <v>116.25000000000001</v>
      </c>
      <c r="R69" s="6">
        <f t="shared" si="7"/>
        <v>116.25</v>
      </c>
      <c r="S69" t="s">
        <v>8309</v>
      </c>
      <c r="T69" t="s">
        <v>8311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14">
        <f t="shared" si="6"/>
        <v>127.16666666666667</v>
      </c>
      <c r="R70" s="6">
        <f t="shared" si="7"/>
        <v>21.194444444444443</v>
      </c>
      <c r="S70" t="s">
        <v>8309</v>
      </c>
      <c r="T70" t="s">
        <v>8311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14">
        <f t="shared" si="6"/>
        <v>110.9423</v>
      </c>
      <c r="R71" s="6">
        <f t="shared" si="7"/>
        <v>62.327134831460668</v>
      </c>
      <c r="S71" t="s">
        <v>8309</v>
      </c>
      <c r="T71" t="s">
        <v>8311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14">
        <f t="shared" si="6"/>
        <v>127.2</v>
      </c>
      <c r="R72" s="6">
        <f t="shared" si="7"/>
        <v>37.411764705882355</v>
      </c>
      <c r="S72" t="s">
        <v>8309</v>
      </c>
      <c r="T72" t="s">
        <v>8311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14">
        <f t="shared" si="6"/>
        <v>123.94444444444443</v>
      </c>
      <c r="R73" s="6">
        <f t="shared" si="7"/>
        <v>69.71875</v>
      </c>
      <c r="S73" t="s">
        <v>8309</v>
      </c>
      <c r="T73" t="s">
        <v>8311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14">
        <f t="shared" si="6"/>
        <v>108.40909090909091</v>
      </c>
      <c r="R74" s="6">
        <f t="shared" si="7"/>
        <v>58.170731707317074</v>
      </c>
      <c r="S74" t="s">
        <v>8309</v>
      </c>
      <c r="T74" t="s">
        <v>8311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14">
        <f t="shared" si="6"/>
        <v>100</v>
      </c>
      <c r="R75" s="6">
        <f t="shared" si="7"/>
        <v>50</v>
      </c>
      <c r="S75" t="s">
        <v>8309</v>
      </c>
      <c r="T75" t="s">
        <v>8311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14">
        <f t="shared" si="6"/>
        <v>112.93199999999999</v>
      </c>
      <c r="R76" s="6">
        <f t="shared" si="7"/>
        <v>19.471034482758618</v>
      </c>
      <c r="S76" t="s">
        <v>8309</v>
      </c>
      <c r="T76" t="s">
        <v>8311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14">
        <f t="shared" si="6"/>
        <v>115.42857142857143</v>
      </c>
      <c r="R77" s="6">
        <f t="shared" si="7"/>
        <v>85.957446808510639</v>
      </c>
      <c r="S77" t="s">
        <v>8309</v>
      </c>
      <c r="T77" t="s">
        <v>8311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14">
        <f t="shared" si="6"/>
        <v>153.33333333333334</v>
      </c>
      <c r="R78" s="6">
        <f t="shared" si="7"/>
        <v>30.666666666666668</v>
      </c>
      <c r="S78" t="s">
        <v>8309</v>
      </c>
      <c r="T78" t="s">
        <v>8311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14">
        <f t="shared" si="6"/>
        <v>392.5</v>
      </c>
      <c r="R79" s="6">
        <f t="shared" si="7"/>
        <v>60.384615384615387</v>
      </c>
      <c r="S79" t="s">
        <v>8309</v>
      </c>
      <c r="T79" t="s">
        <v>8311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14">
        <f t="shared" si="6"/>
        <v>2702</v>
      </c>
      <c r="R80" s="6">
        <f t="shared" si="7"/>
        <v>38.6</v>
      </c>
      <c r="S80" t="s">
        <v>8309</v>
      </c>
      <c r="T80" t="s">
        <v>8311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14">
        <f t="shared" si="6"/>
        <v>127</v>
      </c>
      <c r="R81" s="6">
        <f t="shared" si="7"/>
        <v>40.268292682926827</v>
      </c>
      <c r="S81" t="s">
        <v>8309</v>
      </c>
      <c r="T81" t="s">
        <v>8311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14">
        <f t="shared" si="6"/>
        <v>107.25</v>
      </c>
      <c r="R82" s="6">
        <f t="shared" si="7"/>
        <v>273.82978723404256</v>
      </c>
      <c r="S82" t="s">
        <v>8309</v>
      </c>
      <c r="T82" t="s">
        <v>8311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14">
        <f t="shared" si="6"/>
        <v>198</v>
      </c>
      <c r="R83" s="6">
        <f t="shared" si="7"/>
        <v>53.035714285714285</v>
      </c>
      <c r="S83" t="s">
        <v>8309</v>
      </c>
      <c r="T83" t="s">
        <v>8311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14">
        <f t="shared" si="6"/>
        <v>100.01249999999999</v>
      </c>
      <c r="R84" s="6">
        <f t="shared" si="7"/>
        <v>40.005000000000003</v>
      </c>
      <c r="S84" t="s">
        <v>8309</v>
      </c>
      <c r="T84" t="s">
        <v>8311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14">
        <f t="shared" si="6"/>
        <v>102.49999999999999</v>
      </c>
      <c r="R85" s="6">
        <f t="shared" si="7"/>
        <v>15.76923076923077</v>
      </c>
      <c r="S85" t="s">
        <v>8309</v>
      </c>
      <c r="T85" t="s">
        <v>8311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14">
        <f t="shared" si="6"/>
        <v>100</v>
      </c>
      <c r="R86" s="6">
        <f t="shared" si="7"/>
        <v>71.428571428571431</v>
      </c>
      <c r="S86" t="s">
        <v>8309</v>
      </c>
      <c r="T86" t="s">
        <v>8311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14">
        <f t="shared" si="6"/>
        <v>125.49999999999999</v>
      </c>
      <c r="R87" s="6">
        <f t="shared" si="7"/>
        <v>71.714285714285708</v>
      </c>
      <c r="S87" t="s">
        <v>8309</v>
      </c>
      <c r="T87" t="s">
        <v>8311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14">
        <f t="shared" si="6"/>
        <v>106.46666666666667</v>
      </c>
      <c r="R88" s="6">
        <f t="shared" si="7"/>
        <v>375.76470588235293</v>
      </c>
      <c r="S88" t="s">
        <v>8309</v>
      </c>
      <c r="T88" t="s">
        <v>8311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14">
        <f t="shared" si="6"/>
        <v>104.60000000000001</v>
      </c>
      <c r="R89" s="6">
        <f t="shared" si="7"/>
        <v>104.6</v>
      </c>
      <c r="S89" t="s">
        <v>8309</v>
      </c>
      <c r="T89" t="s">
        <v>8311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14">
        <f t="shared" si="6"/>
        <v>102.85714285714285</v>
      </c>
      <c r="R90" s="6">
        <f t="shared" si="7"/>
        <v>60</v>
      </c>
      <c r="S90" t="s">
        <v>8309</v>
      </c>
      <c r="T90" t="s">
        <v>8311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14">
        <f t="shared" si="6"/>
        <v>115.06666666666668</v>
      </c>
      <c r="R91" s="6">
        <f t="shared" si="7"/>
        <v>123.28571428571429</v>
      </c>
      <c r="S91" t="s">
        <v>8309</v>
      </c>
      <c r="T91" t="s">
        <v>8311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14">
        <f t="shared" si="6"/>
        <v>100.4</v>
      </c>
      <c r="R92" s="6">
        <f t="shared" si="7"/>
        <v>31.375</v>
      </c>
      <c r="S92" t="s">
        <v>8309</v>
      </c>
      <c r="T92" t="s">
        <v>8311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14">
        <f t="shared" si="6"/>
        <v>120</v>
      </c>
      <c r="R93" s="6">
        <f t="shared" si="7"/>
        <v>78.260869565217391</v>
      </c>
      <c r="S93" t="s">
        <v>8309</v>
      </c>
      <c r="T93" t="s">
        <v>8311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14">
        <f t="shared" si="6"/>
        <v>105.2</v>
      </c>
      <c r="R94" s="6">
        <f t="shared" si="7"/>
        <v>122.32558139534883</v>
      </c>
      <c r="S94" t="s">
        <v>8309</v>
      </c>
      <c r="T94" t="s">
        <v>8311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14">
        <f t="shared" si="6"/>
        <v>110.60000000000001</v>
      </c>
      <c r="R95" s="6">
        <f t="shared" si="7"/>
        <v>73.733333333333334</v>
      </c>
      <c r="S95" t="s">
        <v>8309</v>
      </c>
      <c r="T95" t="s">
        <v>8311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14">
        <f t="shared" si="6"/>
        <v>104</v>
      </c>
      <c r="R96" s="6">
        <f t="shared" si="7"/>
        <v>21.666666666666668</v>
      </c>
      <c r="S96" t="s">
        <v>8309</v>
      </c>
      <c r="T96" t="s">
        <v>8311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14">
        <f t="shared" si="6"/>
        <v>131.42857142857142</v>
      </c>
      <c r="R97" s="6">
        <f t="shared" si="7"/>
        <v>21.904761904761905</v>
      </c>
      <c r="S97" t="s">
        <v>8309</v>
      </c>
      <c r="T97" t="s">
        <v>8311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14">
        <f t="shared" si="6"/>
        <v>114.66666666666667</v>
      </c>
      <c r="R98" s="6">
        <f t="shared" si="7"/>
        <v>50.588235294117645</v>
      </c>
      <c r="S98" t="s">
        <v>8309</v>
      </c>
      <c r="T98" t="s">
        <v>8311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14">
        <f t="shared" si="6"/>
        <v>106.25</v>
      </c>
      <c r="R99" s="6">
        <f t="shared" si="7"/>
        <v>53.125</v>
      </c>
      <c r="S99" t="s">
        <v>8309</v>
      </c>
      <c r="T99" t="s">
        <v>8311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4">
        <f t="shared" si="6"/>
        <v>106.25</v>
      </c>
      <c r="R100" s="6">
        <f t="shared" si="7"/>
        <v>56.666666666666664</v>
      </c>
      <c r="S100" t="s">
        <v>8309</v>
      </c>
      <c r="T100" t="s">
        <v>8311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4">
        <f t="shared" si="6"/>
        <v>106.01933333333334</v>
      </c>
      <c r="R101" s="6">
        <f t="shared" si="7"/>
        <v>40.776666666666664</v>
      </c>
      <c r="S101" t="s">
        <v>8309</v>
      </c>
      <c r="T101" t="s">
        <v>8311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4">
        <f t="shared" si="6"/>
        <v>100</v>
      </c>
      <c r="R102" s="6">
        <f t="shared" si="7"/>
        <v>192.30769230769232</v>
      </c>
      <c r="S102" t="s">
        <v>8309</v>
      </c>
      <c r="T102" t="s">
        <v>8311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4">
        <f t="shared" si="6"/>
        <v>100</v>
      </c>
      <c r="R103" s="6">
        <f t="shared" si="7"/>
        <v>100</v>
      </c>
      <c r="S103" t="s">
        <v>8309</v>
      </c>
      <c r="T103" t="s">
        <v>8311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4">
        <f t="shared" si="6"/>
        <v>127.75000000000001</v>
      </c>
      <c r="R104" s="6">
        <f t="shared" si="7"/>
        <v>117.92307692307692</v>
      </c>
      <c r="S104" t="s">
        <v>8309</v>
      </c>
      <c r="T104" t="s">
        <v>8311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4">
        <f t="shared" si="6"/>
        <v>105.15384615384616</v>
      </c>
      <c r="R105" s="6">
        <f t="shared" si="7"/>
        <v>27.897959183673468</v>
      </c>
      <c r="S105" t="s">
        <v>8309</v>
      </c>
      <c r="T105" t="s">
        <v>8311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4">
        <f t="shared" si="6"/>
        <v>120</v>
      </c>
      <c r="R106" s="6">
        <f t="shared" si="7"/>
        <v>60</v>
      </c>
      <c r="S106" t="s">
        <v>8309</v>
      </c>
      <c r="T106" t="s">
        <v>8311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4">
        <f t="shared" si="6"/>
        <v>107.40909090909089</v>
      </c>
      <c r="R107" s="6">
        <f t="shared" si="7"/>
        <v>39.383333333333333</v>
      </c>
      <c r="S107" t="s">
        <v>8309</v>
      </c>
      <c r="T107" t="s">
        <v>8311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4">
        <f t="shared" si="6"/>
        <v>100.49999999999999</v>
      </c>
      <c r="R108" s="6">
        <f t="shared" si="7"/>
        <v>186.11111111111111</v>
      </c>
      <c r="S108" t="s">
        <v>8309</v>
      </c>
      <c r="T108" t="s">
        <v>8311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4">
        <f t="shared" si="6"/>
        <v>102.46666666666667</v>
      </c>
      <c r="R109" s="6">
        <f t="shared" si="7"/>
        <v>111.37681159420291</v>
      </c>
      <c r="S109" t="s">
        <v>8309</v>
      </c>
      <c r="T109" t="s">
        <v>8311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4">
        <f t="shared" si="6"/>
        <v>246.66666666666669</v>
      </c>
      <c r="R110" s="6">
        <f t="shared" si="7"/>
        <v>78.723404255319153</v>
      </c>
      <c r="S110" t="s">
        <v>8309</v>
      </c>
      <c r="T110" t="s">
        <v>8311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4">
        <f t="shared" si="6"/>
        <v>219.49999999999997</v>
      </c>
      <c r="R111" s="6">
        <f t="shared" si="7"/>
        <v>46.702127659574465</v>
      </c>
      <c r="S111" t="s">
        <v>8309</v>
      </c>
      <c r="T111" t="s">
        <v>8311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4">
        <f t="shared" si="6"/>
        <v>130.76923076923077</v>
      </c>
      <c r="R112" s="6">
        <f t="shared" si="7"/>
        <v>65.384615384615387</v>
      </c>
      <c r="S112" t="s">
        <v>8309</v>
      </c>
      <c r="T112" t="s">
        <v>8311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4">
        <f t="shared" si="6"/>
        <v>154.57142857142858</v>
      </c>
      <c r="R113" s="6">
        <f t="shared" si="7"/>
        <v>102.0754716981132</v>
      </c>
      <c r="S113" t="s">
        <v>8309</v>
      </c>
      <c r="T113" t="s">
        <v>8311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4">
        <f t="shared" si="6"/>
        <v>104</v>
      </c>
      <c r="R114" s="6">
        <f t="shared" si="7"/>
        <v>64.197530864197532</v>
      </c>
      <c r="S114" t="s">
        <v>8309</v>
      </c>
      <c r="T114" t="s">
        <v>8311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4">
        <f t="shared" si="6"/>
        <v>141</v>
      </c>
      <c r="R115" s="6">
        <f t="shared" si="7"/>
        <v>90.384615384615387</v>
      </c>
      <c r="S115" t="s">
        <v>8309</v>
      </c>
      <c r="T115" t="s">
        <v>8311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4">
        <f t="shared" si="6"/>
        <v>103.33333333333334</v>
      </c>
      <c r="R116" s="6">
        <f t="shared" si="7"/>
        <v>88.571428571428569</v>
      </c>
      <c r="S116" t="s">
        <v>8309</v>
      </c>
      <c r="T116" t="s">
        <v>8311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4">
        <f t="shared" si="6"/>
        <v>140.44444444444443</v>
      </c>
      <c r="R117" s="6">
        <f t="shared" si="7"/>
        <v>28.727272727272727</v>
      </c>
      <c r="S117" t="s">
        <v>8309</v>
      </c>
      <c r="T117" t="s">
        <v>8311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4">
        <f t="shared" si="6"/>
        <v>113.65714285714286</v>
      </c>
      <c r="R118" s="6">
        <f t="shared" si="7"/>
        <v>69.78947368421052</v>
      </c>
      <c r="S118" t="s">
        <v>8309</v>
      </c>
      <c r="T118" t="s">
        <v>8311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4">
        <f t="shared" si="6"/>
        <v>100.49377777777779</v>
      </c>
      <c r="R119" s="6">
        <f t="shared" si="7"/>
        <v>167.48962962962963</v>
      </c>
      <c r="S119" t="s">
        <v>8309</v>
      </c>
      <c r="T119" t="s">
        <v>8311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4">
        <f t="shared" si="6"/>
        <v>113.03159999999998</v>
      </c>
      <c r="R120" s="6">
        <f t="shared" si="7"/>
        <v>144.91230769230768</v>
      </c>
      <c r="S120" t="s">
        <v>8309</v>
      </c>
      <c r="T120" t="s">
        <v>8311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4">
        <f t="shared" si="6"/>
        <v>104.55692307692308</v>
      </c>
      <c r="R121" s="6">
        <f t="shared" si="7"/>
        <v>91.840540540540545</v>
      </c>
      <c r="S121" t="s">
        <v>8309</v>
      </c>
      <c r="T121" t="s">
        <v>8311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4">
        <f t="shared" si="6"/>
        <v>1.4285714285714287E-2</v>
      </c>
      <c r="R122" s="6">
        <f t="shared" si="7"/>
        <v>10</v>
      </c>
      <c r="S122" t="s">
        <v>8309</v>
      </c>
      <c r="T122" t="s">
        <v>8312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4">
        <f t="shared" si="6"/>
        <v>3.3333333333333333E-2</v>
      </c>
      <c r="R123" s="6">
        <f t="shared" si="7"/>
        <v>1</v>
      </c>
      <c r="S123" t="s">
        <v>8309</v>
      </c>
      <c r="T123" t="s">
        <v>8312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4">
        <f t="shared" si="6"/>
        <v>0</v>
      </c>
      <c r="R124" s="6" t="e">
        <f t="shared" si="7"/>
        <v>#DIV/0!</v>
      </c>
      <c r="S124" t="s">
        <v>8309</v>
      </c>
      <c r="T124" t="s">
        <v>8312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4">
        <f t="shared" si="6"/>
        <v>0.27454545454545454</v>
      </c>
      <c r="R125" s="6">
        <f t="shared" si="7"/>
        <v>25.166666666666668</v>
      </c>
      <c r="S125" t="s">
        <v>8309</v>
      </c>
      <c r="T125" t="s">
        <v>8312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4">
        <f t="shared" si="6"/>
        <v>0</v>
      </c>
      <c r="R126" s="6" t="e">
        <f t="shared" si="7"/>
        <v>#DIV/0!</v>
      </c>
      <c r="S126" t="s">
        <v>8309</v>
      </c>
      <c r="T126" t="s">
        <v>8312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4">
        <f t="shared" si="6"/>
        <v>14.000000000000002</v>
      </c>
      <c r="R127" s="6">
        <f t="shared" si="7"/>
        <v>11.666666666666666</v>
      </c>
      <c r="S127" t="s">
        <v>8309</v>
      </c>
      <c r="T127" t="s">
        <v>8312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4">
        <f t="shared" si="6"/>
        <v>5.548</v>
      </c>
      <c r="R128" s="6">
        <f t="shared" si="7"/>
        <v>106.69230769230769</v>
      </c>
      <c r="S128" t="s">
        <v>8309</v>
      </c>
      <c r="T128" t="s">
        <v>8312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14">
        <f t="shared" si="6"/>
        <v>2.375</v>
      </c>
      <c r="R129" s="6">
        <f t="shared" si="7"/>
        <v>47.5</v>
      </c>
      <c r="S129" t="s">
        <v>8309</v>
      </c>
      <c r="T129" t="s">
        <v>8312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14">
        <f t="shared" si="6"/>
        <v>1.867</v>
      </c>
      <c r="R130" s="6">
        <f t="shared" si="7"/>
        <v>311.16666666666669</v>
      </c>
      <c r="S130" t="s">
        <v>8309</v>
      </c>
      <c r="T130" t="s">
        <v>8312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4">
        <f t="shared" ref="Q131:Q194" si="10">E131/D131 *100</f>
        <v>0</v>
      </c>
      <c r="R131" s="6" t="e">
        <f t="shared" ref="R131:R194" si="11">E131/N131</f>
        <v>#DIV/0!</v>
      </c>
      <c r="S131" t="s">
        <v>8309</v>
      </c>
      <c r="T131" t="s">
        <v>8312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4">
        <f t="shared" si="10"/>
        <v>0</v>
      </c>
      <c r="R132" s="6" t="e">
        <f t="shared" si="11"/>
        <v>#DIV/0!</v>
      </c>
      <c r="S132" t="s">
        <v>8309</v>
      </c>
      <c r="T132" t="s">
        <v>8312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4">
        <f t="shared" si="10"/>
        <v>0</v>
      </c>
      <c r="R133" s="6" t="e">
        <f t="shared" si="11"/>
        <v>#DIV/0!</v>
      </c>
      <c r="S133" t="s">
        <v>8309</v>
      </c>
      <c r="T133" t="s">
        <v>8312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4">
        <f t="shared" si="10"/>
        <v>9.5687499999999996</v>
      </c>
      <c r="R134" s="6">
        <f t="shared" si="11"/>
        <v>94.506172839506178</v>
      </c>
      <c r="S134" t="s">
        <v>8309</v>
      </c>
      <c r="T134" t="s">
        <v>8312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14">
        <f t="shared" si="10"/>
        <v>0</v>
      </c>
      <c r="R135" s="6" t="e">
        <f t="shared" si="11"/>
        <v>#DIV/0!</v>
      </c>
      <c r="S135" t="s">
        <v>8309</v>
      </c>
      <c r="T135" t="s">
        <v>8312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4">
        <f t="shared" si="10"/>
        <v>0</v>
      </c>
      <c r="R136" s="6" t="e">
        <f t="shared" si="11"/>
        <v>#DIV/0!</v>
      </c>
      <c r="S136" t="s">
        <v>8309</v>
      </c>
      <c r="T136" t="s">
        <v>8312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4">
        <f t="shared" si="10"/>
        <v>13.433333333333334</v>
      </c>
      <c r="R137" s="6">
        <f t="shared" si="11"/>
        <v>80.599999999999994</v>
      </c>
      <c r="S137" t="s">
        <v>8309</v>
      </c>
      <c r="T137" t="s">
        <v>8312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4">
        <f t="shared" si="10"/>
        <v>0</v>
      </c>
      <c r="R138" s="6" t="e">
        <f t="shared" si="11"/>
        <v>#DIV/0!</v>
      </c>
      <c r="S138" t="s">
        <v>8309</v>
      </c>
      <c r="T138" t="s">
        <v>8312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4">
        <f t="shared" si="10"/>
        <v>0</v>
      </c>
      <c r="R139" s="6" t="e">
        <f t="shared" si="11"/>
        <v>#DIV/0!</v>
      </c>
      <c r="S139" t="s">
        <v>8309</v>
      </c>
      <c r="T139" t="s">
        <v>8312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4">
        <f t="shared" si="10"/>
        <v>3.1413333333333333</v>
      </c>
      <c r="R140" s="6">
        <f t="shared" si="11"/>
        <v>81.241379310344826</v>
      </c>
      <c r="S140" t="s">
        <v>8309</v>
      </c>
      <c r="T140" t="s">
        <v>8312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4">
        <f t="shared" si="10"/>
        <v>100</v>
      </c>
      <c r="R141" s="6">
        <f t="shared" si="11"/>
        <v>500</v>
      </c>
      <c r="S141" t="s">
        <v>8309</v>
      </c>
      <c r="T141" t="s">
        <v>8312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4">
        <f t="shared" si="10"/>
        <v>0</v>
      </c>
      <c r="R142" s="6" t="e">
        <f t="shared" si="11"/>
        <v>#DIV/0!</v>
      </c>
      <c r="S142" t="s">
        <v>8309</v>
      </c>
      <c r="T142" t="s">
        <v>8312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4">
        <f t="shared" si="10"/>
        <v>10.775</v>
      </c>
      <c r="R143" s="6">
        <f t="shared" si="11"/>
        <v>46.178571428571431</v>
      </c>
      <c r="S143" t="s">
        <v>8309</v>
      </c>
      <c r="T143" t="s">
        <v>8312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4">
        <f t="shared" si="10"/>
        <v>0.33333333333333337</v>
      </c>
      <c r="R144" s="6">
        <f t="shared" si="11"/>
        <v>10</v>
      </c>
      <c r="S144" t="s">
        <v>8309</v>
      </c>
      <c r="T144" t="s">
        <v>8312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4">
        <f t="shared" si="10"/>
        <v>0</v>
      </c>
      <c r="R145" s="6" t="e">
        <f t="shared" si="11"/>
        <v>#DIV/0!</v>
      </c>
      <c r="S145" t="s">
        <v>8309</v>
      </c>
      <c r="T145" t="s">
        <v>8312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4">
        <f t="shared" si="10"/>
        <v>27.6</v>
      </c>
      <c r="R146" s="6">
        <f t="shared" si="11"/>
        <v>55.945945945945944</v>
      </c>
      <c r="S146" t="s">
        <v>8309</v>
      </c>
      <c r="T146" t="s">
        <v>8312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4">
        <f t="shared" si="10"/>
        <v>7.5111111111111111</v>
      </c>
      <c r="R147" s="6">
        <f t="shared" si="11"/>
        <v>37.555555555555557</v>
      </c>
      <c r="S147" t="s">
        <v>8309</v>
      </c>
      <c r="T147" t="s">
        <v>8312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4">
        <f t="shared" si="10"/>
        <v>0.57499999999999996</v>
      </c>
      <c r="R148" s="6">
        <f t="shared" si="11"/>
        <v>38.333333333333336</v>
      </c>
      <c r="S148" t="s">
        <v>8309</v>
      </c>
      <c r="T148" t="s">
        <v>8312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4">
        <f t="shared" si="10"/>
        <v>0</v>
      </c>
      <c r="R149" s="6" t="e">
        <f t="shared" si="11"/>
        <v>#DIV/0!</v>
      </c>
      <c r="S149" t="s">
        <v>8309</v>
      </c>
      <c r="T149" t="s">
        <v>8312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4">
        <f t="shared" si="10"/>
        <v>0.08</v>
      </c>
      <c r="R150" s="6">
        <f t="shared" si="11"/>
        <v>20</v>
      </c>
      <c r="S150" t="s">
        <v>8309</v>
      </c>
      <c r="T150" t="s">
        <v>8312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4">
        <f t="shared" si="10"/>
        <v>0.91999999999999993</v>
      </c>
      <c r="R151" s="6">
        <f t="shared" si="11"/>
        <v>15.333333333333334</v>
      </c>
      <c r="S151" t="s">
        <v>8309</v>
      </c>
      <c r="T151" t="s">
        <v>8312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4">
        <f t="shared" si="10"/>
        <v>23.163076923076922</v>
      </c>
      <c r="R152" s="6">
        <f t="shared" si="11"/>
        <v>449.43283582089555</v>
      </c>
      <c r="S152" t="s">
        <v>8309</v>
      </c>
      <c r="T152" t="s">
        <v>8312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4">
        <f t="shared" si="10"/>
        <v>5.5999999999999994E-2</v>
      </c>
      <c r="R153" s="6">
        <f t="shared" si="11"/>
        <v>28</v>
      </c>
      <c r="S153" t="s">
        <v>8309</v>
      </c>
      <c r="T153" t="s">
        <v>8312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4">
        <f t="shared" si="10"/>
        <v>7.8947368421052634E-3</v>
      </c>
      <c r="R154" s="6">
        <f t="shared" si="11"/>
        <v>15</v>
      </c>
      <c r="S154" t="s">
        <v>8309</v>
      </c>
      <c r="T154" t="s">
        <v>8312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4">
        <f t="shared" si="10"/>
        <v>0.71799999999999997</v>
      </c>
      <c r="R155" s="6">
        <f t="shared" si="11"/>
        <v>35.9</v>
      </c>
      <c r="S155" t="s">
        <v>8309</v>
      </c>
      <c r="T155" t="s">
        <v>8312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4">
        <f t="shared" si="10"/>
        <v>2.666666666666667</v>
      </c>
      <c r="R156" s="6">
        <f t="shared" si="11"/>
        <v>13.333333333333334</v>
      </c>
      <c r="S156" t="s">
        <v>8309</v>
      </c>
      <c r="T156" t="s">
        <v>8312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4">
        <f t="shared" si="10"/>
        <v>6.0000000000000001E-3</v>
      </c>
      <c r="R157" s="6">
        <f t="shared" si="11"/>
        <v>20.25</v>
      </c>
      <c r="S157" t="s">
        <v>8309</v>
      </c>
      <c r="T157" t="s">
        <v>8312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4">
        <f t="shared" si="10"/>
        <v>5.0999999999999996</v>
      </c>
      <c r="R158" s="6">
        <f t="shared" si="11"/>
        <v>119</v>
      </c>
      <c r="S158" t="s">
        <v>8309</v>
      </c>
      <c r="T158" t="s">
        <v>8312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4">
        <f t="shared" si="10"/>
        <v>0.26711185308848079</v>
      </c>
      <c r="R159" s="6">
        <f t="shared" si="11"/>
        <v>4</v>
      </c>
      <c r="S159" t="s">
        <v>8309</v>
      </c>
      <c r="T159" t="s">
        <v>8312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14">
        <f t="shared" si="10"/>
        <v>0</v>
      </c>
      <c r="R160" s="6" t="e">
        <f t="shared" si="11"/>
        <v>#DIV/0!</v>
      </c>
      <c r="S160" t="s">
        <v>8309</v>
      </c>
      <c r="T160" t="s">
        <v>8312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4">
        <f t="shared" si="10"/>
        <v>2E-3</v>
      </c>
      <c r="R161" s="6">
        <f t="shared" si="11"/>
        <v>10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4">
        <f t="shared" si="10"/>
        <v>0</v>
      </c>
      <c r="R162" s="6" t="e">
        <f t="shared" si="11"/>
        <v>#DIV/0!</v>
      </c>
      <c r="S162" t="s">
        <v>8309</v>
      </c>
      <c r="T162" t="s">
        <v>8313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4">
        <f t="shared" si="10"/>
        <v>0.01</v>
      </c>
      <c r="R163" s="6">
        <f t="shared" si="11"/>
        <v>5</v>
      </c>
      <c r="S163" t="s">
        <v>8309</v>
      </c>
      <c r="T163" t="s">
        <v>8313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4">
        <f t="shared" si="10"/>
        <v>15.535714285714286</v>
      </c>
      <c r="R164" s="6">
        <f t="shared" si="11"/>
        <v>43.5</v>
      </c>
      <c r="S164" t="s">
        <v>8309</v>
      </c>
      <c r="T164" t="s">
        <v>8313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4">
        <f t="shared" si="10"/>
        <v>0</v>
      </c>
      <c r="R165" s="6" t="e">
        <f t="shared" si="11"/>
        <v>#DIV/0!</v>
      </c>
      <c r="S165" t="s">
        <v>8309</v>
      </c>
      <c r="T165" t="s">
        <v>8313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4">
        <f t="shared" si="10"/>
        <v>0.53333333333333333</v>
      </c>
      <c r="R166" s="6">
        <f t="shared" si="11"/>
        <v>91.428571428571431</v>
      </c>
      <c r="S166" t="s">
        <v>8309</v>
      </c>
      <c r="T166" t="s">
        <v>8313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4">
        <f t="shared" si="10"/>
        <v>0</v>
      </c>
      <c r="R167" s="6" t="e">
        <f t="shared" si="11"/>
        <v>#DIV/0!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4">
        <f t="shared" si="10"/>
        <v>60</v>
      </c>
      <c r="R168" s="6">
        <f t="shared" si="11"/>
        <v>3000</v>
      </c>
      <c r="S168" t="s">
        <v>8309</v>
      </c>
      <c r="T168" t="s">
        <v>8313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4">
        <f t="shared" si="10"/>
        <v>0.01</v>
      </c>
      <c r="R169" s="6">
        <f t="shared" si="11"/>
        <v>5.5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14">
        <f t="shared" si="10"/>
        <v>4.0625</v>
      </c>
      <c r="R170" s="6">
        <f t="shared" si="11"/>
        <v>108.33333333333333</v>
      </c>
      <c r="S170" t="s">
        <v>8309</v>
      </c>
      <c r="T170" t="s">
        <v>8313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4">
        <f t="shared" si="10"/>
        <v>22.400000000000002</v>
      </c>
      <c r="R171" s="6">
        <f t="shared" si="11"/>
        <v>56</v>
      </c>
      <c r="S171" t="s">
        <v>8309</v>
      </c>
      <c r="T171" t="s">
        <v>8313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4">
        <f t="shared" si="10"/>
        <v>3.25</v>
      </c>
      <c r="R172" s="6">
        <f t="shared" si="11"/>
        <v>32.5</v>
      </c>
      <c r="S172" t="s">
        <v>8309</v>
      </c>
      <c r="T172" t="s">
        <v>8313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4">
        <f t="shared" si="10"/>
        <v>2E-3</v>
      </c>
      <c r="R173" s="6">
        <f t="shared" si="11"/>
        <v>1</v>
      </c>
      <c r="S173" t="s">
        <v>8309</v>
      </c>
      <c r="T173" t="s">
        <v>8313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4">
        <f t="shared" si="10"/>
        <v>0</v>
      </c>
      <c r="R174" s="6" t="e">
        <f t="shared" si="11"/>
        <v>#DIV/0!</v>
      </c>
      <c r="S174" t="s">
        <v>8309</v>
      </c>
      <c r="T174" t="s">
        <v>8313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4">
        <f t="shared" si="10"/>
        <v>0</v>
      </c>
      <c r="R175" s="6" t="e">
        <f t="shared" si="11"/>
        <v>#DIV/0!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4">
        <f t="shared" si="10"/>
        <v>0</v>
      </c>
      <c r="R176" s="6" t="e">
        <f t="shared" si="11"/>
        <v>#DIV/0!</v>
      </c>
      <c r="S176" t="s">
        <v>8309</v>
      </c>
      <c r="T176" t="s">
        <v>8313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4">
        <f t="shared" si="10"/>
        <v>6.4850000000000003</v>
      </c>
      <c r="R177" s="6">
        <f t="shared" si="11"/>
        <v>49.884615384615387</v>
      </c>
      <c r="S177" t="s">
        <v>8309</v>
      </c>
      <c r="T177" t="s">
        <v>8313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4">
        <f t="shared" si="10"/>
        <v>0</v>
      </c>
      <c r="R178" s="6" t="e">
        <f t="shared" si="11"/>
        <v>#DIV/0!</v>
      </c>
      <c r="S178" t="s">
        <v>8309</v>
      </c>
      <c r="T178" t="s">
        <v>8313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4">
        <f t="shared" si="10"/>
        <v>40</v>
      </c>
      <c r="R179" s="6">
        <f t="shared" si="11"/>
        <v>25.714285714285715</v>
      </c>
      <c r="S179" t="s">
        <v>8309</v>
      </c>
      <c r="T179" t="s">
        <v>8313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4">
        <f t="shared" si="10"/>
        <v>0</v>
      </c>
      <c r="R180" s="6" t="e">
        <f t="shared" si="11"/>
        <v>#DIV/0!</v>
      </c>
      <c r="S180" t="s">
        <v>8309</v>
      </c>
      <c r="T180" t="s">
        <v>8313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4">
        <f t="shared" si="10"/>
        <v>20</v>
      </c>
      <c r="R181" s="6">
        <f t="shared" si="11"/>
        <v>100</v>
      </c>
      <c r="S181" t="s">
        <v>8309</v>
      </c>
      <c r="T181" t="s">
        <v>8313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4">
        <f t="shared" si="10"/>
        <v>33.416666666666664</v>
      </c>
      <c r="R182" s="6">
        <f t="shared" si="11"/>
        <v>30.846153846153847</v>
      </c>
      <c r="S182" t="s">
        <v>8309</v>
      </c>
      <c r="T182" t="s">
        <v>8313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4">
        <f t="shared" si="10"/>
        <v>21.092608822670172</v>
      </c>
      <c r="R183" s="6">
        <f t="shared" si="11"/>
        <v>180.5</v>
      </c>
      <c r="S183" t="s">
        <v>8309</v>
      </c>
      <c r="T183" t="s">
        <v>8313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4">
        <f t="shared" si="10"/>
        <v>0</v>
      </c>
      <c r="R184" s="6" t="e">
        <f t="shared" si="11"/>
        <v>#DIV/0!</v>
      </c>
      <c r="S184" t="s">
        <v>8309</v>
      </c>
      <c r="T184" t="s">
        <v>8313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4">
        <f t="shared" si="10"/>
        <v>35.856000000000002</v>
      </c>
      <c r="R185" s="6">
        <f t="shared" si="11"/>
        <v>373.5</v>
      </c>
      <c r="S185" t="s">
        <v>8309</v>
      </c>
      <c r="T185" t="s">
        <v>8313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4">
        <f t="shared" si="10"/>
        <v>3.4000000000000004</v>
      </c>
      <c r="R186" s="6">
        <f t="shared" si="11"/>
        <v>25.5</v>
      </c>
      <c r="S186" t="s">
        <v>8309</v>
      </c>
      <c r="T186" t="s">
        <v>8313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4">
        <f t="shared" si="10"/>
        <v>5.5</v>
      </c>
      <c r="R187" s="6">
        <f t="shared" si="11"/>
        <v>220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4">
        <f t="shared" si="10"/>
        <v>0</v>
      </c>
      <c r="R188" s="6" t="e">
        <f t="shared" si="11"/>
        <v>#DIV/0!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4">
        <f t="shared" si="10"/>
        <v>16</v>
      </c>
      <c r="R189" s="6">
        <f t="shared" si="11"/>
        <v>160</v>
      </c>
      <c r="S189" t="s">
        <v>8309</v>
      </c>
      <c r="T189" t="s">
        <v>8313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14">
        <f t="shared" si="10"/>
        <v>0</v>
      </c>
      <c r="R190" s="6" t="e">
        <f t="shared" si="11"/>
        <v>#DIV/0!</v>
      </c>
      <c r="S190" t="s">
        <v>8309</v>
      </c>
      <c r="T190" t="s">
        <v>8313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4">
        <f t="shared" si="10"/>
        <v>6.8999999999999992E-2</v>
      </c>
      <c r="R191" s="6">
        <f t="shared" si="11"/>
        <v>69</v>
      </c>
      <c r="S191" t="s">
        <v>8309</v>
      </c>
      <c r="T191" t="s">
        <v>8313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4">
        <f t="shared" si="10"/>
        <v>0.41666666666666669</v>
      </c>
      <c r="R192" s="6">
        <f t="shared" si="11"/>
        <v>50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4">
        <f t="shared" si="10"/>
        <v>5</v>
      </c>
      <c r="R193" s="6">
        <f t="shared" si="11"/>
        <v>83.333333333333329</v>
      </c>
      <c r="S193" t="s">
        <v>8309</v>
      </c>
      <c r="T193" t="s">
        <v>8313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4">
        <f t="shared" si="10"/>
        <v>1.6999999999999999E-3</v>
      </c>
      <c r="R194" s="6">
        <f t="shared" si="11"/>
        <v>5.666666666666667</v>
      </c>
      <c r="S194" t="s">
        <v>8309</v>
      </c>
      <c r="T194" t="s">
        <v>8313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4">
        <f t="shared" ref="Q195:Q258" si="14">E195/D195 *100</f>
        <v>0</v>
      </c>
      <c r="R195" s="6" t="e">
        <f t="shared" ref="R195:R258" si="15">E195/N195</f>
        <v>#DIV/0!</v>
      </c>
      <c r="S195" t="s">
        <v>8309</v>
      </c>
      <c r="T195" t="s">
        <v>8313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4">
        <f t="shared" si="14"/>
        <v>0.12</v>
      </c>
      <c r="R196" s="6">
        <f t="shared" si="15"/>
        <v>1</v>
      </c>
      <c r="S196" t="s">
        <v>8309</v>
      </c>
      <c r="T196" t="s">
        <v>8313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14">
        <f t="shared" si="14"/>
        <v>0</v>
      </c>
      <c r="R197" s="6" t="e">
        <f t="shared" si="15"/>
        <v>#DIV/0!</v>
      </c>
      <c r="S197" t="s">
        <v>8309</v>
      </c>
      <c r="T197" t="s">
        <v>8313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4">
        <f t="shared" si="14"/>
        <v>41.857142857142861</v>
      </c>
      <c r="R198" s="6">
        <f t="shared" si="15"/>
        <v>77.10526315789474</v>
      </c>
      <c r="S198" t="s">
        <v>8309</v>
      </c>
      <c r="T198" t="s">
        <v>8313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4">
        <f t="shared" si="14"/>
        <v>10.48</v>
      </c>
      <c r="R199" s="6">
        <f t="shared" si="15"/>
        <v>32.75</v>
      </c>
      <c r="S199" t="s">
        <v>8309</v>
      </c>
      <c r="T199" t="s">
        <v>8313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4">
        <f t="shared" si="14"/>
        <v>1.1159999999999999</v>
      </c>
      <c r="R200" s="6">
        <f t="shared" si="15"/>
        <v>46.5</v>
      </c>
      <c r="S200" t="s">
        <v>8309</v>
      </c>
      <c r="T200" t="s">
        <v>8313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4">
        <f t="shared" si="14"/>
        <v>0</v>
      </c>
      <c r="R201" s="6" t="e">
        <f t="shared" si="15"/>
        <v>#DIV/0!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4">
        <f t="shared" si="14"/>
        <v>26.192500000000003</v>
      </c>
      <c r="R202" s="6">
        <f t="shared" si="15"/>
        <v>87.308333333333337</v>
      </c>
      <c r="S202" t="s">
        <v>8309</v>
      </c>
      <c r="T202" t="s">
        <v>8313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4">
        <f t="shared" si="14"/>
        <v>58.461538461538467</v>
      </c>
      <c r="R203" s="6">
        <f t="shared" si="15"/>
        <v>54.285714285714285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4">
        <f t="shared" si="14"/>
        <v>0</v>
      </c>
      <c r="R204" s="6" t="e">
        <f t="shared" si="15"/>
        <v>#DIV/0!</v>
      </c>
      <c r="S204" t="s">
        <v>8309</v>
      </c>
      <c r="T204" t="s">
        <v>8313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4">
        <f t="shared" si="14"/>
        <v>29.84</v>
      </c>
      <c r="R205" s="6">
        <f t="shared" si="15"/>
        <v>93.25</v>
      </c>
      <c r="S205" t="s">
        <v>8309</v>
      </c>
      <c r="T205" t="s">
        <v>8313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4">
        <f t="shared" si="14"/>
        <v>50.721666666666664</v>
      </c>
      <c r="R206" s="6">
        <f t="shared" si="15"/>
        <v>117.68368136117556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4">
        <f t="shared" si="14"/>
        <v>16.25</v>
      </c>
      <c r="R207" s="6">
        <f t="shared" si="15"/>
        <v>76.470588235294116</v>
      </c>
      <c r="S207" t="s">
        <v>8309</v>
      </c>
      <c r="T207" t="s">
        <v>8313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4">
        <f t="shared" si="14"/>
        <v>0</v>
      </c>
      <c r="R208" s="6" t="e">
        <f t="shared" si="15"/>
        <v>#DIV/0!</v>
      </c>
      <c r="S208" t="s">
        <v>8309</v>
      </c>
      <c r="T208" t="s">
        <v>8313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4">
        <f t="shared" si="14"/>
        <v>15.214285714285714</v>
      </c>
      <c r="R209" s="6">
        <f t="shared" si="15"/>
        <v>163.84615384615384</v>
      </c>
      <c r="S209" t="s">
        <v>8309</v>
      </c>
      <c r="T209" t="s">
        <v>8313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4">
        <f t="shared" si="14"/>
        <v>0</v>
      </c>
      <c r="R210" s="6" t="e">
        <f t="shared" si="15"/>
        <v>#DIV/0!</v>
      </c>
      <c r="S210" t="s">
        <v>8309</v>
      </c>
      <c r="T210" t="s">
        <v>8313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4">
        <f t="shared" si="14"/>
        <v>0</v>
      </c>
      <c r="R211" s="6" t="e">
        <f t="shared" si="15"/>
        <v>#DIV/0!</v>
      </c>
      <c r="S211" t="s">
        <v>8309</v>
      </c>
      <c r="T211" t="s">
        <v>8313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4">
        <f t="shared" si="14"/>
        <v>25.25</v>
      </c>
      <c r="R212" s="6">
        <f t="shared" si="15"/>
        <v>91.818181818181813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4">
        <f t="shared" si="14"/>
        <v>44.6</v>
      </c>
      <c r="R213" s="6">
        <f t="shared" si="15"/>
        <v>185.83333333333334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4">
        <f t="shared" si="14"/>
        <v>1.5873015873015872E-2</v>
      </c>
      <c r="R214" s="6">
        <f t="shared" si="15"/>
        <v>1</v>
      </c>
      <c r="S214" t="s">
        <v>8309</v>
      </c>
      <c r="T214" t="s">
        <v>8313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4">
        <f t="shared" si="14"/>
        <v>0.04</v>
      </c>
      <c r="R215" s="6">
        <f t="shared" si="15"/>
        <v>20</v>
      </c>
      <c r="S215" t="s">
        <v>8309</v>
      </c>
      <c r="T215" t="s">
        <v>8313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14">
        <f t="shared" si="14"/>
        <v>8.0000000000000002E-3</v>
      </c>
      <c r="R216" s="6">
        <f t="shared" si="15"/>
        <v>1</v>
      </c>
      <c r="S216" t="s">
        <v>8309</v>
      </c>
      <c r="T216" t="s">
        <v>8313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4">
        <f t="shared" si="14"/>
        <v>0.22727272727272727</v>
      </c>
      <c r="R217" s="6">
        <f t="shared" si="15"/>
        <v>10</v>
      </c>
      <c r="S217" t="s">
        <v>8309</v>
      </c>
      <c r="T217" t="s">
        <v>8313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4">
        <f t="shared" si="14"/>
        <v>55.698440000000005</v>
      </c>
      <c r="R218" s="6">
        <f t="shared" si="15"/>
        <v>331.53833333333336</v>
      </c>
      <c r="S218" t="s">
        <v>8309</v>
      </c>
      <c r="T218" t="s">
        <v>8313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4">
        <f t="shared" si="14"/>
        <v>11.943</v>
      </c>
      <c r="R219" s="6">
        <f t="shared" si="15"/>
        <v>314.28947368421052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4">
        <f t="shared" si="14"/>
        <v>2</v>
      </c>
      <c r="R220" s="6">
        <f t="shared" si="15"/>
        <v>100</v>
      </c>
      <c r="S220" t="s">
        <v>8309</v>
      </c>
      <c r="T220" t="s">
        <v>8313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4">
        <f t="shared" si="14"/>
        <v>17.630000000000003</v>
      </c>
      <c r="R221" s="6">
        <f t="shared" si="15"/>
        <v>115.98684210526316</v>
      </c>
      <c r="S221" t="s">
        <v>8309</v>
      </c>
      <c r="T221" t="s">
        <v>8313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4">
        <f t="shared" si="14"/>
        <v>0.72</v>
      </c>
      <c r="R222" s="6">
        <f t="shared" si="15"/>
        <v>120</v>
      </c>
      <c r="S222" t="s">
        <v>8309</v>
      </c>
      <c r="T222" t="s">
        <v>8313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4">
        <f t="shared" si="14"/>
        <v>0</v>
      </c>
      <c r="R223" s="6" t="e">
        <f t="shared" si="15"/>
        <v>#DIV/0!</v>
      </c>
      <c r="S223" t="s">
        <v>8309</v>
      </c>
      <c r="T223" t="s">
        <v>8313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4">
        <f t="shared" si="14"/>
        <v>13</v>
      </c>
      <c r="R224" s="6">
        <f t="shared" si="15"/>
        <v>65</v>
      </c>
      <c r="S224" t="s">
        <v>8309</v>
      </c>
      <c r="T224" t="s">
        <v>8313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4">
        <f t="shared" si="14"/>
        <v>0</v>
      </c>
      <c r="R225" s="6" t="e">
        <f t="shared" si="15"/>
        <v>#DIV/0!</v>
      </c>
      <c r="S225" t="s">
        <v>8309</v>
      </c>
      <c r="T225" t="s">
        <v>8313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4">
        <f t="shared" si="14"/>
        <v>0</v>
      </c>
      <c r="R226" s="6" t="e">
        <f t="shared" si="15"/>
        <v>#DIV/0!</v>
      </c>
      <c r="S226" t="s">
        <v>8309</v>
      </c>
      <c r="T226" t="s">
        <v>8313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4">
        <f t="shared" si="14"/>
        <v>0</v>
      </c>
      <c r="R227" s="6" t="e">
        <f t="shared" si="15"/>
        <v>#DIV/0!</v>
      </c>
      <c r="S227" t="s">
        <v>8309</v>
      </c>
      <c r="T227" t="s">
        <v>8313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4">
        <f t="shared" si="14"/>
        <v>0.86206896551724133</v>
      </c>
      <c r="R228" s="6">
        <f t="shared" si="15"/>
        <v>125</v>
      </c>
      <c r="S228" t="s">
        <v>8309</v>
      </c>
      <c r="T228" t="s">
        <v>8313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4">
        <f t="shared" si="14"/>
        <v>0</v>
      </c>
      <c r="R229" s="6" t="e">
        <f t="shared" si="15"/>
        <v>#DIV/0!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4">
        <f t="shared" si="14"/>
        <v>0</v>
      </c>
      <c r="R230" s="6" t="e">
        <f t="shared" si="15"/>
        <v>#DIV/0!</v>
      </c>
      <c r="S230" t="s">
        <v>8309</v>
      </c>
      <c r="T230" t="s">
        <v>8313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4">
        <f t="shared" si="14"/>
        <v>0</v>
      </c>
      <c r="R231" s="6" t="e">
        <f t="shared" si="15"/>
        <v>#DIV/0!</v>
      </c>
      <c r="S231" t="s">
        <v>8309</v>
      </c>
      <c r="T231" t="s">
        <v>8313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4">
        <f t="shared" si="14"/>
        <v>0.4</v>
      </c>
      <c r="R232" s="6">
        <f t="shared" si="15"/>
        <v>30</v>
      </c>
      <c r="S232" t="s">
        <v>8309</v>
      </c>
      <c r="T232" t="s">
        <v>8313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4">
        <f t="shared" si="14"/>
        <v>0</v>
      </c>
      <c r="R233" s="6" t="e">
        <f t="shared" si="15"/>
        <v>#DIV/0!</v>
      </c>
      <c r="S233" t="s">
        <v>8309</v>
      </c>
      <c r="T233" t="s">
        <v>8313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14">
        <f t="shared" si="14"/>
        <v>2.75</v>
      </c>
      <c r="R234" s="6">
        <f t="shared" si="15"/>
        <v>15.714285714285714</v>
      </c>
      <c r="S234" t="s">
        <v>8309</v>
      </c>
      <c r="T234" t="s">
        <v>8313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4">
        <f t="shared" si="14"/>
        <v>0</v>
      </c>
      <c r="R235" s="6" t="e">
        <f t="shared" si="15"/>
        <v>#DIV/0!</v>
      </c>
      <c r="S235" t="s">
        <v>8309</v>
      </c>
      <c r="T235" t="s">
        <v>8313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4">
        <f t="shared" si="14"/>
        <v>40.1</v>
      </c>
      <c r="R236" s="6">
        <f t="shared" si="15"/>
        <v>80.2</v>
      </c>
      <c r="S236" t="s">
        <v>8309</v>
      </c>
      <c r="T236" t="s">
        <v>8313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4">
        <f t="shared" si="14"/>
        <v>0</v>
      </c>
      <c r="R237" s="6" t="e">
        <f t="shared" si="15"/>
        <v>#DIV/0!</v>
      </c>
      <c r="S237" t="s">
        <v>8309</v>
      </c>
      <c r="T237" t="s">
        <v>8313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14">
        <f t="shared" si="14"/>
        <v>0</v>
      </c>
      <c r="R238" s="6" t="e">
        <f t="shared" si="15"/>
        <v>#DIV/0!</v>
      </c>
      <c r="S238" t="s">
        <v>8309</v>
      </c>
      <c r="T238" t="s">
        <v>8313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4">
        <f t="shared" si="14"/>
        <v>0.33333333333333337</v>
      </c>
      <c r="R239" s="6">
        <f t="shared" si="15"/>
        <v>50</v>
      </c>
      <c r="S239" t="s">
        <v>8309</v>
      </c>
      <c r="T239" t="s">
        <v>8313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4">
        <f t="shared" si="14"/>
        <v>0</v>
      </c>
      <c r="R240" s="6" t="e">
        <f t="shared" si="15"/>
        <v>#DIV/0!</v>
      </c>
      <c r="S240" t="s">
        <v>8309</v>
      </c>
      <c r="T240" t="s">
        <v>8313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4">
        <f t="shared" si="14"/>
        <v>25</v>
      </c>
      <c r="R241" s="6">
        <f t="shared" si="15"/>
        <v>50</v>
      </c>
      <c r="S241" t="s">
        <v>8309</v>
      </c>
      <c r="T241" t="s">
        <v>8313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4">
        <f t="shared" si="14"/>
        <v>107.63413333333334</v>
      </c>
      <c r="R242" s="6">
        <f t="shared" si="15"/>
        <v>117.84759124087591</v>
      </c>
      <c r="S242" t="s">
        <v>8309</v>
      </c>
      <c r="T242" t="s">
        <v>8314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4">
        <f t="shared" si="14"/>
        <v>112.63736263736264</v>
      </c>
      <c r="R243" s="6">
        <f t="shared" si="15"/>
        <v>109.04255319148936</v>
      </c>
      <c r="S243" t="s">
        <v>8309</v>
      </c>
      <c r="T243" t="s">
        <v>8314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4">
        <f t="shared" si="14"/>
        <v>113.46153846153845</v>
      </c>
      <c r="R244" s="6">
        <f t="shared" si="15"/>
        <v>73.019801980198025</v>
      </c>
      <c r="S244" t="s">
        <v>8309</v>
      </c>
      <c r="T244" t="s">
        <v>8314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4">
        <f t="shared" si="14"/>
        <v>102.592</v>
      </c>
      <c r="R245" s="6">
        <f t="shared" si="15"/>
        <v>78.195121951219505</v>
      </c>
      <c r="S245" t="s">
        <v>8309</v>
      </c>
      <c r="T245" t="s">
        <v>8314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4">
        <f t="shared" si="14"/>
        <v>113.75714285714287</v>
      </c>
      <c r="R246" s="6">
        <f t="shared" si="15"/>
        <v>47.398809523809526</v>
      </c>
      <c r="S246" t="s">
        <v>8309</v>
      </c>
      <c r="T246" t="s">
        <v>8314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4">
        <f t="shared" si="14"/>
        <v>103.71999999999998</v>
      </c>
      <c r="R247" s="6">
        <f t="shared" si="15"/>
        <v>54.020833333333336</v>
      </c>
      <c r="S247" t="s">
        <v>8309</v>
      </c>
      <c r="T247" t="s">
        <v>8314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4">
        <f t="shared" si="14"/>
        <v>305.46000000000004</v>
      </c>
      <c r="R248" s="6">
        <f t="shared" si="15"/>
        <v>68.488789237668158</v>
      </c>
      <c r="S248" t="s">
        <v>8309</v>
      </c>
      <c r="T248" t="s">
        <v>8314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4">
        <f t="shared" si="14"/>
        <v>134.1</v>
      </c>
      <c r="R249" s="6">
        <f t="shared" si="15"/>
        <v>108.14516129032258</v>
      </c>
      <c r="S249" t="s">
        <v>8309</v>
      </c>
      <c r="T249" t="s">
        <v>8314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4">
        <f t="shared" si="14"/>
        <v>101.33294117647058</v>
      </c>
      <c r="R250" s="6">
        <f t="shared" si="15"/>
        <v>589.95205479452056</v>
      </c>
      <c r="S250" t="s">
        <v>8309</v>
      </c>
      <c r="T250" t="s">
        <v>8314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4">
        <f t="shared" si="14"/>
        <v>112.92</v>
      </c>
      <c r="R251" s="6">
        <f t="shared" si="15"/>
        <v>48.051063829787232</v>
      </c>
      <c r="S251" t="s">
        <v>8309</v>
      </c>
      <c r="T251" t="s">
        <v>8314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4">
        <f t="shared" si="14"/>
        <v>105.58333333333334</v>
      </c>
      <c r="R252" s="6">
        <f t="shared" si="15"/>
        <v>72.482837528604122</v>
      </c>
      <c r="S252" t="s">
        <v>8309</v>
      </c>
      <c r="T252" t="s">
        <v>8314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4">
        <f t="shared" si="14"/>
        <v>125.57142857142858</v>
      </c>
      <c r="R253" s="6">
        <f t="shared" si="15"/>
        <v>57.077922077922075</v>
      </c>
      <c r="S253" t="s">
        <v>8309</v>
      </c>
      <c r="T253" t="s">
        <v>8314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4">
        <f t="shared" si="14"/>
        <v>184.56</v>
      </c>
      <c r="R254" s="6">
        <f t="shared" si="15"/>
        <v>85.444444444444443</v>
      </c>
      <c r="S254" t="s">
        <v>8309</v>
      </c>
      <c r="T254" t="s">
        <v>8314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4">
        <f t="shared" si="14"/>
        <v>100.73333333333335</v>
      </c>
      <c r="R255" s="6">
        <f t="shared" si="15"/>
        <v>215.85714285714286</v>
      </c>
      <c r="S255" t="s">
        <v>8309</v>
      </c>
      <c r="T255" t="s">
        <v>8314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4">
        <f t="shared" si="14"/>
        <v>116.94725</v>
      </c>
      <c r="R256" s="6">
        <f t="shared" si="15"/>
        <v>89.38643312101911</v>
      </c>
      <c r="S256" t="s">
        <v>8309</v>
      </c>
      <c r="T256" t="s">
        <v>8314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4">
        <f t="shared" si="14"/>
        <v>106.73325</v>
      </c>
      <c r="R257" s="6">
        <f t="shared" si="15"/>
        <v>45.418404255319146</v>
      </c>
      <c r="S257" t="s">
        <v>8309</v>
      </c>
      <c r="T257" t="s">
        <v>8314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4">
        <f t="shared" si="14"/>
        <v>139.1</v>
      </c>
      <c r="R258" s="6">
        <f t="shared" si="15"/>
        <v>65.756363636363631</v>
      </c>
      <c r="S258" t="s">
        <v>8309</v>
      </c>
      <c r="T258" t="s">
        <v>8314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4">
        <f t="shared" ref="Q259:Q322" si="18">E259/D259 *100</f>
        <v>106.72648571428572</v>
      </c>
      <c r="R259" s="6">
        <f t="shared" ref="R259:R322" si="19">E259/N259</f>
        <v>66.70405357142856</v>
      </c>
      <c r="S259" t="s">
        <v>8309</v>
      </c>
      <c r="T259" t="s">
        <v>8314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4">
        <f t="shared" si="18"/>
        <v>191.14</v>
      </c>
      <c r="R260" s="6">
        <f t="shared" si="19"/>
        <v>83.345930232558146</v>
      </c>
      <c r="S260" t="s">
        <v>8309</v>
      </c>
      <c r="T260" t="s">
        <v>8314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4">
        <f t="shared" si="18"/>
        <v>131.93789333333334</v>
      </c>
      <c r="R261" s="6">
        <f t="shared" si="19"/>
        <v>105.04609341825902</v>
      </c>
      <c r="S261" t="s">
        <v>8309</v>
      </c>
      <c r="T261" t="s">
        <v>8314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4">
        <f t="shared" si="18"/>
        <v>106.4</v>
      </c>
      <c r="R262" s="6">
        <f t="shared" si="19"/>
        <v>120.90909090909091</v>
      </c>
      <c r="S262" t="s">
        <v>8309</v>
      </c>
      <c r="T262" t="s">
        <v>8314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4">
        <f t="shared" si="18"/>
        <v>107.4</v>
      </c>
      <c r="R263" s="6">
        <f t="shared" si="19"/>
        <v>97.63636363636364</v>
      </c>
      <c r="S263" t="s">
        <v>8309</v>
      </c>
      <c r="T263" t="s">
        <v>8314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4">
        <f t="shared" si="18"/>
        <v>240</v>
      </c>
      <c r="R264" s="6">
        <f t="shared" si="19"/>
        <v>41.379310344827587</v>
      </c>
      <c r="S264" t="s">
        <v>8309</v>
      </c>
      <c r="T264" t="s">
        <v>8314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4">
        <f t="shared" si="18"/>
        <v>118.08108</v>
      </c>
      <c r="R265" s="6">
        <f t="shared" si="19"/>
        <v>30.654485981308412</v>
      </c>
      <c r="S265" t="s">
        <v>8309</v>
      </c>
      <c r="T265" t="s">
        <v>8314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4">
        <f t="shared" si="18"/>
        <v>118.19999999999999</v>
      </c>
      <c r="R266" s="6">
        <f t="shared" si="19"/>
        <v>64.945054945054949</v>
      </c>
      <c r="S266" t="s">
        <v>8309</v>
      </c>
      <c r="T266" t="s">
        <v>8314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4">
        <f t="shared" si="18"/>
        <v>111.1</v>
      </c>
      <c r="R267" s="6">
        <f t="shared" si="19"/>
        <v>95.775862068965523</v>
      </c>
      <c r="S267" t="s">
        <v>8309</v>
      </c>
      <c r="T267" t="s">
        <v>8314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4">
        <f t="shared" si="18"/>
        <v>145.5</v>
      </c>
      <c r="R268" s="6">
        <f t="shared" si="19"/>
        <v>40.416666666666664</v>
      </c>
      <c r="S268" t="s">
        <v>8309</v>
      </c>
      <c r="T268" t="s">
        <v>8314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4">
        <f t="shared" si="18"/>
        <v>131.62883248730967</v>
      </c>
      <c r="R269" s="6">
        <f t="shared" si="19"/>
        <v>78.578424242424248</v>
      </c>
      <c r="S269" t="s">
        <v>8309</v>
      </c>
      <c r="T269" t="s">
        <v>8314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4">
        <f t="shared" si="18"/>
        <v>111.4</v>
      </c>
      <c r="R270" s="6">
        <f t="shared" si="19"/>
        <v>50.18018018018018</v>
      </c>
      <c r="S270" t="s">
        <v>8309</v>
      </c>
      <c r="T270" t="s">
        <v>8314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4">
        <f t="shared" si="18"/>
        <v>147.23376999999999</v>
      </c>
      <c r="R271" s="6">
        <f t="shared" si="19"/>
        <v>92.251735588972423</v>
      </c>
      <c r="S271" t="s">
        <v>8309</v>
      </c>
      <c r="T271" t="s">
        <v>8314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4">
        <f t="shared" si="18"/>
        <v>152.60869565217391</v>
      </c>
      <c r="R272" s="6">
        <f t="shared" si="19"/>
        <v>57.540983606557376</v>
      </c>
      <c r="S272" t="s">
        <v>8309</v>
      </c>
      <c r="T272" t="s">
        <v>8314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4">
        <f t="shared" si="18"/>
        <v>104.67999999999999</v>
      </c>
      <c r="R273" s="6">
        <f t="shared" si="19"/>
        <v>109.42160278745645</v>
      </c>
      <c r="S273" t="s">
        <v>8309</v>
      </c>
      <c r="T273" t="s">
        <v>8314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4">
        <f t="shared" si="18"/>
        <v>177.43366666666668</v>
      </c>
      <c r="R274" s="6">
        <f t="shared" si="19"/>
        <v>81.892461538461546</v>
      </c>
      <c r="S274" t="s">
        <v>8309</v>
      </c>
      <c r="T274" t="s">
        <v>8314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4">
        <f t="shared" si="18"/>
        <v>107.7758</v>
      </c>
      <c r="R275" s="6">
        <f t="shared" si="19"/>
        <v>45.667711864406776</v>
      </c>
      <c r="S275" t="s">
        <v>8309</v>
      </c>
      <c r="T275" t="s">
        <v>8314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4">
        <f t="shared" si="18"/>
        <v>156</v>
      </c>
      <c r="R276" s="6">
        <f t="shared" si="19"/>
        <v>55.221238938053098</v>
      </c>
      <c r="S276" t="s">
        <v>8309</v>
      </c>
      <c r="T276" t="s">
        <v>8314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4">
        <f t="shared" si="18"/>
        <v>108.395</v>
      </c>
      <c r="R277" s="6">
        <f t="shared" si="19"/>
        <v>65.298192771084331</v>
      </c>
      <c r="S277" t="s">
        <v>8309</v>
      </c>
      <c r="T277" t="s">
        <v>8314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4">
        <f t="shared" si="18"/>
        <v>147.6</v>
      </c>
      <c r="R278" s="6">
        <f t="shared" si="19"/>
        <v>95.225806451612897</v>
      </c>
      <c r="S278" t="s">
        <v>8309</v>
      </c>
      <c r="T278" t="s">
        <v>8314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4">
        <f t="shared" si="18"/>
        <v>110.38153846153847</v>
      </c>
      <c r="R279" s="6">
        <f t="shared" si="19"/>
        <v>75.444794952681391</v>
      </c>
      <c r="S279" t="s">
        <v>8309</v>
      </c>
      <c r="T279" t="s">
        <v>8314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4">
        <f t="shared" si="18"/>
        <v>150.34814814814814</v>
      </c>
      <c r="R280" s="6">
        <f t="shared" si="19"/>
        <v>97.816867469879512</v>
      </c>
      <c r="S280" t="s">
        <v>8309</v>
      </c>
      <c r="T280" t="s">
        <v>8314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4">
        <f t="shared" si="18"/>
        <v>157.31829411764707</v>
      </c>
      <c r="R281" s="6">
        <f t="shared" si="19"/>
        <v>87.685606557377056</v>
      </c>
      <c r="S281" t="s">
        <v>8309</v>
      </c>
      <c r="T281" t="s">
        <v>8314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4">
        <f t="shared" si="18"/>
        <v>156.14400000000001</v>
      </c>
      <c r="R282" s="6">
        <f t="shared" si="19"/>
        <v>54.748948106591868</v>
      </c>
      <c r="S282" t="s">
        <v>8309</v>
      </c>
      <c r="T282" t="s">
        <v>8314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4">
        <f t="shared" si="18"/>
        <v>120.58763636363636</v>
      </c>
      <c r="R283" s="6">
        <f t="shared" si="19"/>
        <v>83.953417721518989</v>
      </c>
      <c r="S283" t="s">
        <v>8309</v>
      </c>
      <c r="T283" t="s">
        <v>8314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4">
        <f t="shared" si="18"/>
        <v>101.18888888888888</v>
      </c>
      <c r="R284" s="6">
        <f t="shared" si="19"/>
        <v>254.38547486033519</v>
      </c>
      <c r="S284" t="s">
        <v>8309</v>
      </c>
      <c r="T284" t="s">
        <v>8314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14">
        <f t="shared" si="18"/>
        <v>114.27249999999999</v>
      </c>
      <c r="R285" s="6">
        <f t="shared" si="19"/>
        <v>101.8269801980198</v>
      </c>
      <c r="S285" t="s">
        <v>8309</v>
      </c>
      <c r="T285" t="s">
        <v>8314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4">
        <f t="shared" si="18"/>
        <v>104.62615</v>
      </c>
      <c r="R286" s="6">
        <f t="shared" si="19"/>
        <v>55.066394736842106</v>
      </c>
      <c r="S286" t="s">
        <v>8309</v>
      </c>
      <c r="T286" t="s">
        <v>8314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4">
        <f t="shared" si="18"/>
        <v>228.82507142857142</v>
      </c>
      <c r="R287" s="6">
        <f t="shared" si="19"/>
        <v>56.901438721136763</v>
      </c>
      <c r="S287" t="s">
        <v>8309</v>
      </c>
      <c r="T287" t="s">
        <v>8314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4">
        <f t="shared" si="18"/>
        <v>109.15333333333332</v>
      </c>
      <c r="R288" s="6">
        <f t="shared" si="19"/>
        <v>121.28148148148148</v>
      </c>
      <c r="S288" t="s">
        <v>8309</v>
      </c>
      <c r="T288" t="s">
        <v>8314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4">
        <f t="shared" si="18"/>
        <v>176.29999999999998</v>
      </c>
      <c r="R289" s="6">
        <f t="shared" si="19"/>
        <v>91.189655172413794</v>
      </c>
      <c r="S289" t="s">
        <v>8309</v>
      </c>
      <c r="T289" t="s">
        <v>8314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4">
        <f t="shared" si="18"/>
        <v>103.21061999999999</v>
      </c>
      <c r="R290" s="6">
        <f t="shared" si="19"/>
        <v>115.44812080536913</v>
      </c>
      <c r="S290" t="s">
        <v>8309</v>
      </c>
      <c r="T290" t="s">
        <v>8314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4">
        <f t="shared" si="18"/>
        <v>104.82000000000001</v>
      </c>
      <c r="R291" s="6">
        <f t="shared" si="19"/>
        <v>67.771551724137936</v>
      </c>
      <c r="S291" t="s">
        <v>8309</v>
      </c>
      <c r="T291" t="s">
        <v>8314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4">
        <f t="shared" si="18"/>
        <v>106.68444444444445</v>
      </c>
      <c r="R292" s="6">
        <f t="shared" si="19"/>
        <v>28.576190476190476</v>
      </c>
      <c r="S292" t="s">
        <v>8309</v>
      </c>
      <c r="T292" t="s">
        <v>8314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4">
        <f t="shared" si="18"/>
        <v>120.02</v>
      </c>
      <c r="R293" s="6">
        <f t="shared" si="19"/>
        <v>46.8828125</v>
      </c>
      <c r="S293" t="s">
        <v>8309</v>
      </c>
      <c r="T293" t="s">
        <v>8314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4">
        <f t="shared" si="18"/>
        <v>101.50693333333334</v>
      </c>
      <c r="R294" s="6">
        <f t="shared" si="19"/>
        <v>154.42231237322514</v>
      </c>
      <c r="S294" t="s">
        <v>8309</v>
      </c>
      <c r="T294" t="s">
        <v>8314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4">
        <f t="shared" si="18"/>
        <v>101.38461538461539</v>
      </c>
      <c r="R295" s="6">
        <f t="shared" si="19"/>
        <v>201.22137404580153</v>
      </c>
      <c r="S295" t="s">
        <v>8309</v>
      </c>
      <c r="T295" t="s">
        <v>8314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4">
        <f t="shared" si="18"/>
        <v>100</v>
      </c>
      <c r="R296" s="6">
        <f t="shared" si="19"/>
        <v>100</v>
      </c>
      <c r="S296" t="s">
        <v>8309</v>
      </c>
      <c r="T296" t="s">
        <v>8314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4">
        <f t="shared" si="18"/>
        <v>133.10911999999999</v>
      </c>
      <c r="R297" s="6">
        <f t="shared" si="19"/>
        <v>100.08204511278196</v>
      </c>
      <c r="S297" t="s">
        <v>8309</v>
      </c>
      <c r="T297" t="s">
        <v>8314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4">
        <f t="shared" si="18"/>
        <v>118.72620000000001</v>
      </c>
      <c r="R298" s="6">
        <f t="shared" si="19"/>
        <v>230.08953488372092</v>
      </c>
      <c r="S298" t="s">
        <v>8309</v>
      </c>
      <c r="T298" t="s">
        <v>8314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4">
        <f t="shared" si="18"/>
        <v>100.64</v>
      </c>
      <c r="R299" s="6">
        <f t="shared" si="19"/>
        <v>141.74647887323943</v>
      </c>
      <c r="S299" t="s">
        <v>8309</v>
      </c>
      <c r="T299" t="s">
        <v>8314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4">
        <f t="shared" si="18"/>
        <v>108.93241269841269</v>
      </c>
      <c r="R300" s="6">
        <f t="shared" si="19"/>
        <v>56.344351395730705</v>
      </c>
      <c r="S300" t="s">
        <v>8309</v>
      </c>
      <c r="T300" t="s">
        <v>8314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4">
        <f t="shared" si="18"/>
        <v>178.95250000000001</v>
      </c>
      <c r="R301" s="6">
        <f t="shared" si="19"/>
        <v>73.341188524590166</v>
      </c>
      <c r="S301" t="s">
        <v>8309</v>
      </c>
      <c r="T301" t="s">
        <v>8314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4">
        <f t="shared" si="18"/>
        <v>101.72264</v>
      </c>
      <c r="R302" s="6">
        <f t="shared" si="19"/>
        <v>85.337785234899329</v>
      </c>
      <c r="S302" t="s">
        <v>8309</v>
      </c>
      <c r="T302" t="s">
        <v>8314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4">
        <f t="shared" si="18"/>
        <v>118.73499999999999</v>
      </c>
      <c r="R303" s="6">
        <f t="shared" si="19"/>
        <v>61.496215139442228</v>
      </c>
      <c r="S303" t="s">
        <v>8309</v>
      </c>
      <c r="T303" t="s">
        <v>8314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4">
        <f t="shared" si="18"/>
        <v>100.46</v>
      </c>
      <c r="R304" s="6">
        <f t="shared" si="19"/>
        <v>93.018518518518519</v>
      </c>
      <c r="S304" t="s">
        <v>8309</v>
      </c>
      <c r="T304" t="s">
        <v>8314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4">
        <f t="shared" si="18"/>
        <v>137.46666666666667</v>
      </c>
      <c r="R305" s="6">
        <f t="shared" si="19"/>
        <v>50.292682926829265</v>
      </c>
      <c r="S305" t="s">
        <v>8309</v>
      </c>
      <c r="T305" t="s">
        <v>8314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4">
        <f t="shared" si="18"/>
        <v>231.64705882352939</v>
      </c>
      <c r="R306" s="6">
        <f t="shared" si="19"/>
        <v>106.43243243243244</v>
      </c>
      <c r="S306" t="s">
        <v>8309</v>
      </c>
      <c r="T306" t="s">
        <v>8314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4">
        <f t="shared" si="18"/>
        <v>130.33333333333331</v>
      </c>
      <c r="R307" s="6">
        <f t="shared" si="19"/>
        <v>51.719576719576722</v>
      </c>
      <c r="S307" t="s">
        <v>8309</v>
      </c>
      <c r="T307" t="s">
        <v>8314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4">
        <f t="shared" si="18"/>
        <v>292.89999999999998</v>
      </c>
      <c r="R308" s="6">
        <f t="shared" si="19"/>
        <v>36.612499999999997</v>
      </c>
      <c r="S308" t="s">
        <v>8309</v>
      </c>
      <c r="T308" t="s">
        <v>8314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4">
        <f t="shared" si="18"/>
        <v>111.31818181818183</v>
      </c>
      <c r="R309" s="6">
        <f t="shared" si="19"/>
        <v>42.517361111111114</v>
      </c>
      <c r="S309" t="s">
        <v>8309</v>
      </c>
      <c r="T309" t="s">
        <v>8314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4">
        <f t="shared" si="18"/>
        <v>105.56666666666668</v>
      </c>
      <c r="R310" s="6">
        <f t="shared" si="19"/>
        <v>62.712871287128714</v>
      </c>
      <c r="S310" t="s">
        <v>8309</v>
      </c>
      <c r="T310" t="s">
        <v>8314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4">
        <f t="shared" si="18"/>
        <v>118.94444444444446</v>
      </c>
      <c r="R311" s="6">
        <f t="shared" si="19"/>
        <v>89.957983193277315</v>
      </c>
      <c r="S311" t="s">
        <v>8309</v>
      </c>
      <c r="T311" t="s">
        <v>8314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4">
        <f t="shared" si="18"/>
        <v>104.129</v>
      </c>
      <c r="R312" s="6">
        <f t="shared" si="19"/>
        <v>28.924722222222222</v>
      </c>
      <c r="S312" t="s">
        <v>8309</v>
      </c>
      <c r="T312" t="s">
        <v>8314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4">
        <f t="shared" si="18"/>
        <v>104.10165000000001</v>
      </c>
      <c r="R313" s="6">
        <f t="shared" si="19"/>
        <v>138.8022</v>
      </c>
      <c r="S313" t="s">
        <v>8309</v>
      </c>
      <c r="T313" t="s">
        <v>8314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4">
        <f t="shared" si="18"/>
        <v>111.87499999999999</v>
      </c>
      <c r="R314" s="6">
        <f t="shared" si="19"/>
        <v>61.301369863013697</v>
      </c>
      <c r="S314" t="s">
        <v>8309</v>
      </c>
      <c r="T314" t="s">
        <v>8314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4">
        <f t="shared" si="18"/>
        <v>104.73529411764706</v>
      </c>
      <c r="R315" s="6">
        <f t="shared" si="19"/>
        <v>80.202702702702709</v>
      </c>
      <c r="S315" t="s">
        <v>8309</v>
      </c>
      <c r="T315" t="s">
        <v>8314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4">
        <f t="shared" si="18"/>
        <v>385.15000000000003</v>
      </c>
      <c r="R316" s="6">
        <f t="shared" si="19"/>
        <v>32.095833333333331</v>
      </c>
      <c r="S316" t="s">
        <v>8309</v>
      </c>
      <c r="T316" t="s">
        <v>8314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4">
        <f t="shared" si="18"/>
        <v>101.248</v>
      </c>
      <c r="R317" s="6">
        <f t="shared" si="19"/>
        <v>200.88888888888889</v>
      </c>
      <c r="S317" t="s">
        <v>8309</v>
      </c>
      <c r="T317" t="s">
        <v>8314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4">
        <f t="shared" si="18"/>
        <v>113.77333333333333</v>
      </c>
      <c r="R318" s="6">
        <f t="shared" si="19"/>
        <v>108.01265822784811</v>
      </c>
      <c r="S318" t="s">
        <v>8309</v>
      </c>
      <c r="T318" t="s">
        <v>8314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4">
        <f t="shared" si="18"/>
        <v>100.80333333333333</v>
      </c>
      <c r="R319" s="6">
        <f t="shared" si="19"/>
        <v>95.699367088607602</v>
      </c>
      <c r="S319" t="s">
        <v>8309</v>
      </c>
      <c r="T319" t="s">
        <v>8314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4">
        <f t="shared" si="18"/>
        <v>283.32</v>
      </c>
      <c r="R320" s="6">
        <f t="shared" si="19"/>
        <v>49.880281690140848</v>
      </c>
      <c r="S320" t="s">
        <v>8309</v>
      </c>
      <c r="T320" t="s">
        <v>8314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4">
        <f t="shared" si="18"/>
        <v>112.68</v>
      </c>
      <c r="R321" s="6">
        <f t="shared" si="19"/>
        <v>110.47058823529412</v>
      </c>
      <c r="S321" t="s">
        <v>8309</v>
      </c>
      <c r="T321" t="s">
        <v>8314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4">
        <f t="shared" si="18"/>
        <v>106.58000000000001</v>
      </c>
      <c r="R322" s="6">
        <f t="shared" si="19"/>
        <v>134.91139240506328</v>
      </c>
      <c r="S322" t="s">
        <v>8309</v>
      </c>
      <c r="T322" t="s">
        <v>8314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4">
        <f t="shared" ref="Q323:Q386" si="22">E323/D323 *100</f>
        <v>102.66285714285715</v>
      </c>
      <c r="R323" s="6">
        <f t="shared" ref="R323:R386" si="23">E323/N323</f>
        <v>106.62314540059347</v>
      </c>
      <c r="S323" t="s">
        <v>8309</v>
      </c>
      <c r="T323" t="s">
        <v>8314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14">
        <f t="shared" si="22"/>
        <v>107.91200000000001</v>
      </c>
      <c r="R324" s="6">
        <f t="shared" si="23"/>
        <v>145.04301075268816</v>
      </c>
      <c r="S324" t="s">
        <v>8309</v>
      </c>
      <c r="T324" t="s">
        <v>8314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4">
        <f t="shared" si="22"/>
        <v>123.07407407407408</v>
      </c>
      <c r="R325" s="6">
        <f t="shared" si="23"/>
        <v>114.58620689655173</v>
      </c>
      <c r="S325" t="s">
        <v>8309</v>
      </c>
      <c r="T325" t="s">
        <v>8314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4">
        <f t="shared" si="22"/>
        <v>101.6</v>
      </c>
      <c r="R326" s="6">
        <f t="shared" si="23"/>
        <v>105.3170731707317</v>
      </c>
      <c r="S326" t="s">
        <v>8309</v>
      </c>
      <c r="T326" t="s">
        <v>8314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4">
        <f t="shared" si="22"/>
        <v>104.396</v>
      </c>
      <c r="R327" s="6">
        <f t="shared" si="23"/>
        <v>70.921195652173907</v>
      </c>
      <c r="S327" t="s">
        <v>8309</v>
      </c>
      <c r="T327" t="s">
        <v>8314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4">
        <f t="shared" si="22"/>
        <v>112.92973333333333</v>
      </c>
      <c r="R328" s="6">
        <f t="shared" si="23"/>
        <v>147.17167680278018</v>
      </c>
      <c r="S328" t="s">
        <v>8309</v>
      </c>
      <c r="T328" t="s">
        <v>8314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4">
        <f t="shared" si="22"/>
        <v>136.4</v>
      </c>
      <c r="R329" s="6">
        <f t="shared" si="23"/>
        <v>160.47058823529412</v>
      </c>
      <c r="S329" t="s">
        <v>8309</v>
      </c>
      <c r="T329" t="s">
        <v>8314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4">
        <f t="shared" si="22"/>
        <v>103.61439999999999</v>
      </c>
      <c r="R330" s="6">
        <f t="shared" si="23"/>
        <v>156.04578313253012</v>
      </c>
      <c r="S330" t="s">
        <v>8309</v>
      </c>
      <c r="T330" t="s">
        <v>8314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4">
        <f t="shared" si="22"/>
        <v>105.5</v>
      </c>
      <c r="R331" s="6">
        <f t="shared" si="23"/>
        <v>63.17365269461078</v>
      </c>
      <c r="S331" t="s">
        <v>8309</v>
      </c>
      <c r="T331" t="s">
        <v>8314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4">
        <f t="shared" si="22"/>
        <v>101.82857142857142</v>
      </c>
      <c r="R332" s="6">
        <f t="shared" si="23"/>
        <v>104.82352941176471</v>
      </c>
      <c r="S332" t="s">
        <v>8309</v>
      </c>
      <c r="T332" t="s">
        <v>8314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4">
        <f t="shared" si="22"/>
        <v>106.60499999999999</v>
      </c>
      <c r="R333" s="6">
        <f t="shared" si="23"/>
        <v>97.356164383561648</v>
      </c>
      <c r="S333" t="s">
        <v>8309</v>
      </c>
      <c r="T333" t="s">
        <v>8314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4">
        <f t="shared" si="22"/>
        <v>113.015</v>
      </c>
      <c r="R334" s="6">
        <f t="shared" si="23"/>
        <v>203.63063063063063</v>
      </c>
      <c r="S334" t="s">
        <v>8309</v>
      </c>
      <c r="T334" t="s">
        <v>8314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4">
        <f t="shared" si="22"/>
        <v>125.22750000000001</v>
      </c>
      <c r="R335" s="6">
        <f t="shared" si="23"/>
        <v>188.31203007518798</v>
      </c>
      <c r="S335" t="s">
        <v>8309</v>
      </c>
      <c r="T335" t="s">
        <v>8314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4">
        <f t="shared" si="22"/>
        <v>101.19</v>
      </c>
      <c r="R336" s="6">
        <f t="shared" si="23"/>
        <v>146.65217391304347</v>
      </c>
      <c r="S336" t="s">
        <v>8309</v>
      </c>
      <c r="T336" t="s">
        <v>8314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4">
        <f t="shared" si="22"/>
        <v>102.76470588235294</v>
      </c>
      <c r="R337" s="6">
        <f t="shared" si="23"/>
        <v>109.1875</v>
      </c>
      <c r="S337" t="s">
        <v>8309</v>
      </c>
      <c r="T337" t="s">
        <v>8314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4">
        <f t="shared" si="22"/>
        <v>116.83911999999998</v>
      </c>
      <c r="R338" s="6">
        <f t="shared" si="23"/>
        <v>59.249046653144013</v>
      </c>
      <c r="S338" t="s">
        <v>8309</v>
      </c>
      <c r="T338" t="s">
        <v>8314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4">
        <f t="shared" si="22"/>
        <v>101.16833333333335</v>
      </c>
      <c r="R339" s="6">
        <f t="shared" si="23"/>
        <v>97.904838709677421</v>
      </c>
      <c r="S339" t="s">
        <v>8309</v>
      </c>
      <c r="T339" t="s">
        <v>8314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4">
        <f t="shared" si="22"/>
        <v>110.13360000000002</v>
      </c>
      <c r="R340" s="6">
        <f t="shared" si="23"/>
        <v>70.000169491525426</v>
      </c>
      <c r="S340" t="s">
        <v>8309</v>
      </c>
      <c r="T340" t="s">
        <v>8314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4">
        <f t="shared" si="22"/>
        <v>108.08333333333333</v>
      </c>
      <c r="R341" s="6">
        <f t="shared" si="23"/>
        <v>72.865168539325836</v>
      </c>
      <c r="S341" t="s">
        <v>8309</v>
      </c>
      <c r="T341" t="s">
        <v>8314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4">
        <f t="shared" si="22"/>
        <v>125.02285714285715</v>
      </c>
      <c r="R342" s="6">
        <f t="shared" si="23"/>
        <v>146.34782608695653</v>
      </c>
      <c r="S342" t="s">
        <v>8309</v>
      </c>
      <c r="T342" t="s">
        <v>8314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4">
        <f t="shared" si="22"/>
        <v>106.71428571428572</v>
      </c>
      <c r="R343" s="6">
        <f t="shared" si="23"/>
        <v>67.909090909090907</v>
      </c>
      <c r="S343" t="s">
        <v>8309</v>
      </c>
      <c r="T343" t="s">
        <v>8314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4">
        <f t="shared" si="22"/>
        <v>100.36639999999998</v>
      </c>
      <c r="R344" s="6">
        <f t="shared" si="23"/>
        <v>169.85083076923075</v>
      </c>
      <c r="S344" t="s">
        <v>8309</v>
      </c>
      <c r="T344" t="s">
        <v>8314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4">
        <f t="shared" si="22"/>
        <v>102.02863333333335</v>
      </c>
      <c r="R345" s="6">
        <f t="shared" si="23"/>
        <v>58.413339694656486</v>
      </c>
      <c r="S345" t="s">
        <v>8309</v>
      </c>
      <c r="T345" t="s">
        <v>8314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4">
        <f t="shared" si="22"/>
        <v>102.08358208955224</v>
      </c>
      <c r="R346" s="6">
        <f t="shared" si="23"/>
        <v>119.99298245614035</v>
      </c>
      <c r="S346" t="s">
        <v>8309</v>
      </c>
      <c r="T346" t="s">
        <v>8314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4">
        <f t="shared" si="22"/>
        <v>123.27586206896552</v>
      </c>
      <c r="R347" s="6">
        <f t="shared" si="23"/>
        <v>99.860335195530723</v>
      </c>
      <c r="S347" t="s">
        <v>8309</v>
      </c>
      <c r="T347" t="s">
        <v>8314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4">
        <f t="shared" si="22"/>
        <v>170.28880000000001</v>
      </c>
      <c r="R348" s="6">
        <f t="shared" si="23"/>
        <v>90.579148936170213</v>
      </c>
      <c r="S348" t="s">
        <v>8309</v>
      </c>
      <c r="T348" t="s">
        <v>8314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4">
        <f t="shared" si="22"/>
        <v>111.59049999999999</v>
      </c>
      <c r="R349" s="6">
        <f t="shared" si="23"/>
        <v>117.77361477572559</v>
      </c>
      <c r="S349" t="s">
        <v>8309</v>
      </c>
      <c r="T349" t="s">
        <v>8314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4">
        <f t="shared" si="22"/>
        <v>103</v>
      </c>
      <c r="R350" s="6">
        <f t="shared" si="23"/>
        <v>86.554621848739501</v>
      </c>
      <c r="S350" t="s">
        <v>8309</v>
      </c>
      <c r="T350" t="s">
        <v>8314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4">
        <f t="shared" si="22"/>
        <v>106.63570159857905</v>
      </c>
      <c r="R351" s="6">
        <f t="shared" si="23"/>
        <v>71.899281437125751</v>
      </c>
      <c r="S351" t="s">
        <v>8309</v>
      </c>
      <c r="T351" t="s">
        <v>8314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4">
        <f t="shared" si="22"/>
        <v>114.75999999999999</v>
      </c>
      <c r="R352" s="6">
        <f t="shared" si="23"/>
        <v>129.81900452488688</v>
      </c>
      <c r="S352" t="s">
        <v>8309</v>
      </c>
      <c r="T352" t="s">
        <v>8314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4">
        <f t="shared" si="22"/>
        <v>127.34117647058822</v>
      </c>
      <c r="R353" s="6">
        <f t="shared" si="23"/>
        <v>44.912863070539416</v>
      </c>
      <c r="S353" t="s">
        <v>8309</v>
      </c>
      <c r="T353" t="s">
        <v>8314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4">
        <f t="shared" si="22"/>
        <v>116.56</v>
      </c>
      <c r="R354" s="6">
        <f t="shared" si="23"/>
        <v>40.755244755244753</v>
      </c>
      <c r="S354" t="s">
        <v>8309</v>
      </c>
      <c r="T354" t="s">
        <v>8314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4">
        <f t="shared" si="22"/>
        <v>108.61819426615318</v>
      </c>
      <c r="R355" s="6">
        <f t="shared" si="23"/>
        <v>103.52394779771615</v>
      </c>
      <c r="S355" t="s">
        <v>8309</v>
      </c>
      <c r="T355" t="s">
        <v>8314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4">
        <f t="shared" si="22"/>
        <v>103.94285714285714</v>
      </c>
      <c r="R356" s="6">
        <f t="shared" si="23"/>
        <v>125.44827586206897</v>
      </c>
      <c r="S356" t="s">
        <v>8309</v>
      </c>
      <c r="T356" t="s">
        <v>8314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4">
        <f t="shared" si="22"/>
        <v>116.25714285714285</v>
      </c>
      <c r="R357" s="6">
        <f t="shared" si="23"/>
        <v>246.60606060606059</v>
      </c>
      <c r="S357" t="s">
        <v>8309</v>
      </c>
      <c r="T357" t="s">
        <v>8314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4">
        <f t="shared" si="22"/>
        <v>102.69239999999999</v>
      </c>
      <c r="R358" s="6">
        <f t="shared" si="23"/>
        <v>79.401340206185566</v>
      </c>
      <c r="S358" t="s">
        <v>8309</v>
      </c>
      <c r="T358" t="s">
        <v>8314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4">
        <f t="shared" si="22"/>
        <v>174</v>
      </c>
      <c r="R359" s="6">
        <f t="shared" si="23"/>
        <v>86.138613861386133</v>
      </c>
      <c r="S359" t="s">
        <v>8309</v>
      </c>
      <c r="T359" t="s">
        <v>8314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4">
        <f t="shared" si="22"/>
        <v>103.08800000000001</v>
      </c>
      <c r="R360" s="6">
        <f t="shared" si="23"/>
        <v>193.04868913857678</v>
      </c>
      <c r="S360" t="s">
        <v>8309</v>
      </c>
      <c r="T360" t="s">
        <v>8314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4">
        <f t="shared" si="22"/>
        <v>104.85537190082646</v>
      </c>
      <c r="R361" s="6">
        <f t="shared" si="23"/>
        <v>84.023178807947019</v>
      </c>
      <c r="S361" t="s">
        <v>8309</v>
      </c>
      <c r="T361" t="s">
        <v>8314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4">
        <f t="shared" si="22"/>
        <v>101.375</v>
      </c>
      <c r="R362" s="6">
        <f t="shared" si="23"/>
        <v>139.82758620689654</v>
      </c>
      <c r="S362" t="s">
        <v>8309</v>
      </c>
      <c r="T362" t="s">
        <v>8314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4">
        <f t="shared" si="22"/>
        <v>111.07699999999998</v>
      </c>
      <c r="R363" s="6">
        <f t="shared" si="23"/>
        <v>109.82189265536722</v>
      </c>
      <c r="S363" t="s">
        <v>8309</v>
      </c>
      <c r="T363" t="s">
        <v>8314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4">
        <f t="shared" si="22"/>
        <v>124.15933781686496</v>
      </c>
      <c r="R364" s="6">
        <f t="shared" si="23"/>
        <v>139.53488372093022</v>
      </c>
      <c r="S364" t="s">
        <v>8309</v>
      </c>
      <c r="T364" t="s">
        <v>8314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4">
        <f t="shared" si="22"/>
        <v>101.33333333333334</v>
      </c>
      <c r="R365" s="6">
        <f t="shared" si="23"/>
        <v>347.84615384615387</v>
      </c>
      <c r="S365" t="s">
        <v>8309</v>
      </c>
      <c r="T365" t="s">
        <v>8314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4">
        <f t="shared" si="22"/>
        <v>110.16142857142856</v>
      </c>
      <c r="R366" s="6">
        <f t="shared" si="23"/>
        <v>68.24159292035398</v>
      </c>
      <c r="S366" t="s">
        <v>8309</v>
      </c>
      <c r="T366" t="s">
        <v>8314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4">
        <f t="shared" si="22"/>
        <v>103.97333333333334</v>
      </c>
      <c r="R367" s="6">
        <f t="shared" si="23"/>
        <v>239.93846153846152</v>
      </c>
      <c r="S367" t="s">
        <v>8309</v>
      </c>
      <c r="T367" t="s">
        <v>8314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4">
        <f t="shared" si="22"/>
        <v>101.31578947368421</v>
      </c>
      <c r="R368" s="6">
        <f t="shared" si="23"/>
        <v>287.31343283582089</v>
      </c>
      <c r="S368" t="s">
        <v>8309</v>
      </c>
      <c r="T368" t="s">
        <v>8314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4">
        <f t="shared" si="22"/>
        <v>103.3501</v>
      </c>
      <c r="R369" s="6">
        <f t="shared" si="23"/>
        <v>86.84882352941176</v>
      </c>
      <c r="S369" t="s">
        <v>8309</v>
      </c>
      <c r="T369" t="s">
        <v>8314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4">
        <f t="shared" si="22"/>
        <v>104.11200000000001</v>
      </c>
      <c r="R370" s="6">
        <f t="shared" si="23"/>
        <v>81.84905660377359</v>
      </c>
      <c r="S370" t="s">
        <v>8309</v>
      </c>
      <c r="T370" t="s">
        <v>8314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4">
        <f t="shared" si="22"/>
        <v>110.15569230769231</v>
      </c>
      <c r="R371" s="6">
        <f t="shared" si="23"/>
        <v>42.874970059880241</v>
      </c>
      <c r="S371" t="s">
        <v>8309</v>
      </c>
      <c r="T371" t="s">
        <v>8314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4">
        <f t="shared" si="22"/>
        <v>122.02</v>
      </c>
      <c r="R372" s="6">
        <f t="shared" si="23"/>
        <v>709.41860465116281</v>
      </c>
      <c r="S372" t="s">
        <v>8309</v>
      </c>
      <c r="T372" t="s">
        <v>8314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4">
        <f t="shared" si="22"/>
        <v>114.16866666666667</v>
      </c>
      <c r="R373" s="6">
        <f t="shared" si="23"/>
        <v>161.25517890772127</v>
      </c>
      <c r="S373" t="s">
        <v>8309</v>
      </c>
      <c r="T373" t="s">
        <v>8314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4">
        <f t="shared" si="22"/>
        <v>125.33333333333334</v>
      </c>
      <c r="R374" s="6">
        <f t="shared" si="23"/>
        <v>41.777777777777779</v>
      </c>
      <c r="S374" t="s">
        <v>8309</v>
      </c>
      <c r="T374" t="s">
        <v>8314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4">
        <f t="shared" si="22"/>
        <v>106.66666666666667</v>
      </c>
      <c r="R375" s="6">
        <f t="shared" si="23"/>
        <v>89.887640449438209</v>
      </c>
      <c r="S375" t="s">
        <v>8309</v>
      </c>
      <c r="T375" t="s">
        <v>8314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4">
        <f t="shared" si="22"/>
        <v>130.65</v>
      </c>
      <c r="R376" s="6">
        <f t="shared" si="23"/>
        <v>45.051724137931032</v>
      </c>
      <c r="S376" t="s">
        <v>8309</v>
      </c>
      <c r="T376" t="s">
        <v>8314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4">
        <f t="shared" si="22"/>
        <v>120</v>
      </c>
      <c r="R377" s="6">
        <f t="shared" si="23"/>
        <v>42.857142857142854</v>
      </c>
      <c r="S377" t="s">
        <v>8309</v>
      </c>
      <c r="T377" t="s">
        <v>8314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4">
        <f t="shared" si="22"/>
        <v>105.9591836734694</v>
      </c>
      <c r="R378" s="6">
        <f t="shared" si="23"/>
        <v>54.083333333333336</v>
      </c>
      <c r="S378" t="s">
        <v>8309</v>
      </c>
      <c r="T378" t="s">
        <v>8314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4">
        <f t="shared" si="22"/>
        <v>114.39999999999999</v>
      </c>
      <c r="R379" s="6">
        <f t="shared" si="23"/>
        <v>103.21804511278195</v>
      </c>
      <c r="S379" t="s">
        <v>8309</v>
      </c>
      <c r="T379" t="s">
        <v>8314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4">
        <f t="shared" si="22"/>
        <v>111.76666666666665</v>
      </c>
      <c r="R380" s="6">
        <f t="shared" si="23"/>
        <v>40.397590361445786</v>
      </c>
      <c r="S380" t="s">
        <v>8309</v>
      </c>
      <c r="T380" t="s">
        <v>8314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4">
        <f t="shared" si="22"/>
        <v>116.08000000000001</v>
      </c>
      <c r="R381" s="6">
        <f t="shared" si="23"/>
        <v>116.85906040268456</v>
      </c>
      <c r="S381" t="s">
        <v>8309</v>
      </c>
      <c r="T381" t="s">
        <v>8314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4">
        <f t="shared" si="22"/>
        <v>141.5</v>
      </c>
      <c r="R382" s="6">
        <f t="shared" si="23"/>
        <v>115.51020408163265</v>
      </c>
      <c r="S382" t="s">
        <v>8309</v>
      </c>
      <c r="T382" t="s">
        <v>8314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4">
        <f t="shared" si="22"/>
        <v>104.72999999999999</v>
      </c>
      <c r="R383" s="6">
        <f t="shared" si="23"/>
        <v>104.31274900398407</v>
      </c>
      <c r="S383" t="s">
        <v>8309</v>
      </c>
      <c r="T383" t="s">
        <v>8314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4">
        <f t="shared" si="22"/>
        <v>255.83333333333331</v>
      </c>
      <c r="R384" s="6">
        <f t="shared" si="23"/>
        <v>69.772727272727266</v>
      </c>
      <c r="S384" t="s">
        <v>8309</v>
      </c>
      <c r="T384" t="s">
        <v>8314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4">
        <f t="shared" si="22"/>
        <v>206.70670670670671</v>
      </c>
      <c r="R385" s="6">
        <f t="shared" si="23"/>
        <v>43.020833333333336</v>
      </c>
      <c r="S385" t="s">
        <v>8309</v>
      </c>
      <c r="T385" t="s">
        <v>8314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4">
        <f t="shared" si="22"/>
        <v>112.105</v>
      </c>
      <c r="R386" s="6">
        <f t="shared" si="23"/>
        <v>58.540469973890339</v>
      </c>
      <c r="S386" t="s">
        <v>8309</v>
      </c>
      <c r="T386" t="s">
        <v>8314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4">
        <f t="shared" ref="Q387:Q450" si="26">E387/D387 *100</f>
        <v>105.982</v>
      </c>
      <c r="R387" s="6">
        <f t="shared" ref="R387:R450" si="27">E387/N387</f>
        <v>111.79535864978902</v>
      </c>
      <c r="S387" t="s">
        <v>8309</v>
      </c>
      <c r="T387" t="s">
        <v>8314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4">
        <f t="shared" si="26"/>
        <v>100.16666666666667</v>
      </c>
      <c r="R388" s="6">
        <f t="shared" si="27"/>
        <v>46.230769230769234</v>
      </c>
      <c r="S388" t="s">
        <v>8309</v>
      </c>
      <c r="T388" t="s">
        <v>8314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4">
        <f t="shared" si="26"/>
        <v>213.98947368421051</v>
      </c>
      <c r="R389" s="6">
        <f t="shared" si="27"/>
        <v>144.69039145907473</v>
      </c>
      <c r="S389" t="s">
        <v>8309</v>
      </c>
      <c r="T389" t="s">
        <v>8314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4">
        <f t="shared" si="26"/>
        <v>126.16000000000001</v>
      </c>
      <c r="R390" s="6">
        <f t="shared" si="27"/>
        <v>88.845070422535215</v>
      </c>
      <c r="S390" t="s">
        <v>8309</v>
      </c>
      <c r="T390" t="s">
        <v>8314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4">
        <f t="shared" si="26"/>
        <v>181.53547058823528</v>
      </c>
      <c r="R391" s="6">
        <f t="shared" si="27"/>
        <v>81.75107284768211</v>
      </c>
      <c r="S391" t="s">
        <v>8309</v>
      </c>
      <c r="T391" t="s">
        <v>8314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4">
        <f t="shared" si="26"/>
        <v>100</v>
      </c>
      <c r="R392" s="6">
        <f t="shared" si="27"/>
        <v>71.428571428571431</v>
      </c>
      <c r="S392" t="s">
        <v>8309</v>
      </c>
      <c r="T392" t="s">
        <v>8314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4">
        <f t="shared" si="26"/>
        <v>100.61</v>
      </c>
      <c r="R393" s="6">
        <f t="shared" si="27"/>
        <v>104.25906735751295</v>
      </c>
      <c r="S393" t="s">
        <v>8309</v>
      </c>
      <c r="T393" t="s">
        <v>8314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4">
        <f t="shared" si="26"/>
        <v>100.9027027027027</v>
      </c>
      <c r="R394" s="6">
        <f t="shared" si="27"/>
        <v>90.616504854368927</v>
      </c>
      <c r="S394" t="s">
        <v>8309</v>
      </c>
      <c r="T394" t="s">
        <v>8314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4">
        <f t="shared" si="26"/>
        <v>110.446</v>
      </c>
      <c r="R395" s="6">
        <f t="shared" si="27"/>
        <v>157.33048433048432</v>
      </c>
      <c r="S395" t="s">
        <v>8309</v>
      </c>
      <c r="T395" t="s">
        <v>8314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4">
        <f t="shared" si="26"/>
        <v>111.8936170212766</v>
      </c>
      <c r="R396" s="6">
        <f t="shared" si="27"/>
        <v>105.18</v>
      </c>
      <c r="S396" t="s">
        <v>8309</v>
      </c>
      <c r="T396" t="s">
        <v>8314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4">
        <f t="shared" si="26"/>
        <v>108.04450000000001</v>
      </c>
      <c r="R397" s="6">
        <f t="shared" si="27"/>
        <v>58.719836956521746</v>
      </c>
      <c r="S397" t="s">
        <v>8309</v>
      </c>
      <c r="T397" t="s">
        <v>8314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4">
        <f t="shared" si="26"/>
        <v>106.66666666666667</v>
      </c>
      <c r="R398" s="6">
        <f t="shared" si="27"/>
        <v>81.632653061224488</v>
      </c>
      <c r="S398" t="s">
        <v>8309</v>
      </c>
      <c r="T398" t="s">
        <v>8314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4">
        <f t="shared" si="26"/>
        <v>103.90027322404372</v>
      </c>
      <c r="R399" s="6">
        <f t="shared" si="27"/>
        <v>56.460043668122275</v>
      </c>
      <c r="S399" t="s">
        <v>8309</v>
      </c>
      <c r="T399" t="s">
        <v>8314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4">
        <f t="shared" si="26"/>
        <v>125.16000000000001</v>
      </c>
      <c r="R400" s="6">
        <f t="shared" si="27"/>
        <v>140.1044776119403</v>
      </c>
      <c r="S400" t="s">
        <v>8309</v>
      </c>
      <c r="T400" t="s">
        <v>8314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4">
        <f t="shared" si="26"/>
        <v>106.80499999999999</v>
      </c>
      <c r="R401" s="6">
        <f t="shared" si="27"/>
        <v>224.85263157894738</v>
      </c>
      <c r="S401" t="s">
        <v>8309</v>
      </c>
      <c r="T401" t="s">
        <v>8314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4">
        <f t="shared" si="26"/>
        <v>112.30249999999999</v>
      </c>
      <c r="R402" s="6">
        <f t="shared" si="27"/>
        <v>181.13306451612902</v>
      </c>
      <c r="S402" t="s">
        <v>8309</v>
      </c>
      <c r="T402" t="s">
        <v>8314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4">
        <f t="shared" si="26"/>
        <v>103.812</v>
      </c>
      <c r="R403" s="6">
        <f t="shared" si="27"/>
        <v>711.04109589041093</v>
      </c>
      <c r="S403" t="s">
        <v>8309</v>
      </c>
      <c r="T403" t="s">
        <v>8314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4">
        <f t="shared" si="26"/>
        <v>141.65</v>
      </c>
      <c r="R404" s="6">
        <f t="shared" si="27"/>
        <v>65.883720930232556</v>
      </c>
      <c r="S404" t="s">
        <v>8309</v>
      </c>
      <c r="T404" t="s">
        <v>8314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4">
        <f t="shared" si="26"/>
        <v>105.25999999999999</v>
      </c>
      <c r="R405" s="6">
        <f t="shared" si="27"/>
        <v>75.185714285714283</v>
      </c>
      <c r="S405" t="s">
        <v>8309</v>
      </c>
      <c r="T405" t="s">
        <v>8314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4">
        <f t="shared" si="26"/>
        <v>103.09142857142857</v>
      </c>
      <c r="R406" s="6">
        <f t="shared" si="27"/>
        <v>133.14391143911439</v>
      </c>
      <c r="S406" t="s">
        <v>8309</v>
      </c>
      <c r="T406" t="s">
        <v>8314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4">
        <f t="shared" si="26"/>
        <v>107.65957446808511</v>
      </c>
      <c r="R407" s="6">
        <f t="shared" si="27"/>
        <v>55.2</v>
      </c>
      <c r="S407" t="s">
        <v>8309</v>
      </c>
      <c r="T407" t="s">
        <v>8314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4">
        <f t="shared" si="26"/>
        <v>107.70464285714286</v>
      </c>
      <c r="R408" s="6">
        <f t="shared" si="27"/>
        <v>86.163714285714292</v>
      </c>
      <c r="S408" t="s">
        <v>8309</v>
      </c>
      <c r="T408" t="s">
        <v>8314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4">
        <f t="shared" si="26"/>
        <v>101.55000000000001</v>
      </c>
      <c r="R409" s="6">
        <f t="shared" si="27"/>
        <v>92.318181818181813</v>
      </c>
      <c r="S409" t="s">
        <v>8309</v>
      </c>
      <c r="T409" t="s">
        <v>8314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4">
        <f t="shared" si="26"/>
        <v>101.43766666666667</v>
      </c>
      <c r="R410" s="6">
        <f t="shared" si="27"/>
        <v>160.16473684210527</v>
      </c>
      <c r="S410" t="s">
        <v>8309</v>
      </c>
      <c r="T410" t="s">
        <v>8314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4">
        <f t="shared" si="26"/>
        <v>136.80000000000001</v>
      </c>
      <c r="R411" s="6">
        <f t="shared" si="27"/>
        <v>45.6</v>
      </c>
      <c r="S411" t="s">
        <v>8309</v>
      </c>
      <c r="T411" t="s">
        <v>8314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4">
        <f t="shared" si="26"/>
        <v>128.29999999999998</v>
      </c>
      <c r="R412" s="6">
        <f t="shared" si="27"/>
        <v>183.28571428571428</v>
      </c>
      <c r="S412" t="s">
        <v>8309</v>
      </c>
      <c r="T412" t="s">
        <v>8314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4">
        <f t="shared" si="26"/>
        <v>101.05</v>
      </c>
      <c r="R413" s="6">
        <f t="shared" si="27"/>
        <v>125.78838174273859</v>
      </c>
      <c r="S413" t="s">
        <v>8309</v>
      </c>
      <c r="T413" t="s">
        <v>8314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4">
        <f t="shared" si="26"/>
        <v>126.84</v>
      </c>
      <c r="R414" s="6">
        <f t="shared" si="27"/>
        <v>57.654545454545456</v>
      </c>
      <c r="S414" t="s">
        <v>8309</v>
      </c>
      <c r="T414" t="s">
        <v>8314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4">
        <f t="shared" si="26"/>
        <v>105.0859375</v>
      </c>
      <c r="R415" s="6">
        <f t="shared" si="27"/>
        <v>78.660818713450297</v>
      </c>
      <c r="S415" t="s">
        <v>8309</v>
      </c>
      <c r="T415" t="s">
        <v>8314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4">
        <f t="shared" si="26"/>
        <v>102.85405405405406</v>
      </c>
      <c r="R416" s="6">
        <f t="shared" si="27"/>
        <v>91.480769230769226</v>
      </c>
      <c r="S416" t="s">
        <v>8309</v>
      </c>
      <c r="T416" t="s">
        <v>8314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14">
        <f t="shared" si="26"/>
        <v>102.14714285714285</v>
      </c>
      <c r="R417" s="6">
        <f t="shared" si="27"/>
        <v>68.09809523809524</v>
      </c>
      <c r="S417" t="s">
        <v>8309</v>
      </c>
      <c r="T417" t="s">
        <v>8314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4">
        <f t="shared" si="26"/>
        <v>120.21700000000001</v>
      </c>
      <c r="R418" s="6">
        <f t="shared" si="27"/>
        <v>48.086800000000004</v>
      </c>
      <c r="S418" t="s">
        <v>8309</v>
      </c>
      <c r="T418" t="s">
        <v>8314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4">
        <f t="shared" si="26"/>
        <v>100.24761904761905</v>
      </c>
      <c r="R419" s="6">
        <f t="shared" si="27"/>
        <v>202.42307692307693</v>
      </c>
      <c r="S419" t="s">
        <v>8309</v>
      </c>
      <c r="T419" t="s">
        <v>8314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4">
        <f t="shared" si="26"/>
        <v>100.63392857142857</v>
      </c>
      <c r="R420" s="6">
        <f t="shared" si="27"/>
        <v>216.75</v>
      </c>
      <c r="S420" t="s">
        <v>8309</v>
      </c>
      <c r="T420" t="s">
        <v>8314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4">
        <f t="shared" si="26"/>
        <v>100.4375</v>
      </c>
      <c r="R421" s="6">
        <f t="shared" si="27"/>
        <v>110.06849315068493</v>
      </c>
      <c r="S421" t="s">
        <v>8309</v>
      </c>
      <c r="T421" t="s">
        <v>8314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14">
        <f t="shared" si="26"/>
        <v>0.43939393939393934</v>
      </c>
      <c r="R422" s="6">
        <f t="shared" si="27"/>
        <v>4.833333333333333</v>
      </c>
      <c r="S422" t="s">
        <v>8309</v>
      </c>
      <c r="T422" t="s">
        <v>8315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4">
        <f t="shared" si="26"/>
        <v>2.0066666666666668</v>
      </c>
      <c r="R423" s="6">
        <f t="shared" si="27"/>
        <v>50.166666666666664</v>
      </c>
      <c r="S423" t="s">
        <v>8309</v>
      </c>
      <c r="T423" t="s">
        <v>8315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4">
        <f t="shared" si="26"/>
        <v>1.075</v>
      </c>
      <c r="R424" s="6">
        <f t="shared" si="27"/>
        <v>35.833333333333336</v>
      </c>
      <c r="S424" t="s">
        <v>8309</v>
      </c>
      <c r="T424" t="s">
        <v>8315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4">
        <f t="shared" si="26"/>
        <v>0.76500000000000001</v>
      </c>
      <c r="R425" s="6">
        <f t="shared" si="27"/>
        <v>11.76923076923077</v>
      </c>
      <c r="S425" t="s">
        <v>8309</v>
      </c>
      <c r="T425" t="s">
        <v>8315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4">
        <f t="shared" si="26"/>
        <v>6.7966666666666677</v>
      </c>
      <c r="R426" s="6">
        <f t="shared" si="27"/>
        <v>40.78</v>
      </c>
      <c r="S426" t="s">
        <v>8309</v>
      </c>
      <c r="T426" t="s">
        <v>8315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4">
        <f t="shared" si="26"/>
        <v>1.2E-2</v>
      </c>
      <c r="R427" s="6">
        <f t="shared" si="27"/>
        <v>3</v>
      </c>
      <c r="S427" t="s">
        <v>8309</v>
      </c>
      <c r="T427" t="s">
        <v>8315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4">
        <f t="shared" si="26"/>
        <v>1.3299999999999998</v>
      </c>
      <c r="R428" s="6">
        <f t="shared" si="27"/>
        <v>16.625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4">
        <f t="shared" si="26"/>
        <v>0</v>
      </c>
      <c r="R429" s="6" t="e">
        <f t="shared" si="27"/>
        <v>#DIV/0!</v>
      </c>
      <c r="S429" t="s">
        <v>8309</v>
      </c>
      <c r="T429" t="s">
        <v>8315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4">
        <f t="shared" si="26"/>
        <v>5.6333333333333329</v>
      </c>
      <c r="R430" s="6">
        <f t="shared" si="27"/>
        <v>52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4">
        <f t="shared" si="26"/>
        <v>0</v>
      </c>
      <c r="R431" s="6" t="e">
        <f t="shared" si="27"/>
        <v>#DIV/0!</v>
      </c>
      <c r="S431" t="s">
        <v>8309</v>
      </c>
      <c r="T431" t="s">
        <v>8315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4">
        <f t="shared" si="26"/>
        <v>2.4</v>
      </c>
      <c r="R432" s="6">
        <f t="shared" si="27"/>
        <v>4.8</v>
      </c>
      <c r="S432" t="s">
        <v>8309</v>
      </c>
      <c r="T432" t="s">
        <v>8315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4">
        <f t="shared" si="26"/>
        <v>13.833333333333334</v>
      </c>
      <c r="R433" s="6">
        <f t="shared" si="27"/>
        <v>51.875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4">
        <f t="shared" si="26"/>
        <v>9.5</v>
      </c>
      <c r="R434" s="6">
        <f t="shared" si="27"/>
        <v>71.25</v>
      </c>
      <c r="S434" t="s">
        <v>8309</v>
      </c>
      <c r="T434" t="s">
        <v>8315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4">
        <f t="shared" si="26"/>
        <v>0</v>
      </c>
      <c r="R435" s="6" t="e">
        <f t="shared" si="27"/>
        <v>#DIV/0!</v>
      </c>
      <c r="S435" t="s">
        <v>8309</v>
      </c>
      <c r="T435" t="s">
        <v>8315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4">
        <f t="shared" si="26"/>
        <v>5</v>
      </c>
      <c r="R436" s="6">
        <f t="shared" si="27"/>
        <v>62.5</v>
      </c>
      <c r="S436" t="s">
        <v>8309</v>
      </c>
      <c r="T436" t="s">
        <v>8315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4">
        <f t="shared" si="26"/>
        <v>2.7272727272727275E-3</v>
      </c>
      <c r="R437" s="6">
        <f t="shared" si="27"/>
        <v>1</v>
      </c>
      <c r="S437" t="s">
        <v>8309</v>
      </c>
      <c r="T437" t="s">
        <v>8315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14">
        <f t="shared" si="26"/>
        <v>0</v>
      </c>
      <c r="R438" s="6" t="e">
        <f t="shared" si="27"/>
        <v>#DIV/0!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14">
        <f t="shared" si="26"/>
        <v>0</v>
      </c>
      <c r="R439" s="6" t="e">
        <f t="shared" si="27"/>
        <v>#DIV/0!</v>
      </c>
      <c r="S439" t="s">
        <v>8309</v>
      </c>
      <c r="T439" t="s">
        <v>8315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4">
        <f t="shared" si="26"/>
        <v>9.379999999999999</v>
      </c>
      <c r="R440" s="6">
        <f t="shared" si="27"/>
        <v>170.54545454545453</v>
      </c>
      <c r="S440" t="s">
        <v>8309</v>
      </c>
      <c r="T440" t="s">
        <v>8315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4">
        <f t="shared" si="26"/>
        <v>0</v>
      </c>
      <c r="R441" s="6" t="e">
        <f t="shared" si="27"/>
        <v>#DIV/0!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4">
        <f t="shared" si="26"/>
        <v>0.1</v>
      </c>
      <c r="R442" s="6">
        <f t="shared" si="27"/>
        <v>5</v>
      </c>
      <c r="S442" t="s">
        <v>8309</v>
      </c>
      <c r="T442" t="s">
        <v>8315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4">
        <f t="shared" si="26"/>
        <v>0</v>
      </c>
      <c r="R443" s="6" t="e">
        <f t="shared" si="27"/>
        <v>#DIV/0!</v>
      </c>
      <c r="S443" t="s">
        <v>8309</v>
      </c>
      <c r="T443" t="s">
        <v>8315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4">
        <f t="shared" si="26"/>
        <v>39.358823529411765</v>
      </c>
      <c r="R444" s="6">
        <f t="shared" si="27"/>
        <v>393.58823529411762</v>
      </c>
      <c r="S444" t="s">
        <v>8309</v>
      </c>
      <c r="T444" t="s">
        <v>8315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4">
        <f t="shared" si="26"/>
        <v>0.1</v>
      </c>
      <c r="R445" s="6">
        <f t="shared" si="27"/>
        <v>5</v>
      </c>
      <c r="S445" t="s">
        <v>8309</v>
      </c>
      <c r="T445" t="s">
        <v>8315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4">
        <f t="shared" si="26"/>
        <v>5</v>
      </c>
      <c r="R446" s="6">
        <f t="shared" si="27"/>
        <v>50</v>
      </c>
      <c r="S446" t="s">
        <v>8309</v>
      </c>
      <c r="T446" t="s">
        <v>8315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4">
        <f t="shared" si="26"/>
        <v>3.3333333333333335E-3</v>
      </c>
      <c r="R447" s="6">
        <f t="shared" si="27"/>
        <v>1</v>
      </c>
      <c r="S447" t="s">
        <v>8309</v>
      </c>
      <c r="T447" t="s">
        <v>8315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4">
        <f t="shared" si="26"/>
        <v>7.2952380952380951</v>
      </c>
      <c r="R448" s="6">
        <f t="shared" si="27"/>
        <v>47.875</v>
      </c>
      <c r="S448" t="s">
        <v>8309</v>
      </c>
      <c r="T448" t="s">
        <v>8315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4">
        <f t="shared" si="26"/>
        <v>1.6666666666666666E-2</v>
      </c>
      <c r="R449" s="6">
        <f t="shared" si="27"/>
        <v>5</v>
      </c>
      <c r="S449" t="s">
        <v>8309</v>
      </c>
      <c r="T449" t="s">
        <v>8315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4">
        <f t="shared" si="26"/>
        <v>3.2804000000000002</v>
      </c>
      <c r="R450" s="6">
        <f t="shared" si="27"/>
        <v>20.502500000000001</v>
      </c>
      <c r="S450" t="s">
        <v>8309</v>
      </c>
      <c r="T450" t="s">
        <v>8315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4">
        <f t="shared" ref="Q451:Q514" si="30">E451/D451 *100</f>
        <v>2.25</v>
      </c>
      <c r="R451" s="6">
        <f t="shared" ref="R451:R514" si="31">E451/N451</f>
        <v>9</v>
      </c>
      <c r="S451" t="s">
        <v>8309</v>
      </c>
      <c r="T451" t="s">
        <v>8315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4">
        <f t="shared" si="30"/>
        <v>0.79200000000000004</v>
      </c>
      <c r="R452" s="6">
        <f t="shared" si="31"/>
        <v>56.571428571428569</v>
      </c>
      <c r="S452" t="s">
        <v>8309</v>
      </c>
      <c r="T452" t="s">
        <v>8315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4">
        <f t="shared" si="30"/>
        <v>0</v>
      </c>
      <c r="R453" s="6" t="e">
        <f t="shared" si="31"/>
        <v>#DIV/0!</v>
      </c>
      <c r="S453" t="s">
        <v>8309</v>
      </c>
      <c r="T453" t="s">
        <v>8315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4">
        <f t="shared" si="30"/>
        <v>64</v>
      </c>
      <c r="R454" s="6">
        <f t="shared" si="31"/>
        <v>40</v>
      </c>
      <c r="S454" t="s">
        <v>8309</v>
      </c>
      <c r="T454" t="s">
        <v>8315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4">
        <f t="shared" si="30"/>
        <v>2.7404479578392621E-2</v>
      </c>
      <c r="R455" s="6">
        <f t="shared" si="31"/>
        <v>13</v>
      </c>
      <c r="S455" t="s">
        <v>8309</v>
      </c>
      <c r="T455" t="s">
        <v>8315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4">
        <f t="shared" si="30"/>
        <v>0.82000000000000006</v>
      </c>
      <c r="R456" s="6">
        <f t="shared" si="31"/>
        <v>16.399999999999999</v>
      </c>
      <c r="S456" t="s">
        <v>8309</v>
      </c>
      <c r="T456" t="s">
        <v>8315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4">
        <f t="shared" si="30"/>
        <v>6.9230769230769221E-2</v>
      </c>
      <c r="R457" s="6">
        <f t="shared" si="31"/>
        <v>22.5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4">
        <f t="shared" si="30"/>
        <v>0.68631863186318631</v>
      </c>
      <c r="R458" s="6">
        <f t="shared" si="31"/>
        <v>20.333333333333332</v>
      </c>
      <c r="S458" t="s">
        <v>8309</v>
      </c>
      <c r="T458" t="s">
        <v>8315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4">
        <f t="shared" si="30"/>
        <v>0</v>
      </c>
      <c r="R459" s="6" t="e">
        <f t="shared" si="31"/>
        <v>#DIV/0!</v>
      </c>
      <c r="S459" t="s">
        <v>8309</v>
      </c>
      <c r="T459" t="s">
        <v>8315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4">
        <f t="shared" si="30"/>
        <v>8.2100000000000009</v>
      </c>
      <c r="R460" s="6">
        <f t="shared" si="31"/>
        <v>16.755102040816325</v>
      </c>
      <c r="S460" t="s">
        <v>8309</v>
      </c>
      <c r="T460" t="s">
        <v>8315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14">
        <f t="shared" si="30"/>
        <v>6.4102564102564097E-2</v>
      </c>
      <c r="R461" s="6">
        <f t="shared" si="31"/>
        <v>25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4">
        <f t="shared" si="30"/>
        <v>0.29411764705882354</v>
      </c>
      <c r="R462" s="6">
        <f t="shared" si="31"/>
        <v>12.5</v>
      </c>
      <c r="S462" t="s">
        <v>8309</v>
      </c>
      <c r="T462" t="s">
        <v>8315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14">
        <f t="shared" si="30"/>
        <v>0</v>
      </c>
      <c r="R463" s="6" t="e">
        <f t="shared" si="31"/>
        <v>#DIV/0!</v>
      </c>
      <c r="S463" t="s">
        <v>8309</v>
      </c>
      <c r="T463" t="s">
        <v>8315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4">
        <f t="shared" si="30"/>
        <v>0</v>
      </c>
      <c r="R464" s="6" t="e">
        <f t="shared" si="31"/>
        <v>#DIV/0!</v>
      </c>
      <c r="S464" t="s">
        <v>8309</v>
      </c>
      <c r="T464" t="s">
        <v>8315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4">
        <f t="shared" si="30"/>
        <v>2.2727272727272729</v>
      </c>
      <c r="R465" s="6">
        <f t="shared" si="31"/>
        <v>113.63636363636364</v>
      </c>
      <c r="S465" t="s">
        <v>8309</v>
      </c>
      <c r="T465" t="s">
        <v>8315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4">
        <f t="shared" si="30"/>
        <v>9.9009900990099015E-2</v>
      </c>
      <c r="R466" s="6">
        <f t="shared" si="31"/>
        <v>1</v>
      </c>
      <c r="S466" t="s">
        <v>8309</v>
      </c>
      <c r="T466" t="s">
        <v>8315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4">
        <f t="shared" si="30"/>
        <v>26.953125</v>
      </c>
      <c r="R467" s="6">
        <f t="shared" si="31"/>
        <v>17.25</v>
      </c>
      <c r="S467" t="s">
        <v>8309</v>
      </c>
      <c r="T467" t="s">
        <v>8315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4">
        <f t="shared" si="30"/>
        <v>0.76</v>
      </c>
      <c r="R468" s="6">
        <f t="shared" si="31"/>
        <v>15.2</v>
      </c>
      <c r="S468" t="s">
        <v>8309</v>
      </c>
      <c r="T468" t="s">
        <v>8315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4">
        <f t="shared" si="30"/>
        <v>21.574999999999999</v>
      </c>
      <c r="R469" s="6">
        <f t="shared" si="31"/>
        <v>110.64102564102564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4">
        <f t="shared" si="30"/>
        <v>0</v>
      </c>
      <c r="R470" s="6" t="e">
        <f t="shared" si="31"/>
        <v>#DIV/0!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4">
        <f t="shared" si="30"/>
        <v>0</v>
      </c>
      <c r="R471" s="6" t="e">
        <f t="shared" si="31"/>
        <v>#DIV/0!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4">
        <f t="shared" si="30"/>
        <v>1.02</v>
      </c>
      <c r="R472" s="6">
        <f t="shared" si="31"/>
        <v>25.5</v>
      </c>
      <c r="S472" t="s">
        <v>8309</v>
      </c>
      <c r="T472" t="s">
        <v>8315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4">
        <f t="shared" si="30"/>
        <v>11.892727272727273</v>
      </c>
      <c r="R473" s="6">
        <f t="shared" si="31"/>
        <v>38.476470588235294</v>
      </c>
      <c r="S473" t="s">
        <v>8309</v>
      </c>
      <c r="T473" t="s">
        <v>8315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4">
        <f t="shared" si="30"/>
        <v>17.625</v>
      </c>
      <c r="R474" s="6">
        <f t="shared" si="31"/>
        <v>28.2</v>
      </c>
      <c r="S474" t="s">
        <v>8309</v>
      </c>
      <c r="T474" t="s">
        <v>8315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4">
        <f t="shared" si="30"/>
        <v>2.87</v>
      </c>
      <c r="R475" s="6">
        <f t="shared" si="31"/>
        <v>61.5</v>
      </c>
      <c r="S475" t="s">
        <v>8309</v>
      </c>
      <c r="T475" t="s">
        <v>8315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4">
        <f t="shared" si="30"/>
        <v>3.0303030303030304E-2</v>
      </c>
      <c r="R476" s="6">
        <f t="shared" si="31"/>
        <v>1</v>
      </c>
      <c r="S476" t="s">
        <v>8309</v>
      </c>
      <c r="T476" t="s">
        <v>8315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4">
        <f t="shared" si="30"/>
        <v>0</v>
      </c>
      <c r="R477" s="6" t="e">
        <f t="shared" si="31"/>
        <v>#DIV/0!</v>
      </c>
      <c r="S477" t="s">
        <v>8309</v>
      </c>
      <c r="T477" t="s">
        <v>8315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4">
        <f t="shared" si="30"/>
        <v>2.230268181818182</v>
      </c>
      <c r="R478" s="6">
        <f t="shared" si="31"/>
        <v>39.569274193548388</v>
      </c>
      <c r="S478" t="s">
        <v>8309</v>
      </c>
      <c r="T478" t="s">
        <v>8315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14">
        <f t="shared" si="30"/>
        <v>0</v>
      </c>
      <c r="R479" s="6" t="e">
        <f t="shared" si="31"/>
        <v>#DIV/0!</v>
      </c>
      <c r="S479" t="s">
        <v>8309</v>
      </c>
      <c r="T479" t="s">
        <v>8315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4">
        <f t="shared" si="30"/>
        <v>0</v>
      </c>
      <c r="R480" s="6" t="e">
        <f t="shared" si="31"/>
        <v>#DIV/0!</v>
      </c>
      <c r="S480" t="s">
        <v>8309</v>
      </c>
      <c r="T480" t="s">
        <v>8315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4">
        <f t="shared" si="30"/>
        <v>32.56</v>
      </c>
      <c r="R481" s="6">
        <f t="shared" si="31"/>
        <v>88.8</v>
      </c>
      <c r="S481" t="s">
        <v>8309</v>
      </c>
      <c r="T481" t="s">
        <v>8315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4">
        <f t="shared" si="30"/>
        <v>19.41</v>
      </c>
      <c r="R482" s="6">
        <f t="shared" si="31"/>
        <v>55.457142857142856</v>
      </c>
      <c r="S482" t="s">
        <v>8309</v>
      </c>
      <c r="T482" t="s">
        <v>8315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4">
        <f t="shared" si="30"/>
        <v>6.1</v>
      </c>
      <c r="R483" s="6">
        <f t="shared" si="31"/>
        <v>87.142857142857139</v>
      </c>
      <c r="S483" t="s">
        <v>8309</v>
      </c>
      <c r="T483" t="s">
        <v>8315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4">
        <f t="shared" si="30"/>
        <v>0.1</v>
      </c>
      <c r="R484" s="6">
        <f t="shared" si="31"/>
        <v>10</v>
      </c>
      <c r="S484" t="s">
        <v>8309</v>
      </c>
      <c r="T484" t="s">
        <v>8315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4">
        <f t="shared" si="30"/>
        <v>50.2</v>
      </c>
      <c r="R485" s="6">
        <f t="shared" si="31"/>
        <v>51.224489795918366</v>
      </c>
      <c r="S485" t="s">
        <v>8309</v>
      </c>
      <c r="T485" t="s">
        <v>8315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4">
        <f t="shared" si="30"/>
        <v>0.18625</v>
      </c>
      <c r="R486" s="6">
        <f t="shared" si="31"/>
        <v>13.545454545454545</v>
      </c>
      <c r="S486" t="s">
        <v>8309</v>
      </c>
      <c r="T486" t="s">
        <v>8315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4">
        <f t="shared" si="30"/>
        <v>21.906971229845084</v>
      </c>
      <c r="R487" s="6">
        <f t="shared" si="31"/>
        <v>66.520080000000007</v>
      </c>
      <c r="S487" t="s">
        <v>8309</v>
      </c>
      <c r="T487" t="s">
        <v>8315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14">
        <f t="shared" si="30"/>
        <v>9.0909090909090905E-3</v>
      </c>
      <c r="R488" s="6">
        <f t="shared" si="31"/>
        <v>50</v>
      </c>
      <c r="S488" t="s">
        <v>8309</v>
      </c>
      <c r="T488" t="s">
        <v>8315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4">
        <f t="shared" si="30"/>
        <v>0</v>
      </c>
      <c r="R489" s="6" t="e">
        <f t="shared" si="31"/>
        <v>#DIV/0!</v>
      </c>
      <c r="S489" t="s">
        <v>8309</v>
      </c>
      <c r="T489" t="s">
        <v>8315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4">
        <f t="shared" si="30"/>
        <v>0</v>
      </c>
      <c r="R490" s="6" t="e">
        <f t="shared" si="31"/>
        <v>#DIV/0!</v>
      </c>
      <c r="S490" t="s">
        <v>8309</v>
      </c>
      <c r="T490" t="s">
        <v>8315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4">
        <f t="shared" si="30"/>
        <v>0.28667813379201834</v>
      </c>
      <c r="R491" s="6">
        <f t="shared" si="31"/>
        <v>71.666666666666671</v>
      </c>
      <c r="S491" t="s">
        <v>8309</v>
      </c>
      <c r="T491" t="s">
        <v>8315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4">
        <f t="shared" si="30"/>
        <v>0</v>
      </c>
      <c r="R492" s="6" t="e">
        <f t="shared" si="31"/>
        <v>#DIV/0!</v>
      </c>
      <c r="S492" t="s">
        <v>8309</v>
      </c>
      <c r="T492" t="s">
        <v>8315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4">
        <f t="shared" si="30"/>
        <v>0</v>
      </c>
      <c r="R493" s="6" t="e">
        <f t="shared" si="31"/>
        <v>#DIV/0!</v>
      </c>
      <c r="S493" t="s">
        <v>8309</v>
      </c>
      <c r="T493" t="s">
        <v>8315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14">
        <f t="shared" si="30"/>
        <v>0</v>
      </c>
      <c r="R494" s="6" t="e">
        <f t="shared" si="31"/>
        <v>#DIV/0!</v>
      </c>
      <c r="S494" t="s">
        <v>8309</v>
      </c>
      <c r="T494" t="s">
        <v>8315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4">
        <f t="shared" si="30"/>
        <v>0</v>
      </c>
      <c r="R495" s="6" t="e">
        <f t="shared" si="31"/>
        <v>#DIV/0!</v>
      </c>
      <c r="S495" t="s">
        <v>8309</v>
      </c>
      <c r="T495" t="s">
        <v>8315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4">
        <f t="shared" si="30"/>
        <v>0.155</v>
      </c>
      <c r="R496" s="6">
        <f t="shared" si="31"/>
        <v>10.333333333333334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4">
        <f t="shared" si="30"/>
        <v>0</v>
      </c>
      <c r="R497" s="6" t="e">
        <f t="shared" si="31"/>
        <v>#DIV/0!</v>
      </c>
      <c r="S497" t="s">
        <v>8309</v>
      </c>
      <c r="T497" t="s">
        <v>8315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14">
        <f t="shared" si="30"/>
        <v>1.6666666666666668E-3</v>
      </c>
      <c r="R498" s="6">
        <f t="shared" si="31"/>
        <v>1</v>
      </c>
      <c r="S498" t="s">
        <v>8309</v>
      </c>
      <c r="T498" t="s">
        <v>8315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4">
        <f t="shared" si="30"/>
        <v>0.6696428571428571</v>
      </c>
      <c r="R499" s="6">
        <f t="shared" si="31"/>
        <v>10</v>
      </c>
      <c r="S499" t="s">
        <v>8309</v>
      </c>
      <c r="T499" t="s">
        <v>8315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4">
        <f t="shared" si="30"/>
        <v>4.5985132395404564</v>
      </c>
      <c r="R500" s="6">
        <f t="shared" si="31"/>
        <v>136.09090909090909</v>
      </c>
      <c r="S500" t="s">
        <v>8309</v>
      </c>
      <c r="T500" t="s">
        <v>8315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4">
        <f t="shared" si="30"/>
        <v>9.5500000000000007</v>
      </c>
      <c r="R501" s="6">
        <f t="shared" si="31"/>
        <v>73.461538461538467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4">
        <f t="shared" si="30"/>
        <v>3.3076923076923079</v>
      </c>
      <c r="R502" s="6">
        <f t="shared" si="31"/>
        <v>53.75</v>
      </c>
      <c r="S502" t="s">
        <v>8309</v>
      </c>
      <c r="T502" t="s">
        <v>8315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4">
        <f t="shared" si="30"/>
        <v>0</v>
      </c>
      <c r="R503" s="6" t="e">
        <f t="shared" si="31"/>
        <v>#DIV/0!</v>
      </c>
      <c r="S503" t="s">
        <v>8309</v>
      </c>
      <c r="T503" t="s">
        <v>8315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4">
        <f t="shared" si="30"/>
        <v>1.1499999999999999</v>
      </c>
      <c r="R504" s="6">
        <f t="shared" si="31"/>
        <v>57.5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4">
        <f t="shared" si="30"/>
        <v>1.7538461538461538</v>
      </c>
      <c r="R505" s="6">
        <f t="shared" si="31"/>
        <v>12.666666666666666</v>
      </c>
      <c r="S505" t="s">
        <v>8309</v>
      </c>
      <c r="T505" t="s">
        <v>8315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14">
        <f t="shared" si="30"/>
        <v>1.3673469387755102</v>
      </c>
      <c r="R506" s="6">
        <f t="shared" si="31"/>
        <v>67</v>
      </c>
      <c r="S506" t="s">
        <v>8309</v>
      </c>
      <c r="T506" t="s">
        <v>8315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4">
        <f t="shared" si="30"/>
        <v>0.43333333333333329</v>
      </c>
      <c r="R507" s="6">
        <f t="shared" si="31"/>
        <v>3.7142857142857144</v>
      </c>
      <c r="S507" t="s">
        <v>8309</v>
      </c>
      <c r="T507" t="s">
        <v>8315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4">
        <f t="shared" si="30"/>
        <v>0.125</v>
      </c>
      <c r="R508" s="6">
        <f t="shared" si="31"/>
        <v>250</v>
      </c>
      <c r="S508" t="s">
        <v>8309</v>
      </c>
      <c r="T508" t="s">
        <v>8315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4">
        <f t="shared" si="30"/>
        <v>3.2</v>
      </c>
      <c r="R509" s="6">
        <f t="shared" si="31"/>
        <v>64</v>
      </c>
      <c r="S509" t="s">
        <v>8309</v>
      </c>
      <c r="T509" t="s">
        <v>8315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4">
        <f t="shared" si="30"/>
        <v>0.8</v>
      </c>
      <c r="R510" s="6">
        <f t="shared" si="31"/>
        <v>133.33333333333334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4">
        <f t="shared" si="30"/>
        <v>0.2</v>
      </c>
      <c r="R511" s="6">
        <f t="shared" si="31"/>
        <v>10</v>
      </c>
      <c r="S511" t="s">
        <v>8309</v>
      </c>
      <c r="T511" t="s">
        <v>8315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4">
        <f t="shared" si="30"/>
        <v>0</v>
      </c>
      <c r="R512" s="6" t="e">
        <f t="shared" si="31"/>
        <v>#DIV/0!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4">
        <f t="shared" si="30"/>
        <v>3</v>
      </c>
      <c r="R513" s="6">
        <f t="shared" si="31"/>
        <v>30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4">
        <f t="shared" si="30"/>
        <v>0.13749999999999998</v>
      </c>
      <c r="R514" s="6">
        <f t="shared" si="31"/>
        <v>5.5</v>
      </c>
      <c r="S514" t="s">
        <v>8309</v>
      </c>
      <c r="T514" t="s">
        <v>8315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4">
        <f t="shared" ref="Q515:Q578" si="34">E515/D515 *100</f>
        <v>13.923999999999999</v>
      </c>
      <c r="R515" s="6">
        <f t="shared" ref="R515:R578" si="35">E515/N515</f>
        <v>102.38235294117646</v>
      </c>
      <c r="S515" t="s">
        <v>8309</v>
      </c>
      <c r="T515" t="s">
        <v>8315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4">
        <f t="shared" si="34"/>
        <v>3.3333333333333335</v>
      </c>
      <c r="R516" s="6">
        <f t="shared" si="35"/>
        <v>16.666666666666668</v>
      </c>
      <c r="S516" t="s">
        <v>8309</v>
      </c>
      <c r="T516" t="s">
        <v>8315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4">
        <f t="shared" si="34"/>
        <v>25.41340206185567</v>
      </c>
      <c r="R517" s="6">
        <f t="shared" si="35"/>
        <v>725.02941176470586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4">
        <f t="shared" si="34"/>
        <v>0</v>
      </c>
      <c r="R518" s="6" t="e">
        <f t="shared" si="35"/>
        <v>#DIV/0!</v>
      </c>
      <c r="S518" t="s">
        <v>8309</v>
      </c>
      <c r="T518" t="s">
        <v>8315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4">
        <f t="shared" si="34"/>
        <v>1.3666666666666667</v>
      </c>
      <c r="R519" s="6">
        <f t="shared" si="35"/>
        <v>68.333333333333329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4">
        <f t="shared" si="34"/>
        <v>0</v>
      </c>
      <c r="R520" s="6" t="e">
        <f t="shared" si="35"/>
        <v>#DIV/0!</v>
      </c>
      <c r="S520" t="s">
        <v>8309</v>
      </c>
      <c r="T520" t="s">
        <v>8315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4">
        <f t="shared" si="34"/>
        <v>22.881426547787683</v>
      </c>
      <c r="R521" s="6">
        <f t="shared" si="35"/>
        <v>39.228571428571428</v>
      </c>
      <c r="S521" t="s">
        <v>8309</v>
      </c>
      <c r="T521" t="s">
        <v>8315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4">
        <f t="shared" si="34"/>
        <v>102.1</v>
      </c>
      <c r="R522" s="6">
        <f t="shared" si="35"/>
        <v>150.14705882352942</v>
      </c>
      <c r="S522" t="s">
        <v>8316</v>
      </c>
      <c r="T522" t="s">
        <v>8317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4">
        <f t="shared" si="34"/>
        <v>104.64</v>
      </c>
      <c r="R523" s="6">
        <f t="shared" si="35"/>
        <v>93.428571428571431</v>
      </c>
      <c r="S523" t="s">
        <v>8316</v>
      </c>
      <c r="T523" t="s">
        <v>8317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4">
        <f t="shared" si="34"/>
        <v>114.66666666666667</v>
      </c>
      <c r="R524" s="6">
        <f t="shared" si="35"/>
        <v>110.96774193548387</v>
      </c>
      <c r="S524" t="s">
        <v>8316</v>
      </c>
      <c r="T524" t="s">
        <v>8317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4">
        <f t="shared" si="34"/>
        <v>120.6</v>
      </c>
      <c r="R525" s="6">
        <f t="shared" si="35"/>
        <v>71.785714285714292</v>
      </c>
      <c r="S525" t="s">
        <v>8316</v>
      </c>
      <c r="T525" t="s">
        <v>8317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4">
        <f t="shared" si="34"/>
        <v>108.67285714285715</v>
      </c>
      <c r="R526" s="6">
        <f t="shared" si="35"/>
        <v>29.258076923076924</v>
      </c>
      <c r="S526" t="s">
        <v>8316</v>
      </c>
      <c r="T526" t="s">
        <v>8317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4">
        <f t="shared" si="34"/>
        <v>100</v>
      </c>
      <c r="R527" s="6">
        <f t="shared" si="35"/>
        <v>1000</v>
      </c>
      <c r="S527" t="s">
        <v>8316</v>
      </c>
      <c r="T527" t="s">
        <v>8317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4">
        <f t="shared" si="34"/>
        <v>113.99999999999999</v>
      </c>
      <c r="R528" s="6">
        <f t="shared" si="35"/>
        <v>74.347826086956516</v>
      </c>
      <c r="S528" t="s">
        <v>8316</v>
      </c>
      <c r="T528" t="s">
        <v>8317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4">
        <f t="shared" si="34"/>
        <v>100.85</v>
      </c>
      <c r="R529" s="6">
        <f t="shared" si="35"/>
        <v>63.829113924050631</v>
      </c>
      <c r="S529" t="s">
        <v>8316</v>
      </c>
      <c r="T529" t="s">
        <v>8317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4">
        <f t="shared" si="34"/>
        <v>115.65217391304347</v>
      </c>
      <c r="R530" s="6">
        <f t="shared" si="35"/>
        <v>44.333333333333336</v>
      </c>
      <c r="S530" t="s">
        <v>8316</v>
      </c>
      <c r="T530" t="s">
        <v>8317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4">
        <f t="shared" si="34"/>
        <v>130.41666666666666</v>
      </c>
      <c r="R531" s="6">
        <f t="shared" si="35"/>
        <v>86.944444444444443</v>
      </c>
      <c r="S531" t="s">
        <v>8316</v>
      </c>
      <c r="T531" t="s">
        <v>8317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4">
        <f t="shared" si="34"/>
        <v>107.78267254038178</v>
      </c>
      <c r="R532" s="6">
        <f t="shared" si="35"/>
        <v>126.55172413793103</v>
      </c>
      <c r="S532" t="s">
        <v>8316</v>
      </c>
      <c r="T532" t="s">
        <v>8317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4">
        <f t="shared" si="34"/>
        <v>100</v>
      </c>
      <c r="R533" s="6">
        <f t="shared" si="35"/>
        <v>129.03225806451613</v>
      </c>
      <c r="S533" t="s">
        <v>8316</v>
      </c>
      <c r="T533" t="s">
        <v>8317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4">
        <f t="shared" si="34"/>
        <v>123.25</v>
      </c>
      <c r="R534" s="6">
        <f t="shared" si="35"/>
        <v>71.242774566473983</v>
      </c>
      <c r="S534" t="s">
        <v>8316</v>
      </c>
      <c r="T534" t="s">
        <v>8317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4">
        <f t="shared" si="34"/>
        <v>100.2</v>
      </c>
      <c r="R535" s="6">
        <f t="shared" si="35"/>
        <v>117.88235294117646</v>
      </c>
      <c r="S535" t="s">
        <v>8316</v>
      </c>
      <c r="T535" t="s">
        <v>8317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4">
        <f t="shared" si="34"/>
        <v>104.66666666666666</v>
      </c>
      <c r="R536" s="6">
        <f t="shared" si="35"/>
        <v>327.08333333333331</v>
      </c>
      <c r="S536" t="s">
        <v>8316</v>
      </c>
      <c r="T536" t="s">
        <v>8317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4">
        <f t="shared" si="34"/>
        <v>102.49999999999999</v>
      </c>
      <c r="R537" s="6">
        <f t="shared" si="35"/>
        <v>34.745762711864408</v>
      </c>
      <c r="S537" t="s">
        <v>8316</v>
      </c>
      <c r="T537" t="s">
        <v>8317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4">
        <f t="shared" si="34"/>
        <v>118.25757575757576</v>
      </c>
      <c r="R538" s="6">
        <f t="shared" si="35"/>
        <v>100.06410256410257</v>
      </c>
      <c r="S538" t="s">
        <v>8316</v>
      </c>
      <c r="T538" t="s">
        <v>8317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4">
        <f t="shared" si="34"/>
        <v>120.5</v>
      </c>
      <c r="R539" s="6">
        <f t="shared" si="35"/>
        <v>40.847457627118644</v>
      </c>
      <c r="S539" t="s">
        <v>8316</v>
      </c>
      <c r="T539" t="s">
        <v>8317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4">
        <f t="shared" si="34"/>
        <v>302.42</v>
      </c>
      <c r="R540" s="6">
        <f t="shared" si="35"/>
        <v>252.01666666666668</v>
      </c>
      <c r="S540" t="s">
        <v>8316</v>
      </c>
      <c r="T540" t="s">
        <v>8317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4">
        <f t="shared" si="34"/>
        <v>100.64400000000001</v>
      </c>
      <c r="R541" s="6">
        <f t="shared" si="35"/>
        <v>25.161000000000001</v>
      </c>
      <c r="S541" t="s">
        <v>8316</v>
      </c>
      <c r="T541" t="s">
        <v>8317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4">
        <f t="shared" si="34"/>
        <v>6.6666666666666671E-3</v>
      </c>
      <c r="R542" s="6">
        <f t="shared" si="35"/>
        <v>1</v>
      </c>
      <c r="S542" t="s">
        <v>8318</v>
      </c>
      <c r="T542" t="s">
        <v>8319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4">
        <f t="shared" si="34"/>
        <v>0.55555555555555558</v>
      </c>
      <c r="R543" s="6">
        <f t="shared" si="35"/>
        <v>25</v>
      </c>
      <c r="S543" t="s">
        <v>8318</v>
      </c>
      <c r="T543" t="s">
        <v>8319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4">
        <f t="shared" si="34"/>
        <v>3.9999999999999996E-4</v>
      </c>
      <c r="R544" s="6">
        <f t="shared" si="35"/>
        <v>1</v>
      </c>
      <c r="S544" t="s">
        <v>8318</v>
      </c>
      <c r="T544" t="s">
        <v>8319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4">
        <f t="shared" si="34"/>
        <v>0.31818181818181818</v>
      </c>
      <c r="R545" s="6">
        <f t="shared" si="35"/>
        <v>35</v>
      </c>
      <c r="S545" t="s">
        <v>8318</v>
      </c>
      <c r="T545" t="s">
        <v>8319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4">
        <f t="shared" si="34"/>
        <v>1.2</v>
      </c>
      <c r="R546" s="6">
        <f t="shared" si="35"/>
        <v>3</v>
      </c>
      <c r="S546" t="s">
        <v>8318</v>
      </c>
      <c r="T546" t="s">
        <v>8319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4">
        <f t="shared" si="34"/>
        <v>27.383999999999997</v>
      </c>
      <c r="R547" s="6">
        <f t="shared" si="35"/>
        <v>402.70588235294116</v>
      </c>
      <c r="S547" t="s">
        <v>8318</v>
      </c>
      <c r="T547" t="s">
        <v>8319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4">
        <f t="shared" si="34"/>
        <v>8.666666666666667E-2</v>
      </c>
      <c r="R548" s="6">
        <f t="shared" si="35"/>
        <v>26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4">
        <f t="shared" si="34"/>
        <v>0</v>
      </c>
      <c r="R549" s="6" t="e">
        <f t="shared" si="35"/>
        <v>#DIV/0!</v>
      </c>
      <c r="S549" t="s">
        <v>8318</v>
      </c>
      <c r="T549" t="s">
        <v>8319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4">
        <f t="shared" si="34"/>
        <v>0.09</v>
      </c>
      <c r="R550" s="6">
        <f t="shared" si="35"/>
        <v>9</v>
      </c>
      <c r="S550" t="s">
        <v>8318</v>
      </c>
      <c r="T550" t="s">
        <v>8319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4">
        <f t="shared" si="34"/>
        <v>2.7199999999999998</v>
      </c>
      <c r="R551" s="6">
        <f t="shared" si="35"/>
        <v>8.5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4">
        <f t="shared" si="34"/>
        <v>0.70000000000000007</v>
      </c>
      <c r="R552" s="6">
        <f t="shared" si="35"/>
        <v>8.75</v>
      </c>
      <c r="S552" t="s">
        <v>8318</v>
      </c>
      <c r="T552" t="s">
        <v>8319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4">
        <f t="shared" si="34"/>
        <v>5.0413333333333332</v>
      </c>
      <c r="R553" s="6">
        <f t="shared" si="35"/>
        <v>135.03571428571428</v>
      </c>
      <c r="S553" t="s">
        <v>8318</v>
      </c>
      <c r="T553" t="s">
        <v>8319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4">
        <f t="shared" si="34"/>
        <v>0</v>
      </c>
      <c r="R554" s="6" t="e">
        <f t="shared" si="35"/>
        <v>#DIV/0!</v>
      </c>
      <c r="S554" t="s">
        <v>8318</v>
      </c>
      <c r="T554" t="s">
        <v>8319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14">
        <f t="shared" si="34"/>
        <v>0.49199999999999999</v>
      </c>
      <c r="R555" s="6">
        <f t="shared" si="35"/>
        <v>20.5</v>
      </c>
      <c r="S555" t="s">
        <v>8318</v>
      </c>
      <c r="T555" t="s">
        <v>8319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4">
        <f t="shared" si="34"/>
        <v>36.589147286821706</v>
      </c>
      <c r="R556" s="6">
        <f t="shared" si="35"/>
        <v>64.36363636363636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4">
        <f t="shared" si="34"/>
        <v>0</v>
      </c>
      <c r="R557" s="6" t="e">
        <f t="shared" si="35"/>
        <v>#DIV/0!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4">
        <f t="shared" si="34"/>
        <v>2.5</v>
      </c>
      <c r="R558" s="6">
        <f t="shared" si="35"/>
        <v>200</v>
      </c>
      <c r="S558" t="s">
        <v>8318</v>
      </c>
      <c r="T558" t="s">
        <v>8319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4">
        <f t="shared" si="34"/>
        <v>0.91066666666666674</v>
      </c>
      <c r="R559" s="6">
        <f t="shared" si="35"/>
        <v>68.3</v>
      </c>
      <c r="S559" t="s">
        <v>8318</v>
      </c>
      <c r="T559" t="s">
        <v>8319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4">
        <f t="shared" si="34"/>
        <v>0</v>
      </c>
      <c r="R560" s="6" t="e">
        <f t="shared" si="35"/>
        <v>#DIV/0!</v>
      </c>
      <c r="S560" t="s">
        <v>8318</v>
      </c>
      <c r="T560" t="s">
        <v>8319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4">
        <f t="shared" si="34"/>
        <v>2.0833333333333336E-2</v>
      </c>
      <c r="R561" s="6">
        <f t="shared" si="35"/>
        <v>50</v>
      </c>
      <c r="S561" t="s">
        <v>8318</v>
      </c>
      <c r="T561" t="s">
        <v>8319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4">
        <f t="shared" si="34"/>
        <v>1.2E-2</v>
      </c>
      <c r="R562" s="6">
        <f t="shared" si="35"/>
        <v>4</v>
      </c>
      <c r="S562" t="s">
        <v>8318</v>
      </c>
      <c r="T562" t="s">
        <v>8319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4">
        <f t="shared" si="34"/>
        <v>0.36666666666666664</v>
      </c>
      <c r="R563" s="6">
        <f t="shared" si="35"/>
        <v>27.5</v>
      </c>
      <c r="S563" t="s">
        <v>8318</v>
      </c>
      <c r="T563" t="s">
        <v>8319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4">
        <f t="shared" si="34"/>
        <v>0</v>
      </c>
      <c r="R564" s="6" t="e">
        <f t="shared" si="35"/>
        <v>#DIV/0!</v>
      </c>
      <c r="S564" t="s">
        <v>8318</v>
      </c>
      <c r="T564" t="s">
        <v>8319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4">
        <f t="shared" si="34"/>
        <v>9.0666666666666659E-2</v>
      </c>
      <c r="R565" s="6">
        <f t="shared" si="35"/>
        <v>34</v>
      </c>
      <c r="S565" t="s">
        <v>8318</v>
      </c>
      <c r="T565" t="s">
        <v>8319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4">
        <f t="shared" si="34"/>
        <v>5.5555555555555558E-3</v>
      </c>
      <c r="R566" s="6">
        <f t="shared" si="35"/>
        <v>1</v>
      </c>
      <c r="S566" t="s">
        <v>8318</v>
      </c>
      <c r="T566" t="s">
        <v>8319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4">
        <f t="shared" si="34"/>
        <v>0</v>
      </c>
      <c r="R567" s="6" t="e">
        <f t="shared" si="35"/>
        <v>#DIV/0!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14">
        <f t="shared" si="34"/>
        <v>0.02</v>
      </c>
      <c r="R568" s="6">
        <f t="shared" si="35"/>
        <v>1</v>
      </c>
      <c r="S568" t="s">
        <v>8318</v>
      </c>
      <c r="T568" t="s">
        <v>8319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4">
        <f t="shared" si="34"/>
        <v>0</v>
      </c>
      <c r="R569" s="6" t="e">
        <f t="shared" si="35"/>
        <v>#DIV/0!</v>
      </c>
      <c r="S569" t="s">
        <v>8318</v>
      </c>
      <c r="T569" t="s">
        <v>8319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14">
        <f t="shared" si="34"/>
        <v>1</v>
      </c>
      <c r="R570" s="6">
        <f t="shared" si="35"/>
        <v>49</v>
      </c>
      <c r="S570" t="s">
        <v>8318</v>
      </c>
      <c r="T570" t="s">
        <v>8319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4">
        <f t="shared" si="34"/>
        <v>0.8</v>
      </c>
      <c r="R571" s="6">
        <f t="shared" si="35"/>
        <v>20</v>
      </c>
      <c r="S571" t="s">
        <v>8318</v>
      </c>
      <c r="T571" t="s">
        <v>8319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4">
        <f t="shared" si="34"/>
        <v>0.16705882352941176</v>
      </c>
      <c r="R572" s="6">
        <f t="shared" si="35"/>
        <v>142</v>
      </c>
      <c r="S572" t="s">
        <v>8318</v>
      </c>
      <c r="T572" t="s">
        <v>8319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4">
        <f t="shared" si="34"/>
        <v>0.42399999999999999</v>
      </c>
      <c r="R573" s="6">
        <f t="shared" si="35"/>
        <v>53</v>
      </c>
      <c r="S573" t="s">
        <v>8318</v>
      </c>
      <c r="T573" t="s">
        <v>8319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14">
        <f t="shared" si="34"/>
        <v>0</v>
      </c>
      <c r="R574" s="6" t="e">
        <f t="shared" si="35"/>
        <v>#DIV/0!</v>
      </c>
      <c r="S574" t="s">
        <v>8318</v>
      </c>
      <c r="T574" t="s">
        <v>8319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4">
        <f t="shared" si="34"/>
        <v>0.38925389253892539</v>
      </c>
      <c r="R575" s="6">
        <f t="shared" si="35"/>
        <v>38.444444444444443</v>
      </c>
      <c r="S575" t="s">
        <v>8318</v>
      </c>
      <c r="T575" t="s">
        <v>8319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4">
        <f t="shared" si="34"/>
        <v>0.7155635062611807</v>
      </c>
      <c r="R576" s="6">
        <f t="shared" si="35"/>
        <v>20</v>
      </c>
      <c r="S576" t="s">
        <v>8318</v>
      </c>
      <c r="T576" t="s">
        <v>8319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4">
        <f t="shared" si="34"/>
        <v>0.43166666666666664</v>
      </c>
      <c r="R577" s="6">
        <f t="shared" si="35"/>
        <v>64.75</v>
      </c>
      <c r="S577" t="s">
        <v>8318</v>
      </c>
      <c r="T577" t="s">
        <v>8319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4">
        <f t="shared" si="34"/>
        <v>1.25E-3</v>
      </c>
      <c r="R578" s="6">
        <f t="shared" si="35"/>
        <v>1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4">
        <f t="shared" ref="Q579:Q642" si="38">E579/D579 *100</f>
        <v>0.2</v>
      </c>
      <c r="R579" s="6">
        <f t="shared" ref="R579:R642" si="39">E579/N579</f>
        <v>10</v>
      </c>
      <c r="S579" t="s">
        <v>8318</v>
      </c>
      <c r="T579" t="s">
        <v>8319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4">
        <f t="shared" si="38"/>
        <v>1.12E-2</v>
      </c>
      <c r="R580" s="6">
        <f t="shared" si="39"/>
        <v>2</v>
      </c>
      <c r="S580" t="s">
        <v>8318</v>
      </c>
      <c r="T580" t="s">
        <v>8319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4">
        <f t="shared" si="38"/>
        <v>1.4583333333333333</v>
      </c>
      <c r="R581" s="6">
        <f t="shared" si="39"/>
        <v>35</v>
      </c>
      <c r="S581" t="s">
        <v>8318</v>
      </c>
      <c r="T581" t="s">
        <v>8319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4">
        <f t="shared" si="38"/>
        <v>3.3333333333333333E-2</v>
      </c>
      <c r="R582" s="6">
        <f t="shared" si="39"/>
        <v>1</v>
      </c>
      <c r="S582" t="s">
        <v>8318</v>
      </c>
      <c r="T582" t="s">
        <v>8319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4">
        <f t="shared" si="38"/>
        <v>0</v>
      </c>
      <c r="R583" s="6" t="e">
        <f t="shared" si="39"/>
        <v>#DIV/0!</v>
      </c>
      <c r="S583" t="s">
        <v>8318</v>
      </c>
      <c r="T583" t="s">
        <v>8319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4">
        <f t="shared" si="38"/>
        <v>0</v>
      </c>
      <c r="R584" s="6" t="e">
        <f t="shared" si="39"/>
        <v>#DIV/0!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14">
        <f t="shared" si="38"/>
        <v>1.1111111111111112E-2</v>
      </c>
      <c r="R585" s="6">
        <f t="shared" si="39"/>
        <v>1</v>
      </c>
      <c r="S585" t="s">
        <v>8318</v>
      </c>
      <c r="T585" t="s">
        <v>8319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4">
        <f t="shared" si="38"/>
        <v>1</v>
      </c>
      <c r="R586" s="6">
        <f t="shared" si="39"/>
        <v>5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14">
        <f t="shared" si="38"/>
        <v>0</v>
      </c>
      <c r="R587" s="6" t="e">
        <f t="shared" si="39"/>
        <v>#DIV/0!</v>
      </c>
      <c r="S587" t="s">
        <v>8318</v>
      </c>
      <c r="T587" t="s">
        <v>8319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4">
        <f t="shared" si="38"/>
        <v>0.55999999999999994</v>
      </c>
      <c r="R588" s="6">
        <f t="shared" si="39"/>
        <v>14</v>
      </c>
      <c r="S588" t="s">
        <v>8318</v>
      </c>
      <c r="T588" t="s">
        <v>8319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4">
        <f t="shared" si="38"/>
        <v>9.0833333333333339</v>
      </c>
      <c r="R589" s="6">
        <f t="shared" si="39"/>
        <v>389.28571428571428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4">
        <f t="shared" si="38"/>
        <v>3.3444444444444441</v>
      </c>
      <c r="R590" s="6">
        <f t="shared" si="39"/>
        <v>150.5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4">
        <f t="shared" si="38"/>
        <v>1.3333333333333334E-2</v>
      </c>
      <c r="R591" s="6">
        <f t="shared" si="39"/>
        <v>1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4">
        <f t="shared" si="38"/>
        <v>4.46</v>
      </c>
      <c r="R592" s="6">
        <f t="shared" si="39"/>
        <v>24.777777777777779</v>
      </c>
      <c r="S592" t="s">
        <v>8318</v>
      </c>
      <c r="T592" t="s">
        <v>8319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4">
        <f t="shared" si="38"/>
        <v>6.0999999999999999E-2</v>
      </c>
      <c r="R593" s="6">
        <f t="shared" si="39"/>
        <v>30.5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4">
        <f t="shared" si="38"/>
        <v>3.3333333333333335</v>
      </c>
      <c r="R594" s="6">
        <f t="shared" si="39"/>
        <v>250</v>
      </c>
      <c r="S594" t="s">
        <v>8318</v>
      </c>
      <c r="T594" t="s">
        <v>8319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4">
        <f t="shared" si="38"/>
        <v>23</v>
      </c>
      <c r="R595" s="6">
        <f t="shared" si="39"/>
        <v>16.428571428571427</v>
      </c>
      <c r="S595" t="s">
        <v>8318</v>
      </c>
      <c r="T595" t="s">
        <v>8319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4">
        <f t="shared" si="38"/>
        <v>0.104</v>
      </c>
      <c r="R596" s="6">
        <f t="shared" si="39"/>
        <v>13</v>
      </c>
      <c r="S596" t="s">
        <v>8318</v>
      </c>
      <c r="T596" t="s">
        <v>8319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4">
        <f t="shared" si="38"/>
        <v>0.42599999999999999</v>
      </c>
      <c r="R597" s="6">
        <f t="shared" si="39"/>
        <v>53.25</v>
      </c>
      <c r="S597" t="s">
        <v>8318</v>
      </c>
      <c r="T597" t="s">
        <v>8319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4">
        <f t="shared" si="38"/>
        <v>0.03</v>
      </c>
      <c r="R598" s="6">
        <f t="shared" si="39"/>
        <v>3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4">
        <f t="shared" si="38"/>
        <v>0.26666666666666666</v>
      </c>
      <c r="R599" s="6">
        <f t="shared" si="39"/>
        <v>10</v>
      </c>
      <c r="S599" t="s">
        <v>8318</v>
      </c>
      <c r="T599" t="s">
        <v>8319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14">
        <f t="shared" si="38"/>
        <v>34</v>
      </c>
      <c r="R600" s="6">
        <f t="shared" si="39"/>
        <v>121.42857142857143</v>
      </c>
      <c r="S600" t="s">
        <v>8318</v>
      </c>
      <c r="T600" t="s">
        <v>8319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4">
        <f t="shared" si="38"/>
        <v>6.2E-2</v>
      </c>
      <c r="R601" s="6">
        <f t="shared" si="39"/>
        <v>15.5</v>
      </c>
      <c r="S601" t="s">
        <v>8318</v>
      </c>
      <c r="T601" t="s">
        <v>8319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4">
        <f t="shared" si="38"/>
        <v>2</v>
      </c>
      <c r="R602" s="6">
        <f t="shared" si="39"/>
        <v>100</v>
      </c>
      <c r="S602" t="s">
        <v>8318</v>
      </c>
      <c r="T602" t="s">
        <v>8319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4">
        <f t="shared" si="38"/>
        <v>1.4000000000000001</v>
      </c>
      <c r="R603" s="6">
        <f t="shared" si="39"/>
        <v>23.333333333333332</v>
      </c>
      <c r="S603" t="s">
        <v>8318</v>
      </c>
      <c r="T603" t="s">
        <v>8319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14">
        <f t="shared" si="38"/>
        <v>0</v>
      </c>
      <c r="R604" s="6" t="e">
        <f t="shared" si="39"/>
        <v>#DIV/0!</v>
      </c>
      <c r="S604" t="s">
        <v>8318</v>
      </c>
      <c r="T604" t="s">
        <v>8319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4">
        <f t="shared" si="38"/>
        <v>3.9334666666666664</v>
      </c>
      <c r="R605" s="6">
        <f t="shared" si="39"/>
        <v>45.386153846153846</v>
      </c>
      <c r="S605" t="s">
        <v>8318</v>
      </c>
      <c r="T605" t="s">
        <v>8319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4">
        <f t="shared" si="38"/>
        <v>0</v>
      </c>
      <c r="R606" s="6" t="e">
        <f t="shared" si="39"/>
        <v>#DIV/0!</v>
      </c>
      <c r="S606" t="s">
        <v>8318</v>
      </c>
      <c r="T606" t="s">
        <v>8319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4">
        <f t="shared" si="38"/>
        <v>2.62</v>
      </c>
      <c r="R607" s="6">
        <f t="shared" si="39"/>
        <v>16.375</v>
      </c>
      <c r="S607" t="s">
        <v>8318</v>
      </c>
      <c r="T607" t="s">
        <v>8319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4">
        <f t="shared" si="38"/>
        <v>0.2</v>
      </c>
      <c r="R608" s="6">
        <f t="shared" si="39"/>
        <v>10</v>
      </c>
      <c r="S608" t="s">
        <v>8318</v>
      </c>
      <c r="T608" t="s">
        <v>8319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4">
        <f t="shared" si="38"/>
        <v>0</v>
      </c>
      <c r="R609" s="6" t="e">
        <f t="shared" si="39"/>
        <v>#DIV/0!</v>
      </c>
      <c r="S609" t="s">
        <v>8318</v>
      </c>
      <c r="T609" t="s">
        <v>8319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4">
        <f t="shared" si="38"/>
        <v>0.97400000000000009</v>
      </c>
      <c r="R610" s="6">
        <f t="shared" si="39"/>
        <v>292.2</v>
      </c>
      <c r="S610" t="s">
        <v>8318</v>
      </c>
      <c r="T610" t="s">
        <v>8319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4">
        <f t="shared" si="38"/>
        <v>0.64102564102564097</v>
      </c>
      <c r="R611" s="6">
        <f t="shared" si="39"/>
        <v>5</v>
      </c>
      <c r="S611" t="s">
        <v>8318</v>
      </c>
      <c r="T611" t="s">
        <v>8319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14">
        <f t="shared" si="38"/>
        <v>0</v>
      </c>
      <c r="R612" s="6" t="e">
        <f t="shared" si="39"/>
        <v>#DIV/0!</v>
      </c>
      <c r="S612" t="s">
        <v>8318</v>
      </c>
      <c r="T612" t="s">
        <v>8319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4">
        <f t="shared" si="38"/>
        <v>0</v>
      </c>
      <c r="R613" s="6" t="e">
        <f t="shared" si="39"/>
        <v>#DIV/0!</v>
      </c>
      <c r="S613" t="s">
        <v>8318</v>
      </c>
      <c r="T613" t="s">
        <v>8319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4">
        <f t="shared" si="38"/>
        <v>0</v>
      </c>
      <c r="R614" s="6" t="e">
        <f t="shared" si="39"/>
        <v>#DIV/0!</v>
      </c>
      <c r="S614" t="s">
        <v>8318</v>
      </c>
      <c r="T614" t="s">
        <v>8319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4">
        <f t="shared" si="38"/>
        <v>21.363333333333333</v>
      </c>
      <c r="R615" s="6">
        <f t="shared" si="39"/>
        <v>105.93388429752066</v>
      </c>
      <c r="S615" t="s">
        <v>8318</v>
      </c>
      <c r="T615" t="s">
        <v>8319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4">
        <f t="shared" si="38"/>
        <v>0</v>
      </c>
      <c r="R616" s="6" t="e">
        <f t="shared" si="39"/>
        <v>#DIV/0!</v>
      </c>
      <c r="S616" t="s">
        <v>8318</v>
      </c>
      <c r="T616" t="s">
        <v>8319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4">
        <f t="shared" si="38"/>
        <v>0</v>
      </c>
      <c r="R617" s="6" t="e">
        <f t="shared" si="39"/>
        <v>#DIV/0!</v>
      </c>
      <c r="S617" t="s">
        <v>8318</v>
      </c>
      <c r="T617" t="s">
        <v>8319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4">
        <f t="shared" si="38"/>
        <v>0</v>
      </c>
      <c r="R618" s="6" t="e">
        <f t="shared" si="39"/>
        <v>#DIV/0!</v>
      </c>
      <c r="S618" t="s">
        <v>8318</v>
      </c>
      <c r="T618" t="s">
        <v>8319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4">
        <f t="shared" si="38"/>
        <v>3</v>
      </c>
      <c r="R619" s="6">
        <f t="shared" si="39"/>
        <v>20</v>
      </c>
      <c r="S619" t="s">
        <v>8318</v>
      </c>
      <c r="T619" t="s">
        <v>8319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4">
        <f t="shared" si="38"/>
        <v>0</v>
      </c>
      <c r="R620" s="6" t="e">
        <f t="shared" si="39"/>
        <v>#DIV/0!</v>
      </c>
      <c r="S620" t="s">
        <v>8318</v>
      </c>
      <c r="T620" t="s">
        <v>8319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4">
        <f t="shared" si="38"/>
        <v>3.9999999999999996E-5</v>
      </c>
      <c r="R621" s="6">
        <f t="shared" si="39"/>
        <v>1</v>
      </c>
      <c r="S621" t="s">
        <v>8318</v>
      </c>
      <c r="T621" t="s">
        <v>8319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4">
        <f t="shared" si="38"/>
        <v>1</v>
      </c>
      <c r="R622" s="6">
        <f t="shared" si="39"/>
        <v>300</v>
      </c>
      <c r="S622" t="s">
        <v>8318</v>
      </c>
      <c r="T622" t="s">
        <v>8319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4">
        <f t="shared" si="38"/>
        <v>1.044</v>
      </c>
      <c r="R623" s="6">
        <f t="shared" si="39"/>
        <v>87</v>
      </c>
      <c r="S623" t="s">
        <v>8318</v>
      </c>
      <c r="T623" t="s">
        <v>8319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4">
        <f t="shared" si="38"/>
        <v>5.6833333333333336</v>
      </c>
      <c r="R624" s="6">
        <f t="shared" si="39"/>
        <v>37.888888888888886</v>
      </c>
      <c r="S624" t="s">
        <v>8318</v>
      </c>
      <c r="T624" t="s">
        <v>8319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4">
        <f t="shared" si="38"/>
        <v>0</v>
      </c>
      <c r="R625" s="6" t="e">
        <f t="shared" si="39"/>
        <v>#DIV/0!</v>
      </c>
      <c r="S625" t="s">
        <v>8318</v>
      </c>
      <c r="T625" t="s">
        <v>8319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4">
        <f t="shared" si="38"/>
        <v>0</v>
      </c>
      <c r="R626" s="6" t="e">
        <f t="shared" si="39"/>
        <v>#DIV/0!</v>
      </c>
      <c r="S626" t="s">
        <v>8318</v>
      </c>
      <c r="T626" t="s">
        <v>8319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4">
        <f t="shared" si="38"/>
        <v>0</v>
      </c>
      <c r="R627" s="6" t="e">
        <f t="shared" si="39"/>
        <v>#DIV/0!</v>
      </c>
      <c r="S627" t="s">
        <v>8318</v>
      </c>
      <c r="T627" t="s">
        <v>8319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4">
        <f t="shared" si="38"/>
        <v>17.380000000000003</v>
      </c>
      <c r="R628" s="6">
        <f t="shared" si="39"/>
        <v>111.41025641025641</v>
      </c>
      <c r="S628" t="s">
        <v>8318</v>
      </c>
      <c r="T628" t="s">
        <v>8319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4">
        <f t="shared" si="38"/>
        <v>0.02</v>
      </c>
      <c r="R629" s="6">
        <f t="shared" si="39"/>
        <v>90</v>
      </c>
      <c r="S629" t="s">
        <v>8318</v>
      </c>
      <c r="T629" t="s">
        <v>8319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4">
        <f t="shared" si="38"/>
        <v>0</v>
      </c>
      <c r="R630" s="6" t="e">
        <f t="shared" si="39"/>
        <v>#DIV/0!</v>
      </c>
      <c r="S630" t="s">
        <v>8318</v>
      </c>
      <c r="T630" t="s">
        <v>8319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4">
        <f t="shared" si="38"/>
        <v>0.17500000000000002</v>
      </c>
      <c r="R631" s="6">
        <f t="shared" si="39"/>
        <v>116.66666666666667</v>
      </c>
      <c r="S631" t="s">
        <v>8318</v>
      </c>
      <c r="T631" t="s">
        <v>8319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4">
        <f t="shared" si="38"/>
        <v>8.3340278356529712E-2</v>
      </c>
      <c r="R632" s="6">
        <f t="shared" si="39"/>
        <v>10</v>
      </c>
      <c r="S632" t="s">
        <v>8318</v>
      </c>
      <c r="T632" t="s">
        <v>8319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4">
        <f t="shared" si="38"/>
        <v>1.38</v>
      </c>
      <c r="R633" s="6">
        <f t="shared" si="39"/>
        <v>76.666666666666671</v>
      </c>
      <c r="S633" t="s">
        <v>8318</v>
      </c>
      <c r="T633" t="s">
        <v>8319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4">
        <f t="shared" si="38"/>
        <v>0</v>
      </c>
      <c r="R634" s="6" t="e">
        <f t="shared" si="39"/>
        <v>#DIV/0!</v>
      </c>
      <c r="S634" t="s">
        <v>8318</v>
      </c>
      <c r="T634" t="s">
        <v>8319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4">
        <f t="shared" si="38"/>
        <v>12.45</v>
      </c>
      <c r="R635" s="6">
        <f t="shared" si="39"/>
        <v>49.8</v>
      </c>
      <c r="S635" t="s">
        <v>8318</v>
      </c>
      <c r="T635" t="s">
        <v>8319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4">
        <f t="shared" si="38"/>
        <v>0.02</v>
      </c>
      <c r="R636" s="6">
        <f t="shared" si="39"/>
        <v>1</v>
      </c>
      <c r="S636" t="s">
        <v>8318</v>
      </c>
      <c r="T636" t="s">
        <v>8319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4">
        <f t="shared" si="38"/>
        <v>8.0000000000000002E-3</v>
      </c>
      <c r="R637" s="6">
        <f t="shared" si="39"/>
        <v>2</v>
      </c>
      <c r="S637" t="s">
        <v>8318</v>
      </c>
      <c r="T637" t="s">
        <v>8319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4">
        <f t="shared" si="38"/>
        <v>0.2</v>
      </c>
      <c r="R638" s="6">
        <f t="shared" si="39"/>
        <v>4</v>
      </c>
      <c r="S638" t="s">
        <v>8318</v>
      </c>
      <c r="T638" t="s">
        <v>8319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4">
        <f t="shared" si="38"/>
        <v>0</v>
      </c>
      <c r="R639" s="6" t="e">
        <f t="shared" si="39"/>
        <v>#DIV/0!</v>
      </c>
      <c r="S639" t="s">
        <v>8318</v>
      </c>
      <c r="T639" t="s">
        <v>8319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4">
        <f t="shared" si="38"/>
        <v>9.0000000000000011E-3</v>
      </c>
      <c r="R640" s="6">
        <f t="shared" si="39"/>
        <v>3</v>
      </c>
      <c r="S640" t="s">
        <v>8318</v>
      </c>
      <c r="T640" t="s">
        <v>8319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4">
        <f t="shared" si="38"/>
        <v>9.9999999999999991E-5</v>
      </c>
      <c r="R641" s="6">
        <f t="shared" si="39"/>
        <v>1</v>
      </c>
      <c r="S641" t="s">
        <v>8318</v>
      </c>
      <c r="T641" t="s">
        <v>8319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4">
        <f t="shared" si="38"/>
        <v>144.28571428571428</v>
      </c>
      <c r="R642" s="6">
        <f t="shared" si="39"/>
        <v>50.5</v>
      </c>
      <c r="S642" t="s">
        <v>8318</v>
      </c>
      <c r="T642" t="s">
        <v>8320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4">
        <f t="shared" ref="Q643:Q706" si="42">E643/D643 *100</f>
        <v>119.16249999999999</v>
      </c>
      <c r="R643" s="6">
        <f t="shared" ref="R643:R706" si="43">E643/N643</f>
        <v>151.31746031746033</v>
      </c>
      <c r="S643" t="s">
        <v>8318</v>
      </c>
      <c r="T643" t="s">
        <v>8320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4">
        <f t="shared" si="42"/>
        <v>1460.4850000000001</v>
      </c>
      <c r="R644" s="6">
        <f t="shared" si="43"/>
        <v>134.3592456301748</v>
      </c>
      <c r="S644" t="s">
        <v>8318</v>
      </c>
      <c r="T644" t="s">
        <v>8320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4">
        <f t="shared" si="42"/>
        <v>105.80799999999999</v>
      </c>
      <c r="R645" s="6">
        <f t="shared" si="43"/>
        <v>174.02631578947367</v>
      </c>
      <c r="S645" t="s">
        <v>8318</v>
      </c>
      <c r="T645" t="s">
        <v>8320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4">
        <f t="shared" si="42"/>
        <v>300.11791999999997</v>
      </c>
      <c r="R646" s="6">
        <f t="shared" si="43"/>
        <v>73.486268364348675</v>
      </c>
      <c r="S646" t="s">
        <v>8318</v>
      </c>
      <c r="T646" t="s">
        <v>8320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4">
        <f t="shared" si="42"/>
        <v>278.7</v>
      </c>
      <c r="R647" s="6">
        <f t="shared" si="43"/>
        <v>23.518987341772153</v>
      </c>
      <c r="S647" t="s">
        <v>8318</v>
      </c>
      <c r="T647" t="s">
        <v>8320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4">
        <f t="shared" si="42"/>
        <v>131.87625</v>
      </c>
      <c r="R648" s="6">
        <f t="shared" si="43"/>
        <v>39.074444444444445</v>
      </c>
      <c r="S648" t="s">
        <v>8318</v>
      </c>
      <c r="T648" t="s">
        <v>8320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4">
        <f t="shared" si="42"/>
        <v>107.05</v>
      </c>
      <c r="R649" s="6">
        <f t="shared" si="43"/>
        <v>125.94117647058823</v>
      </c>
      <c r="S649" t="s">
        <v>8318</v>
      </c>
      <c r="T649" t="s">
        <v>8320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4">
        <f t="shared" si="42"/>
        <v>126.82285714285715</v>
      </c>
      <c r="R650" s="6">
        <f t="shared" si="43"/>
        <v>1644</v>
      </c>
      <c r="S650" t="s">
        <v>8318</v>
      </c>
      <c r="T650" t="s">
        <v>8320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4">
        <f t="shared" si="42"/>
        <v>139.96</v>
      </c>
      <c r="R651" s="6">
        <f t="shared" si="43"/>
        <v>42.670731707317074</v>
      </c>
      <c r="S651" t="s">
        <v>8318</v>
      </c>
      <c r="T651" t="s">
        <v>8320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4">
        <f t="shared" si="42"/>
        <v>112.4</v>
      </c>
      <c r="R652" s="6">
        <f t="shared" si="43"/>
        <v>35.125</v>
      </c>
      <c r="S652" t="s">
        <v>8318</v>
      </c>
      <c r="T652" t="s">
        <v>8320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4">
        <f t="shared" si="42"/>
        <v>100.52799999999999</v>
      </c>
      <c r="R653" s="6">
        <f t="shared" si="43"/>
        <v>239.35238095238094</v>
      </c>
      <c r="S653" t="s">
        <v>8318</v>
      </c>
      <c r="T653" t="s">
        <v>8320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4">
        <f t="shared" si="42"/>
        <v>100.46666666666665</v>
      </c>
      <c r="R654" s="6">
        <f t="shared" si="43"/>
        <v>107.64285714285714</v>
      </c>
      <c r="S654" t="s">
        <v>8318</v>
      </c>
      <c r="T654" t="s">
        <v>8320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4">
        <f t="shared" si="42"/>
        <v>141.446</v>
      </c>
      <c r="R655" s="6">
        <f t="shared" si="43"/>
        <v>95.830623306233065</v>
      </c>
      <c r="S655" t="s">
        <v>8318</v>
      </c>
      <c r="T655" t="s">
        <v>8320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4">
        <f t="shared" si="42"/>
        <v>267.29166666666669</v>
      </c>
      <c r="R656" s="6">
        <f t="shared" si="43"/>
        <v>31.663376110562684</v>
      </c>
      <c r="S656" t="s">
        <v>8318</v>
      </c>
      <c r="T656" t="s">
        <v>8320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4">
        <f t="shared" si="42"/>
        <v>146.88749999999999</v>
      </c>
      <c r="R657" s="6">
        <f t="shared" si="43"/>
        <v>42.886861313868614</v>
      </c>
      <c r="S657" t="s">
        <v>8318</v>
      </c>
      <c r="T657" t="s">
        <v>8320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4">
        <f t="shared" si="42"/>
        <v>213.56</v>
      </c>
      <c r="R658" s="6">
        <f t="shared" si="43"/>
        <v>122.73563218390805</v>
      </c>
      <c r="S658" t="s">
        <v>8318</v>
      </c>
      <c r="T658" t="s">
        <v>8320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4">
        <f t="shared" si="42"/>
        <v>125.69999999999999</v>
      </c>
      <c r="R659" s="6">
        <f t="shared" si="43"/>
        <v>190.45454545454547</v>
      </c>
      <c r="S659" t="s">
        <v>8318</v>
      </c>
      <c r="T659" t="s">
        <v>8320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4">
        <f t="shared" si="42"/>
        <v>104.46206037108834</v>
      </c>
      <c r="R660" s="6">
        <f t="shared" si="43"/>
        <v>109.33695652173913</v>
      </c>
      <c r="S660" t="s">
        <v>8318</v>
      </c>
      <c r="T660" t="s">
        <v>8320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4">
        <f t="shared" si="42"/>
        <v>100.56666666666668</v>
      </c>
      <c r="R661" s="6">
        <f t="shared" si="43"/>
        <v>143.66666666666666</v>
      </c>
      <c r="S661" t="s">
        <v>8318</v>
      </c>
      <c r="T661" t="s">
        <v>8320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4">
        <f t="shared" si="42"/>
        <v>3.0579999999999998</v>
      </c>
      <c r="R662" s="6">
        <f t="shared" si="43"/>
        <v>84.944444444444443</v>
      </c>
      <c r="S662" t="s">
        <v>8318</v>
      </c>
      <c r="T662" t="s">
        <v>8320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4">
        <f t="shared" si="42"/>
        <v>0.95</v>
      </c>
      <c r="R663" s="6">
        <f t="shared" si="43"/>
        <v>10.555555555555555</v>
      </c>
      <c r="S663" t="s">
        <v>8318</v>
      </c>
      <c r="T663" t="s">
        <v>8320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4">
        <f t="shared" si="42"/>
        <v>0.4</v>
      </c>
      <c r="R664" s="6">
        <f t="shared" si="43"/>
        <v>39</v>
      </c>
      <c r="S664" t="s">
        <v>8318</v>
      </c>
      <c r="T664" t="s">
        <v>8320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4">
        <f t="shared" si="42"/>
        <v>0.35000000000000003</v>
      </c>
      <c r="R665" s="6">
        <f t="shared" si="43"/>
        <v>100</v>
      </c>
      <c r="S665" t="s">
        <v>8318</v>
      </c>
      <c r="T665" t="s">
        <v>8320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4">
        <f t="shared" si="42"/>
        <v>7.5333333333333332</v>
      </c>
      <c r="R666" s="6">
        <f t="shared" si="43"/>
        <v>31.172413793103448</v>
      </c>
      <c r="S666" t="s">
        <v>8318</v>
      </c>
      <c r="T666" t="s">
        <v>8320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4">
        <f t="shared" si="42"/>
        <v>18.64</v>
      </c>
      <c r="R667" s="6">
        <f t="shared" si="43"/>
        <v>155.33333333333334</v>
      </c>
      <c r="S667" t="s">
        <v>8318</v>
      </c>
      <c r="T667" t="s">
        <v>8320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4">
        <f t="shared" si="42"/>
        <v>4.0000000000000001E-3</v>
      </c>
      <c r="R668" s="6">
        <f t="shared" si="43"/>
        <v>2</v>
      </c>
      <c r="S668" t="s">
        <v>8318</v>
      </c>
      <c r="T668" t="s">
        <v>8320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4">
        <f t="shared" si="42"/>
        <v>10.02</v>
      </c>
      <c r="R669" s="6">
        <f t="shared" si="43"/>
        <v>178.92857142857142</v>
      </c>
      <c r="S669" t="s">
        <v>8318</v>
      </c>
      <c r="T669" t="s">
        <v>8320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4">
        <f t="shared" si="42"/>
        <v>4.5600000000000005</v>
      </c>
      <c r="R670" s="6">
        <f t="shared" si="43"/>
        <v>27.36</v>
      </c>
      <c r="S670" t="s">
        <v>8318</v>
      </c>
      <c r="T670" t="s">
        <v>8320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4">
        <f t="shared" si="42"/>
        <v>21.5075</v>
      </c>
      <c r="R671" s="6">
        <f t="shared" si="43"/>
        <v>1536.25</v>
      </c>
      <c r="S671" t="s">
        <v>8318</v>
      </c>
      <c r="T671" t="s">
        <v>8320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4">
        <f t="shared" si="42"/>
        <v>29.276666666666667</v>
      </c>
      <c r="R672" s="6">
        <f t="shared" si="43"/>
        <v>84.99677419354839</v>
      </c>
      <c r="S672" t="s">
        <v>8318</v>
      </c>
      <c r="T672" t="s">
        <v>8320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4">
        <f t="shared" si="42"/>
        <v>39.426666666666662</v>
      </c>
      <c r="R673" s="6">
        <f t="shared" si="43"/>
        <v>788.5333333333333</v>
      </c>
      <c r="S673" t="s">
        <v>8318</v>
      </c>
      <c r="T673" t="s">
        <v>8320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4">
        <f t="shared" si="42"/>
        <v>21.628</v>
      </c>
      <c r="R674" s="6">
        <f t="shared" si="43"/>
        <v>50.29767441860465</v>
      </c>
      <c r="S674" t="s">
        <v>8318</v>
      </c>
      <c r="T674" t="s">
        <v>8320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4">
        <f t="shared" si="42"/>
        <v>0.20500000000000002</v>
      </c>
      <c r="R675" s="6">
        <f t="shared" si="43"/>
        <v>68.333333333333329</v>
      </c>
      <c r="S675" t="s">
        <v>8318</v>
      </c>
      <c r="T675" t="s">
        <v>8320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4">
        <f t="shared" si="42"/>
        <v>0.03</v>
      </c>
      <c r="R676" s="6">
        <f t="shared" si="43"/>
        <v>7.5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4">
        <f t="shared" si="42"/>
        <v>14.85</v>
      </c>
      <c r="R677" s="6">
        <f t="shared" si="43"/>
        <v>34.269230769230766</v>
      </c>
      <c r="S677" t="s">
        <v>8318</v>
      </c>
      <c r="T677" t="s">
        <v>8320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4">
        <f t="shared" si="42"/>
        <v>1.4710000000000001</v>
      </c>
      <c r="R678" s="6">
        <f t="shared" si="43"/>
        <v>61.291666666666664</v>
      </c>
      <c r="S678" t="s">
        <v>8318</v>
      </c>
      <c r="T678" t="s">
        <v>8320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4">
        <f t="shared" si="42"/>
        <v>25.584</v>
      </c>
      <c r="R679" s="6">
        <f t="shared" si="43"/>
        <v>133.25</v>
      </c>
      <c r="S679" t="s">
        <v>8318</v>
      </c>
      <c r="T679" t="s">
        <v>8320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4">
        <f t="shared" si="42"/>
        <v>3.8206896551724134</v>
      </c>
      <c r="R680" s="6">
        <f t="shared" si="43"/>
        <v>65.17647058823529</v>
      </c>
      <c r="S680" t="s">
        <v>8318</v>
      </c>
      <c r="T680" t="s">
        <v>8320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4">
        <f t="shared" si="42"/>
        <v>15.485964912280703</v>
      </c>
      <c r="R681" s="6">
        <f t="shared" si="43"/>
        <v>93.90425531914893</v>
      </c>
      <c r="S681" t="s">
        <v>8318</v>
      </c>
      <c r="T681" t="s">
        <v>8320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4">
        <f t="shared" si="42"/>
        <v>25.912000000000003</v>
      </c>
      <c r="R682" s="6">
        <f t="shared" si="43"/>
        <v>150.65116279069767</v>
      </c>
      <c r="S682" t="s">
        <v>8318</v>
      </c>
      <c r="T682" t="s">
        <v>8320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4">
        <f t="shared" si="42"/>
        <v>0.04</v>
      </c>
      <c r="R683" s="6">
        <f t="shared" si="43"/>
        <v>1</v>
      </c>
      <c r="S683" t="s">
        <v>8318</v>
      </c>
      <c r="T683" t="s">
        <v>8320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4">
        <f t="shared" si="42"/>
        <v>0.106</v>
      </c>
      <c r="R684" s="6">
        <f t="shared" si="43"/>
        <v>13.25</v>
      </c>
      <c r="S684" t="s">
        <v>8318</v>
      </c>
      <c r="T684" t="s">
        <v>8320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4">
        <f t="shared" si="42"/>
        <v>0.85142857142857142</v>
      </c>
      <c r="R685" s="6">
        <f t="shared" si="43"/>
        <v>99.333333333333329</v>
      </c>
      <c r="S685" t="s">
        <v>8318</v>
      </c>
      <c r="T685" t="s">
        <v>8320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4">
        <f t="shared" si="42"/>
        <v>7.4837500000000006</v>
      </c>
      <c r="R686" s="6">
        <f t="shared" si="43"/>
        <v>177.39259259259259</v>
      </c>
      <c r="S686" t="s">
        <v>8318</v>
      </c>
      <c r="T686" t="s">
        <v>8320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4">
        <f t="shared" si="42"/>
        <v>27.650000000000002</v>
      </c>
      <c r="R687" s="6">
        <f t="shared" si="43"/>
        <v>55.3</v>
      </c>
      <c r="S687" t="s">
        <v>8318</v>
      </c>
      <c r="T687" t="s">
        <v>8320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4">
        <f t="shared" si="42"/>
        <v>0</v>
      </c>
      <c r="R688" s="6" t="e">
        <f t="shared" si="43"/>
        <v>#DIV/0!</v>
      </c>
      <c r="S688" t="s">
        <v>8318</v>
      </c>
      <c r="T688" t="s">
        <v>8320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4">
        <f t="shared" si="42"/>
        <v>3.55</v>
      </c>
      <c r="R689" s="6">
        <f t="shared" si="43"/>
        <v>591.66666666666663</v>
      </c>
      <c r="S689" t="s">
        <v>8318</v>
      </c>
      <c r="T689" t="s">
        <v>8320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4">
        <f t="shared" si="42"/>
        <v>72.989999999999995</v>
      </c>
      <c r="R690" s="6">
        <f t="shared" si="43"/>
        <v>405.5</v>
      </c>
      <c r="S690" t="s">
        <v>8318</v>
      </c>
      <c r="T690" t="s">
        <v>8320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4">
        <f t="shared" si="42"/>
        <v>57.648750000000007</v>
      </c>
      <c r="R691" s="6">
        <f t="shared" si="43"/>
        <v>343.14732142857144</v>
      </c>
      <c r="S691" t="s">
        <v>8318</v>
      </c>
      <c r="T691" t="s">
        <v>8320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4">
        <f t="shared" si="42"/>
        <v>12.34</v>
      </c>
      <c r="R692" s="6">
        <f t="shared" si="43"/>
        <v>72.588235294117652</v>
      </c>
      <c r="S692" t="s">
        <v>8318</v>
      </c>
      <c r="T692" t="s">
        <v>8320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4">
        <f t="shared" si="42"/>
        <v>0.52</v>
      </c>
      <c r="R693" s="6">
        <f t="shared" si="43"/>
        <v>26</v>
      </c>
      <c r="S693" t="s">
        <v>8318</v>
      </c>
      <c r="T693" t="s">
        <v>8320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4">
        <f t="shared" si="42"/>
        <v>6.5299999999999994</v>
      </c>
      <c r="R694" s="6">
        <f t="shared" si="43"/>
        <v>6.4975124378109452</v>
      </c>
      <c r="S694" t="s">
        <v>8318</v>
      </c>
      <c r="T694" t="s">
        <v>8320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4">
        <f t="shared" si="42"/>
        <v>35.338000000000001</v>
      </c>
      <c r="R695" s="6">
        <f t="shared" si="43"/>
        <v>119.38513513513513</v>
      </c>
      <c r="S695" t="s">
        <v>8318</v>
      </c>
      <c r="T695" t="s">
        <v>8320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4">
        <f t="shared" si="42"/>
        <v>0.39333333333333331</v>
      </c>
      <c r="R696" s="6">
        <f t="shared" si="43"/>
        <v>84.285714285714292</v>
      </c>
      <c r="S696" t="s">
        <v>8318</v>
      </c>
      <c r="T696" t="s">
        <v>8320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4">
        <f t="shared" si="42"/>
        <v>1.06</v>
      </c>
      <c r="R697" s="6">
        <f t="shared" si="43"/>
        <v>90.857142857142861</v>
      </c>
      <c r="S697" t="s">
        <v>8318</v>
      </c>
      <c r="T697" t="s">
        <v>8320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4">
        <f t="shared" si="42"/>
        <v>5.7142857142857147E-4</v>
      </c>
      <c r="R698" s="6">
        <f t="shared" si="43"/>
        <v>1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4">
        <f t="shared" si="42"/>
        <v>46.379999999999995</v>
      </c>
      <c r="R699" s="6">
        <f t="shared" si="43"/>
        <v>20.342105263157894</v>
      </c>
      <c r="S699" t="s">
        <v>8318</v>
      </c>
      <c r="T699" t="s">
        <v>8320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4">
        <f t="shared" si="42"/>
        <v>15.39</v>
      </c>
      <c r="R700" s="6">
        <f t="shared" si="43"/>
        <v>530.68965517241384</v>
      </c>
      <c r="S700" t="s">
        <v>8318</v>
      </c>
      <c r="T700" t="s">
        <v>8320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4">
        <f t="shared" si="42"/>
        <v>82.422107692307705</v>
      </c>
      <c r="R701" s="6">
        <f t="shared" si="43"/>
        <v>120.39184269662923</v>
      </c>
      <c r="S701" t="s">
        <v>8318</v>
      </c>
      <c r="T701" t="s">
        <v>8320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4">
        <f t="shared" si="42"/>
        <v>2.6866666666666665</v>
      </c>
      <c r="R702" s="6">
        <f t="shared" si="43"/>
        <v>13</v>
      </c>
      <c r="S702" t="s">
        <v>8318</v>
      </c>
      <c r="T702" t="s">
        <v>8320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4">
        <f t="shared" si="42"/>
        <v>26.6</v>
      </c>
      <c r="R703" s="6">
        <f t="shared" si="43"/>
        <v>291.33333333333331</v>
      </c>
      <c r="S703" t="s">
        <v>8318</v>
      </c>
      <c r="T703" t="s">
        <v>8320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4">
        <f t="shared" si="42"/>
        <v>30.813400000000001</v>
      </c>
      <c r="R704" s="6">
        <f t="shared" si="43"/>
        <v>124.9191891891892</v>
      </c>
      <c r="S704" t="s">
        <v>8318</v>
      </c>
      <c r="T704" t="s">
        <v>8320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4">
        <f t="shared" si="42"/>
        <v>5.58</v>
      </c>
      <c r="R705" s="6">
        <f t="shared" si="43"/>
        <v>119.57142857142857</v>
      </c>
      <c r="S705" t="s">
        <v>8318</v>
      </c>
      <c r="T705" t="s">
        <v>8320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4">
        <f t="shared" si="42"/>
        <v>0.87454545454545463</v>
      </c>
      <c r="R706" s="6">
        <f t="shared" si="43"/>
        <v>120.25</v>
      </c>
      <c r="S706" t="s">
        <v>8318</v>
      </c>
      <c r="T706" t="s">
        <v>8320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4">
        <f t="shared" ref="Q707:Q770" si="46">E707/D707 *100</f>
        <v>0.97699999999999987</v>
      </c>
      <c r="R707" s="6">
        <f t="shared" ref="R707:R770" si="47">E707/N707</f>
        <v>195.4</v>
      </c>
      <c r="S707" t="s">
        <v>8318</v>
      </c>
      <c r="T707" t="s">
        <v>8320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4">
        <f t="shared" si="46"/>
        <v>0</v>
      </c>
      <c r="R708" s="6" t="e">
        <f t="shared" si="47"/>
        <v>#DIV/0!</v>
      </c>
      <c r="S708" t="s">
        <v>8318</v>
      </c>
      <c r="T708" t="s">
        <v>8320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4">
        <f t="shared" si="46"/>
        <v>78.927352941176466</v>
      </c>
      <c r="R709" s="6">
        <f t="shared" si="47"/>
        <v>117.69868421052631</v>
      </c>
      <c r="S709" t="s">
        <v>8318</v>
      </c>
      <c r="T709" t="s">
        <v>8320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4">
        <f t="shared" si="46"/>
        <v>22.092500000000001</v>
      </c>
      <c r="R710" s="6">
        <f t="shared" si="47"/>
        <v>23.948509485094849</v>
      </c>
      <c r="S710" t="s">
        <v>8318</v>
      </c>
      <c r="T710" t="s">
        <v>8320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4">
        <f t="shared" si="46"/>
        <v>0.40666666666666662</v>
      </c>
      <c r="R711" s="6">
        <f t="shared" si="47"/>
        <v>30.5</v>
      </c>
      <c r="S711" t="s">
        <v>8318</v>
      </c>
      <c r="T711" t="s">
        <v>8320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4">
        <f t="shared" si="46"/>
        <v>0</v>
      </c>
      <c r="R712" s="6" t="e">
        <f t="shared" si="47"/>
        <v>#DIV/0!</v>
      </c>
      <c r="S712" t="s">
        <v>8318</v>
      </c>
      <c r="T712" t="s">
        <v>8320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4">
        <f t="shared" si="46"/>
        <v>33.790999999999997</v>
      </c>
      <c r="R713" s="6">
        <f t="shared" si="47"/>
        <v>99.973372781065095</v>
      </c>
      <c r="S713" t="s">
        <v>8318</v>
      </c>
      <c r="T713" t="s">
        <v>8320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4">
        <f t="shared" si="46"/>
        <v>0.21649484536082475</v>
      </c>
      <c r="R714" s="6">
        <f t="shared" si="47"/>
        <v>26.25</v>
      </c>
      <c r="S714" t="s">
        <v>8318</v>
      </c>
      <c r="T714" t="s">
        <v>8320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4">
        <f t="shared" si="46"/>
        <v>0.79600000000000004</v>
      </c>
      <c r="R715" s="6">
        <f t="shared" si="47"/>
        <v>199</v>
      </c>
      <c r="S715" t="s">
        <v>8318</v>
      </c>
      <c r="T715" t="s">
        <v>8320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4">
        <f t="shared" si="46"/>
        <v>14.993333333333334</v>
      </c>
      <c r="R716" s="6">
        <f t="shared" si="47"/>
        <v>80.321428571428569</v>
      </c>
      <c r="S716" t="s">
        <v>8318</v>
      </c>
      <c r="T716" t="s">
        <v>8320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4">
        <f t="shared" si="46"/>
        <v>5.0509090909090908</v>
      </c>
      <c r="R717" s="6">
        <f t="shared" si="47"/>
        <v>115.75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4">
        <f t="shared" si="46"/>
        <v>10.214285714285715</v>
      </c>
      <c r="R718" s="6">
        <f t="shared" si="47"/>
        <v>44.6875</v>
      </c>
      <c r="S718" t="s">
        <v>8318</v>
      </c>
      <c r="T718" t="s">
        <v>8320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4">
        <f t="shared" si="46"/>
        <v>0.30499999999999999</v>
      </c>
      <c r="R719" s="6">
        <f t="shared" si="47"/>
        <v>76.25</v>
      </c>
      <c r="S719" t="s">
        <v>8318</v>
      </c>
      <c r="T719" t="s">
        <v>8320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4">
        <f t="shared" si="46"/>
        <v>0.75</v>
      </c>
      <c r="R720" s="6">
        <f t="shared" si="47"/>
        <v>22.5</v>
      </c>
      <c r="S720" t="s">
        <v>8318</v>
      </c>
      <c r="T720" t="s">
        <v>8320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4">
        <f t="shared" si="46"/>
        <v>1.2933333333333332</v>
      </c>
      <c r="R721" s="6">
        <f t="shared" si="47"/>
        <v>19.399999999999999</v>
      </c>
      <c r="S721" t="s">
        <v>8318</v>
      </c>
      <c r="T721" t="s">
        <v>8320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4">
        <f t="shared" si="46"/>
        <v>143.94736842105263</v>
      </c>
      <c r="R722" s="6">
        <f t="shared" si="47"/>
        <v>66.707317073170728</v>
      </c>
      <c r="S722" t="s">
        <v>8321</v>
      </c>
      <c r="T722" t="s">
        <v>8322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4">
        <f t="shared" si="46"/>
        <v>122.10975609756099</v>
      </c>
      <c r="R723" s="6">
        <f t="shared" si="47"/>
        <v>84.142857142857139</v>
      </c>
      <c r="S723" t="s">
        <v>8321</v>
      </c>
      <c r="T723" t="s">
        <v>8322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4">
        <f t="shared" si="46"/>
        <v>132.024</v>
      </c>
      <c r="R724" s="6">
        <f t="shared" si="47"/>
        <v>215.72549019607843</v>
      </c>
      <c r="S724" t="s">
        <v>8321</v>
      </c>
      <c r="T724" t="s">
        <v>8322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4">
        <f t="shared" si="46"/>
        <v>109.38000000000001</v>
      </c>
      <c r="R725" s="6">
        <f t="shared" si="47"/>
        <v>54.69</v>
      </c>
      <c r="S725" t="s">
        <v>8321</v>
      </c>
      <c r="T725" t="s">
        <v>8322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4">
        <f t="shared" si="46"/>
        <v>105.47157142857144</v>
      </c>
      <c r="R726" s="6">
        <f t="shared" si="47"/>
        <v>51.62944055944056</v>
      </c>
      <c r="S726" t="s">
        <v>8321</v>
      </c>
      <c r="T726" t="s">
        <v>8322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4">
        <f t="shared" si="46"/>
        <v>100.35000000000001</v>
      </c>
      <c r="R727" s="6">
        <f t="shared" si="47"/>
        <v>143.35714285714286</v>
      </c>
      <c r="S727" t="s">
        <v>8321</v>
      </c>
      <c r="T727" t="s">
        <v>8322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4">
        <f t="shared" si="46"/>
        <v>101.4</v>
      </c>
      <c r="R728" s="6">
        <f t="shared" si="47"/>
        <v>72.428571428571431</v>
      </c>
      <c r="S728" t="s">
        <v>8321</v>
      </c>
      <c r="T728" t="s">
        <v>8322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4">
        <f t="shared" si="46"/>
        <v>155.51428571428571</v>
      </c>
      <c r="R729" s="6">
        <f t="shared" si="47"/>
        <v>36.530201342281877</v>
      </c>
      <c r="S729" t="s">
        <v>8321</v>
      </c>
      <c r="T729" t="s">
        <v>8322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4">
        <f t="shared" si="46"/>
        <v>105.566</v>
      </c>
      <c r="R730" s="6">
        <f t="shared" si="47"/>
        <v>60.903461538461535</v>
      </c>
      <c r="S730" t="s">
        <v>8321</v>
      </c>
      <c r="T730" t="s">
        <v>8322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4">
        <f t="shared" si="46"/>
        <v>130.65</v>
      </c>
      <c r="R731" s="6">
        <f t="shared" si="47"/>
        <v>43.55</v>
      </c>
      <c r="S731" t="s">
        <v>8321</v>
      </c>
      <c r="T731" t="s">
        <v>8322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4">
        <f t="shared" si="46"/>
        <v>132.19</v>
      </c>
      <c r="R732" s="6">
        <f t="shared" si="47"/>
        <v>99.766037735849054</v>
      </c>
      <c r="S732" t="s">
        <v>8321</v>
      </c>
      <c r="T732" t="s">
        <v>8322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4">
        <f t="shared" si="46"/>
        <v>126</v>
      </c>
      <c r="R733" s="6">
        <f t="shared" si="47"/>
        <v>88.732394366197184</v>
      </c>
      <c r="S733" t="s">
        <v>8321</v>
      </c>
      <c r="T733" t="s">
        <v>8322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4">
        <f t="shared" si="46"/>
        <v>160</v>
      </c>
      <c r="R734" s="6">
        <f t="shared" si="47"/>
        <v>4.9230769230769234</v>
      </c>
      <c r="S734" t="s">
        <v>8321</v>
      </c>
      <c r="T734" t="s">
        <v>8322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4">
        <f t="shared" si="46"/>
        <v>120.48</v>
      </c>
      <c r="R735" s="6">
        <f t="shared" si="47"/>
        <v>17.822485207100591</v>
      </c>
      <c r="S735" t="s">
        <v>8321</v>
      </c>
      <c r="T735" t="s">
        <v>8322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4">
        <f t="shared" si="46"/>
        <v>125.52941176470588</v>
      </c>
      <c r="R736" s="6">
        <f t="shared" si="47"/>
        <v>187.19298245614036</v>
      </c>
      <c r="S736" t="s">
        <v>8321</v>
      </c>
      <c r="T736" t="s">
        <v>8322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4">
        <f t="shared" si="46"/>
        <v>114.40638297872341</v>
      </c>
      <c r="R737" s="6">
        <f t="shared" si="47"/>
        <v>234.80786026200875</v>
      </c>
      <c r="S737" t="s">
        <v>8321</v>
      </c>
      <c r="T737" t="s">
        <v>8322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4">
        <f t="shared" si="46"/>
        <v>315.13888888888891</v>
      </c>
      <c r="R738" s="6">
        <f t="shared" si="47"/>
        <v>105.04629629629629</v>
      </c>
      <c r="S738" t="s">
        <v>8321</v>
      </c>
      <c r="T738" t="s">
        <v>8322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4">
        <f t="shared" si="46"/>
        <v>122.39999999999999</v>
      </c>
      <c r="R739" s="6">
        <f t="shared" si="47"/>
        <v>56.666666666666664</v>
      </c>
      <c r="S739" t="s">
        <v>8321</v>
      </c>
      <c r="T739" t="s">
        <v>8322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4">
        <f t="shared" si="46"/>
        <v>106.73333333333332</v>
      </c>
      <c r="R740" s="6">
        <f t="shared" si="47"/>
        <v>39.048780487804876</v>
      </c>
      <c r="S740" t="s">
        <v>8321</v>
      </c>
      <c r="T740" t="s">
        <v>8322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4">
        <f t="shared" si="46"/>
        <v>158.33333333333331</v>
      </c>
      <c r="R741" s="6">
        <f t="shared" si="47"/>
        <v>68.345323741007192</v>
      </c>
      <c r="S741" t="s">
        <v>8321</v>
      </c>
      <c r="T741" t="s">
        <v>8322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4">
        <f t="shared" si="46"/>
        <v>107.4</v>
      </c>
      <c r="R742" s="6">
        <f t="shared" si="47"/>
        <v>169.57894736842104</v>
      </c>
      <c r="S742" t="s">
        <v>8321</v>
      </c>
      <c r="T742" t="s">
        <v>8322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4">
        <f t="shared" si="46"/>
        <v>102.25999999999999</v>
      </c>
      <c r="R743" s="6">
        <f t="shared" si="47"/>
        <v>141.42340425531913</v>
      </c>
      <c r="S743" t="s">
        <v>8321</v>
      </c>
      <c r="T743" t="s">
        <v>8322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4">
        <f t="shared" si="46"/>
        <v>110.71428571428572</v>
      </c>
      <c r="R744" s="6">
        <f t="shared" si="47"/>
        <v>67.391304347826093</v>
      </c>
      <c r="S744" t="s">
        <v>8321</v>
      </c>
      <c r="T744" t="s">
        <v>8322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4">
        <f t="shared" si="46"/>
        <v>148</v>
      </c>
      <c r="R745" s="6">
        <f t="shared" si="47"/>
        <v>54.266666666666666</v>
      </c>
      <c r="S745" t="s">
        <v>8321</v>
      </c>
      <c r="T745" t="s">
        <v>8322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4">
        <f t="shared" si="46"/>
        <v>102.32000000000001</v>
      </c>
      <c r="R746" s="6">
        <f t="shared" si="47"/>
        <v>82.516129032258064</v>
      </c>
      <c r="S746" t="s">
        <v>8321</v>
      </c>
      <c r="T746" t="s">
        <v>8322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4">
        <f t="shared" si="46"/>
        <v>179.09909909909908</v>
      </c>
      <c r="R747" s="6">
        <f t="shared" si="47"/>
        <v>53.729729729729726</v>
      </c>
      <c r="S747" t="s">
        <v>8321</v>
      </c>
      <c r="T747" t="s">
        <v>8322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4">
        <f t="shared" si="46"/>
        <v>111.08135252761969</v>
      </c>
      <c r="R748" s="6">
        <f t="shared" si="47"/>
        <v>34.206185567010309</v>
      </c>
      <c r="S748" t="s">
        <v>8321</v>
      </c>
      <c r="T748" t="s">
        <v>8322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4">
        <f t="shared" si="46"/>
        <v>100.04285714285714</v>
      </c>
      <c r="R749" s="6">
        <f t="shared" si="47"/>
        <v>127.32727272727273</v>
      </c>
      <c r="S749" t="s">
        <v>8321</v>
      </c>
      <c r="T749" t="s">
        <v>8322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4">
        <f t="shared" si="46"/>
        <v>100.25</v>
      </c>
      <c r="R750" s="6">
        <f t="shared" si="47"/>
        <v>45.56818181818182</v>
      </c>
      <c r="S750" t="s">
        <v>8321</v>
      </c>
      <c r="T750" t="s">
        <v>8322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4">
        <f t="shared" si="46"/>
        <v>105.56</v>
      </c>
      <c r="R751" s="6">
        <f t="shared" si="47"/>
        <v>95.963636363636368</v>
      </c>
      <c r="S751" t="s">
        <v>8321</v>
      </c>
      <c r="T751" t="s">
        <v>8322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4">
        <f t="shared" si="46"/>
        <v>102.58775877587757</v>
      </c>
      <c r="R752" s="6">
        <f t="shared" si="47"/>
        <v>77.271186440677965</v>
      </c>
      <c r="S752" t="s">
        <v>8321</v>
      </c>
      <c r="T752" t="s">
        <v>8322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4">
        <f t="shared" si="46"/>
        <v>118.5</v>
      </c>
      <c r="R753" s="6">
        <f t="shared" si="47"/>
        <v>57.338709677419352</v>
      </c>
      <c r="S753" t="s">
        <v>8321</v>
      </c>
      <c r="T753" t="s">
        <v>8322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4">
        <f t="shared" si="46"/>
        <v>111.7</v>
      </c>
      <c r="R754" s="6">
        <f t="shared" si="47"/>
        <v>53.19047619047619</v>
      </c>
      <c r="S754" t="s">
        <v>8321</v>
      </c>
      <c r="T754" t="s">
        <v>8322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4">
        <f t="shared" si="46"/>
        <v>128</v>
      </c>
      <c r="R755" s="6">
        <f t="shared" si="47"/>
        <v>492.30769230769232</v>
      </c>
      <c r="S755" t="s">
        <v>8321</v>
      </c>
      <c r="T755" t="s">
        <v>8322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4">
        <f t="shared" si="46"/>
        <v>103.75000000000001</v>
      </c>
      <c r="R756" s="6">
        <f t="shared" si="47"/>
        <v>42.346938775510203</v>
      </c>
      <c r="S756" t="s">
        <v>8321</v>
      </c>
      <c r="T756" t="s">
        <v>8322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4">
        <f t="shared" si="46"/>
        <v>101.9076</v>
      </c>
      <c r="R757" s="6">
        <f t="shared" si="47"/>
        <v>37.466029411764708</v>
      </c>
      <c r="S757" t="s">
        <v>8321</v>
      </c>
      <c r="T757" t="s">
        <v>8322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4">
        <f t="shared" si="46"/>
        <v>117.71428571428571</v>
      </c>
      <c r="R758" s="6">
        <f t="shared" si="47"/>
        <v>37.454545454545453</v>
      </c>
      <c r="S758" t="s">
        <v>8321</v>
      </c>
      <c r="T758" t="s">
        <v>8322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4">
        <f t="shared" si="46"/>
        <v>238</v>
      </c>
      <c r="R759" s="6">
        <f t="shared" si="47"/>
        <v>33.055555555555557</v>
      </c>
      <c r="S759" t="s">
        <v>8321</v>
      </c>
      <c r="T759" t="s">
        <v>8322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4">
        <f t="shared" si="46"/>
        <v>102</v>
      </c>
      <c r="R760" s="6">
        <f t="shared" si="47"/>
        <v>134.21052631578948</v>
      </c>
      <c r="S760" t="s">
        <v>8321</v>
      </c>
      <c r="T760" t="s">
        <v>8322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4">
        <f t="shared" si="46"/>
        <v>101.92000000000002</v>
      </c>
      <c r="R761" s="6">
        <f t="shared" si="47"/>
        <v>51.474747474747474</v>
      </c>
      <c r="S761" t="s">
        <v>8321</v>
      </c>
      <c r="T761" t="s">
        <v>8322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4">
        <f t="shared" si="46"/>
        <v>0</v>
      </c>
      <c r="R762" s="6" t="e">
        <f t="shared" si="47"/>
        <v>#DIV/0!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4">
        <f t="shared" si="46"/>
        <v>4.7</v>
      </c>
      <c r="R763" s="6">
        <f t="shared" si="47"/>
        <v>39.166666666666664</v>
      </c>
      <c r="S763" t="s">
        <v>8321</v>
      </c>
      <c r="T763" t="s">
        <v>8323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4">
        <f t="shared" si="46"/>
        <v>0</v>
      </c>
      <c r="R764" s="6" t="e">
        <f t="shared" si="47"/>
        <v>#DIV/0!</v>
      </c>
      <c r="S764" t="s">
        <v>8321</v>
      </c>
      <c r="T764" t="s">
        <v>8323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4">
        <f t="shared" si="46"/>
        <v>0.11655011655011654</v>
      </c>
      <c r="R765" s="6">
        <f t="shared" si="47"/>
        <v>5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4">
        <f t="shared" si="46"/>
        <v>0</v>
      </c>
      <c r="R766" s="6" t="e">
        <f t="shared" si="47"/>
        <v>#DIV/0!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4">
        <f t="shared" si="46"/>
        <v>36.014285714285712</v>
      </c>
      <c r="R767" s="6">
        <f t="shared" si="47"/>
        <v>57.295454545454547</v>
      </c>
      <c r="S767" t="s">
        <v>8321</v>
      </c>
      <c r="T767" t="s">
        <v>8323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4">
        <f t="shared" si="46"/>
        <v>0</v>
      </c>
      <c r="R768" s="6" t="e">
        <f t="shared" si="47"/>
        <v>#DIV/0!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4">
        <f t="shared" si="46"/>
        <v>3.54</v>
      </c>
      <c r="R769" s="6">
        <f t="shared" si="47"/>
        <v>59</v>
      </c>
      <c r="S769" t="s">
        <v>8321</v>
      </c>
      <c r="T769" t="s">
        <v>8323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4">
        <f t="shared" si="46"/>
        <v>0</v>
      </c>
      <c r="R770" s="6" t="e">
        <f t="shared" si="47"/>
        <v>#DIV/0!</v>
      </c>
      <c r="S770" t="s">
        <v>8321</v>
      </c>
      <c r="T770" t="s">
        <v>8323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4">
        <f t="shared" ref="Q771:Q834" si="50">E771/D771 *100</f>
        <v>41.4</v>
      </c>
      <c r="R771" s="6">
        <f t="shared" ref="R771:R834" si="51">E771/N771</f>
        <v>31.846153846153847</v>
      </c>
      <c r="S771" t="s">
        <v>8321</v>
      </c>
      <c r="T771" t="s">
        <v>8323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4">
        <f t="shared" si="50"/>
        <v>0</v>
      </c>
      <c r="R772" s="6" t="e">
        <f t="shared" si="51"/>
        <v>#DIV/0!</v>
      </c>
      <c r="S772" t="s">
        <v>8321</v>
      </c>
      <c r="T772" t="s">
        <v>8323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4">
        <f t="shared" si="50"/>
        <v>2.6315789473684209E-2</v>
      </c>
      <c r="R773" s="6">
        <f t="shared" si="51"/>
        <v>10</v>
      </c>
      <c r="S773" t="s">
        <v>8321</v>
      </c>
      <c r="T773" t="s">
        <v>8323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4">
        <f t="shared" si="50"/>
        <v>3.3333333333333335</v>
      </c>
      <c r="R774" s="6">
        <f t="shared" si="51"/>
        <v>50</v>
      </c>
      <c r="S774" t="s">
        <v>8321</v>
      </c>
      <c r="T774" t="s">
        <v>8323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4">
        <f t="shared" si="50"/>
        <v>0.85129023676509719</v>
      </c>
      <c r="R775" s="6">
        <f t="shared" si="51"/>
        <v>16</v>
      </c>
      <c r="S775" t="s">
        <v>8321</v>
      </c>
      <c r="T775" t="s">
        <v>8323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4">
        <f t="shared" si="50"/>
        <v>70.199999999999989</v>
      </c>
      <c r="R776" s="6">
        <f t="shared" si="51"/>
        <v>39</v>
      </c>
      <c r="S776" t="s">
        <v>8321</v>
      </c>
      <c r="T776" t="s">
        <v>8323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4">
        <f t="shared" si="50"/>
        <v>1.7000000000000002</v>
      </c>
      <c r="R777" s="6">
        <f t="shared" si="51"/>
        <v>34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4">
        <f t="shared" si="50"/>
        <v>51.4</v>
      </c>
      <c r="R778" s="6">
        <f t="shared" si="51"/>
        <v>63.122807017543863</v>
      </c>
      <c r="S778" t="s">
        <v>8321</v>
      </c>
      <c r="T778" t="s">
        <v>8323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4">
        <f t="shared" si="50"/>
        <v>0.70000000000000007</v>
      </c>
      <c r="R779" s="6">
        <f t="shared" si="51"/>
        <v>7</v>
      </c>
      <c r="S779" t="s">
        <v>8321</v>
      </c>
      <c r="T779" t="s">
        <v>8323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4">
        <f t="shared" si="50"/>
        <v>0.4</v>
      </c>
      <c r="R780" s="6">
        <f t="shared" si="51"/>
        <v>2</v>
      </c>
      <c r="S780" t="s">
        <v>8321</v>
      </c>
      <c r="T780" t="s">
        <v>8323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14">
        <f t="shared" si="50"/>
        <v>2.666666666666667</v>
      </c>
      <c r="R781" s="6">
        <f t="shared" si="51"/>
        <v>66.666666666666671</v>
      </c>
      <c r="S781" t="s">
        <v>8321</v>
      </c>
      <c r="T781" t="s">
        <v>8323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4">
        <f t="shared" si="50"/>
        <v>104</v>
      </c>
      <c r="R782" s="6">
        <f t="shared" si="51"/>
        <v>38.518518518518519</v>
      </c>
      <c r="S782" t="s">
        <v>8324</v>
      </c>
      <c r="T782" t="s">
        <v>8325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4">
        <f t="shared" si="50"/>
        <v>133.15375</v>
      </c>
      <c r="R783" s="6">
        <f t="shared" si="51"/>
        <v>42.609200000000001</v>
      </c>
      <c r="S783" t="s">
        <v>8324</v>
      </c>
      <c r="T783" t="s">
        <v>8325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14">
        <f t="shared" si="50"/>
        <v>100</v>
      </c>
      <c r="R784" s="6">
        <f t="shared" si="51"/>
        <v>50</v>
      </c>
      <c r="S784" t="s">
        <v>8324</v>
      </c>
      <c r="T784" t="s">
        <v>8325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4">
        <f t="shared" si="50"/>
        <v>148.13333333333333</v>
      </c>
      <c r="R785" s="6">
        <f t="shared" si="51"/>
        <v>63.485714285714288</v>
      </c>
      <c r="S785" t="s">
        <v>8324</v>
      </c>
      <c r="T785" t="s">
        <v>8325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4">
        <f t="shared" si="50"/>
        <v>102.49999999999999</v>
      </c>
      <c r="R786" s="6">
        <f t="shared" si="51"/>
        <v>102.5</v>
      </c>
      <c r="S786" t="s">
        <v>8324</v>
      </c>
      <c r="T786" t="s">
        <v>8325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4">
        <f t="shared" si="50"/>
        <v>180.62799999999999</v>
      </c>
      <c r="R787" s="6">
        <f t="shared" si="51"/>
        <v>31.142758620689655</v>
      </c>
      <c r="S787" t="s">
        <v>8324</v>
      </c>
      <c r="T787" t="s">
        <v>8325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4">
        <f t="shared" si="50"/>
        <v>142.79999999999998</v>
      </c>
      <c r="R788" s="6">
        <f t="shared" si="51"/>
        <v>162.27272727272728</v>
      </c>
      <c r="S788" t="s">
        <v>8324</v>
      </c>
      <c r="T788" t="s">
        <v>8325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4">
        <f t="shared" si="50"/>
        <v>114.16666666666666</v>
      </c>
      <c r="R789" s="6">
        <f t="shared" si="51"/>
        <v>80.588235294117652</v>
      </c>
      <c r="S789" t="s">
        <v>8324</v>
      </c>
      <c r="T789" t="s">
        <v>8325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4">
        <f t="shared" si="50"/>
        <v>203.505</v>
      </c>
      <c r="R790" s="6">
        <f t="shared" si="51"/>
        <v>59.85441176470588</v>
      </c>
      <c r="S790" t="s">
        <v>8324</v>
      </c>
      <c r="T790" t="s">
        <v>8325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4">
        <f t="shared" si="50"/>
        <v>109.41176470588236</v>
      </c>
      <c r="R791" s="6">
        <f t="shared" si="51"/>
        <v>132.85714285714286</v>
      </c>
      <c r="S791" t="s">
        <v>8324</v>
      </c>
      <c r="T791" t="s">
        <v>8325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4">
        <f t="shared" si="50"/>
        <v>144.37459999999999</v>
      </c>
      <c r="R792" s="6">
        <f t="shared" si="51"/>
        <v>92.547820512820508</v>
      </c>
      <c r="S792" t="s">
        <v>8324</v>
      </c>
      <c r="T792" t="s">
        <v>8325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4">
        <f t="shared" si="50"/>
        <v>103.86666666666666</v>
      </c>
      <c r="R793" s="6">
        <f t="shared" si="51"/>
        <v>60.859375</v>
      </c>
      <c r="S793" t="s">
        <v>8324</v>
      </c>
      <c r="T793" t="s">
        <v>8325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4">
        <f t="shared" si="50"/>
        <v>100.44440000000002</v>
      </c>
      <c r="R794" s="6">
        <f t="shared" si="51"/>
        <v>41.851833333333339</v>
      </c>
      <c r="S794" t="s">
        <v>8324</v>
      </c>
      <c r="T794" t="s">
        <v>8325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4">
        <f t="shared" si="50"/>
        <v>102.77927272727271</v>
      </c>
      <c r="R795" s="6">
        <f t="shared" si="51"/>
        <v>88.325937499999995</v>
      </c>
      <c r="S795" t="s">
        <v>8324</v>
      </c>
      <c r="T795" t="s">
        <v>8325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4">
        <f t="shared" si="50"/>
        <v>105.31250000000001</v>
      </c>
      <c r="R796" s="6">
        <f t="shared" si="51"/>
        <v>158.96226415094338</v>
      </c>
      <c r="S796" t="s">
        <v>8324</v>
      </c>
      <c r="T796" t="s">
        <v>8325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4">
        <f t="shared" si="50"/>
        <v>111.78571428571429</v>
      </c>
      <c r="R797" s="6">
        <f t="shared" si="51"/>
        <v>85.054347826086953</v>
      </c>
      <c r="S797" t="s">
        <v>8324</v>
      </c>
      <c r="T797" t="s">
        <v>8325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4">
        <f t="shared" si="50"/>
        <v>101.35000000000001</v>
      </c>
      <c r="R798" s="6">
        <f t="shared" si="51"/>
        <v>112.61111111111111</v>
      </c>
      <c r="S798" t="s">
        <v>8324</v>
      </c>
      <c r="T798" t="s">
        <v>8325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4">
        <f t="shared" si="50"/>
        <v>107.53333333333333</v>
      </c>
      <c r="R799" s="6">
        <f t="shared" si="51"/>
        <v>45.436619718309856</v>
      </c>
      <c r="S799" t="s">
        <v>8324</v>
      </c>
      <c r="T799" t="s">
        <v>8325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4">
        <f t="shared" si="50"/>
        <v>114.88571428571429</v>
      </c>
      <c r="R800" s="6">
        <f t="shared" si="51"/>
        <v>46.218390804597703</v>
      </c>
      <c r="S800" t="s">
        <v>8324</v>
      </c>
      <c r="T800" t="s">
        <v>8325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4">
        <f t="shared" si="50"/>
        <v>100.02</v>
      </c>
      <c r="R801" s="6">
        <f t="shared" si="51"/>
        <v>178.60714285714286</v>
      </c>
      <c r="S801" t="s">
        <v>8324</v>
      </c>
      <c r="T801" t="s">
        <v>8325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4">
        <f t="shared" si="50"/>
        <v>152.13333333333335</v>
      </c>
      <c r="R802" s="6">
        <f t="shared" si="51"/>
        <v>40.75</v>
      </c>
      <c r="S802" t="s">
        <v>8324</v>
      </c>
      <c r="T802" t="s">
        <v>8325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4">
        <f t="shared" si="50"/>
        <v>111.52149999999999</v>
      </c>
      <c r="R803" s="6">
        <f t="shared" si="51"/>
        <v>43.733921568627444</v>
      </c>
      <c r="S803" t="s">
        <v>8324</v>
      </c>
      <c r="T803" t="s">
        <v>8325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4">
        <f t="shared" si="50"/>
        <v>101.33333333333334</v>
      </c>
      <c r="R804" s="6">
        <f t="shared" si="51"/>
        <v>81.066666666666663</v>
      </c>
      <c r="S804" t="s">
        <v>8324</v>
      </c>
      <c r="T804" t="s">
        <v>8325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4">
        <f t="shared" si="50"/>
        <v>123.2608695652174</v>
      </c>
      <c r="R805" s="6">
        <f t="shared" si="51"/>
        <v>74.60526315789474</v>
      </c>
      <c r="S805" t="s">
        <v>8324</v>
      </c>
      <c r="T805" t="s">
        <v>8325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4">
        <f t="shared" si="50"/>
        <v>100</v>
      </c>
      <c r="R806" s="6">
        <f t="shared" si="51"/>
        <v>305.55555555555554</v>
      </c>
      <c r="S806" t="s">
        <v>8324</v>
      </c>
      <c r="T806" t="s">
        <v>8325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4">
        <f t="shared" si="50"/>
        <v>105</v>
      </c>
      <c r="R807" s="6">
        <f t="shared" si="51"/>
        <v>58.333333333333336</v>
      </c>
      <c r="S807" t="s">
        <v>8324</v>
      </c>
      <c r="T807" t="s">
        <v>8325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4">
        <f t="shared" si="50"/>
        <v>104.4375</v>
      </c>
      <c r="R808" s="6">
        <f t="shared" si="51"/>
        <v>117.67605633802818</v>
      </c>
      <c r="S808" t="s">
        <v>8324</v>
      </c>
      <c r="T808" t="s">
        <v>8325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4">
        <f t="shared" si="50"/>
        <v>105.125</v>
      </c>
      <c r="R809" s="6">
        <f t="shared" si="51"/>
        <v>73.771929824561397</v>
      </c>
      <c r="S809" t="s">
        <v>8324</v>
      </c>
      <c r="T809" t="s">
        <v>8325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4">
        <f t="shared" si="50"/>
        <v>100</v>
      </c>
      <c r="R810" s="6">
        <f t="shared" si="51"/>
        <v>104.65116279069767</v>
      </c>
      <c r="S810" t="s">
        <v>8324</v>
      </c>
      <c r="T810" t="s">
        <v>8325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4">
        <f t="shared" si="50"/>
        <v>103.77499999999999</v>
      </c>
      <c r="R811" s="6">
        <f t="shared" si="51"/>
        <v>79.82692307692308</v>
      </c>
      <c r="S811" t="s">
        <v>8324</v>
      </c>
      <c r="T811" t="s">
        <v>8325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4">
        <f t="shared" si="50"/>
        <v>105</v>
      </c>
      <c r="R812" s="6">
        <f t="shared" si="51"/>
        <v>58.333333333333336</v>
      </c>
      <c r="S812" t="s">
        <v>8324</v>
      </c>
      <c r="T812" t="s">
        <v>8325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4">
        <f t="shared" si="50"/>
        <v>104</v>
      </c>
      <c r="R813" s="6">
        <f t="shared" si="51"/>
        <v>86.666666666666671</v>
      </c>
      <c r="S813" t="s">
        <v>8324</v>
      </c>
      <c r="T813" t="s">
        <v>8325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4">
        <f t="shared" si="50"/>
        <v>151.83333333333334</v>
      </c>
      <c r="R814" s="6">
        <f t="shared" si="51"/>
        <v>27.606060606060606</v>
      </c>
      <c r="S814" t="s">
        <v>8324</v>
      </c>
      <c r="T814" t="s">
        <v>8325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4">
        <f t="shared" si="50"/>
        <v>159.99600000000001</v>
      </c>
      <c r="R815" s="6">
        <f t="shared" si="51"/>
        <v>24.999375000000001</v>
      </c>
      <c r="S815" t="s">
        <v>8324</v>
      </c>
      <c r="T815" t="s">
        <v>8325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4">
        <f t="shared" si="50"/>
        <v>127.3</v>
      </c>
      <c r="R816" s="6">
        <f t="shared" si="51"/>
        <v>45.464285714285715</v>
      </c>
      <c r="S816" t="s">
        <v>8324</v>
      </c>
      <c r="T816" t="s">
        <v>8325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4">
        <f t="shared" si="50"/>
        <v>107</v>
      </c>
      <c r="R817" s="6">
        <f t="shared" si="51"/>
        <v>99.534883720930239</v>
      </c>
      <c r="S817" t="s">
        <v>8324</v>
      </c>
      <c r="T817" t="s">
        <v>8325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4">
        <f t="shared" si="50"/>
        <v>115.12214285714286</v>
      </c>
      <c r="R818" s="6">
        <f t="shared" si="51"/>
        <v>39.31</v>
      </c>
      <c r="S818" t="s">
        <v>8324</v>
      </c>
      <c r="T818" t="s">
        <v>8325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4">
        <f t="shared" si="50"/>
        <v>137.11066666666665</v>
      </c>
      <c r="R819" s="6">
        <f t="shared" si="51"/>
        <v>89.419999999999987</v>
      </c>
      <c r="S819" t="s">
        <v>8324</v>
      </c>
      <c r="T819" t="s">
        <v>8325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4">
        <f t="shared" si="50"/>
        <v>155.71428571428572</v>
      </c>
      <c r="R820" s="6">
        <f t="shared" si="51"/>
        <v>28.684210526315791</v>
      </c>
      <c r="S820" t="s">
        <v>8324</v>
      </c>
      <c r="T820" t="s">
        <v>8325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4">
        <f t="shared" si="50"/>
        <v>108.74999999999999</v>
      </c>
      <c r="R821" s="6">
        <f t="shared" si="51"/>
        <v>31.071428571428573</v>
      </c>
      <c r="S821" t="s">
        <v>8324</v>
      </c>
      <c r="T821" t="s">
        <v>8325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4">
        <f t="shared" si="50"/>
        <v>134.05000000000001</v>
      </c>
      <c r="R822" s="6">
        <f t="shared" si="51"/>
        <v>70.55263157894737</v>
      </c>
      <c r="S822" t="s">
        <v>8324</v>
      </c>
      <c r="T822" t="s">
        <v>8325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4">
        <f t="shared" si="50"/>
        <v>100</v>
      </c>
      <c r="R823" s="6">
        <f t="shared" si="51"/>
        <v>224.12820512820514</v>
      </c>
      <c r="S823" t="s">
        <v>8324</v>
      </c>
      <c r="T823" t="s">
        <v>8325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4">
        <f t="shared" si="50"/>
        <v>119.16666666666667</v>
      </c>
      <c r="R824" s="6">
        <f t="shared" si="51"/>
        <v>51.811594202898547</v>
      </c>
      <c r="S824" t="s">
        <v>8324</v>
      </c>
      <c r="T824" t="s">
        <v>8325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4">
        <f t="shared" si="50"/>
        <v>179.5</v>
      </c>
      <c r="R825" s="6">
        <f t="shared" si="51"/>
        <v>43.515151515151516</v>
      </c>
      <c r="S825" t="s">
        <v>8324</v>
      </c>
      <c r="T825" t="s">
        <v>8325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4">
        <f t="shared" si="50"/>
        <v>134.38124999999999</v>
      </c>
      <c r="R826" s="6">
        <f t="shared" si="51"/>
        <v>39.816666666666663</v>
      </c>
      <c r="S826" t="s">
        <v>8324</v>
      </c>
      <c r="T826" t="s">
        <v>8325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4">
        <f t="shared" si="50"/>
        <v>100.43200000000002</v>
      </c>
      <c r="R827" s="6">
        <f t="shared" si="51"/>
        <v>126.8080808080808</v>
      </c>
      <c r="S827" t="s">
        <v>8324</v>
      </c>
      <c r="T827" t="s">
        <v>8325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4">
        <f t="shared" si="50"/>
        <v>101.45454545454547</v>
      </c>
      <c r="R828" s="6">
        <f t="shared" si="51"/>
        <v>113.87755102040816</v>
      </c>
      <c r="S828" t="s">
        <v>8324</v>
      </c>
      <c r="T828" t="s">
        <v>8325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4">
        <f t="shared" si="50"/>
        <v>103.33333333333334</v>
      </c>
      <c r="R829" s="6">
        <f t="shared" si="51"/>
        <v>28.181818181818183</v>
      </c>
      <c r="S829" t="s">
        <v>8324</v>
      </c>
      <c r="T829" t="s">
        <v>8325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4">
        <f t="shared" si="50"/>
        <v>107</v>
      </c>
      <c r="R830" s="6">
        <f t="shared" si="51"/>
        <v>36.60526315789474</v>
      </c>
      <c r="S830" t="s">
        <v>8324</v>
      </c>
      <c r="T830" t="s">
        <v>8325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4">
        <f t="shared" si="50"/>
        <v>104</v>
      </c>
      <c r="R831" s="6">
        <f t="shared" si="51"/>
        <v>32.5</v>
      </c>
      <c r="S831" t="s">
        <v>8324</v>
      </c>
      <c r="T831" t="s">
        <v>8325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4">
        <f t="shared" si="50"/>
        <v>107.83333333333334</v>
      </c>
      <c r="R832" s="6">
        <f t="shared" si="51"/>
        <v>60.65625</v>
      </c>
      <c r="S832" t="s">
        <v>8324</v>
      </c>
      <c r="T832" t="s">
        <v>8325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4">
        <f t="shared" si="50"/>
        <v>233.33333333333334</v>
      </c>
      <c r="R833" s="6">
        <f t="shared" si="51"/>
        <v>175</v>
      </c>
      <c r="S833" t="s">
        <v>8324</v>
      </c>
      <c r="T833" t="s">
        <v>8325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4">
        <f t="shared" si="50"/>
        <v>100.60706666666665</v>
      </c>
      <c r="R834" s="6">
        <f t="shared" si="51"/>
        <v>97.993896103896105</v>
      </c>
      <c r="S834" t="s">
        <v>8324</v>
      </c>
      <c r="T834" t="s">
        <v>8325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4">
        <f t="shared" ref="Q835:Q898" si="54">E835/D835 *100</f>
        <v>101.66666666666666</v>
      </c>
      <c r="R835" s="6">
        <f t="shared" ref="R835:R898" si="55">E835/N835</f>
        <v>148.78048780487805</v>
      </c>
      <c r="S835" t="s">
        <v>8324</v>
      </c>
      <c r="T835" t="s">
        <v>8325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4">
        <f t="shared" si="54"/>
        <v>131.0181818181818</v>
      </c>
      <c r="R836" s="6">
        <f t="shared" si="55"/>
        <v>96.08</v>
      </c>
      <c r="S836" t="s">
        <v>8324</v>
      </c>
      <c r="T836" t="s">
        <v>8325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4">
        <f t="shared" si="54"/>
        <v>117.25000000000001</v>
      </c>
      <c r="R837" s="6">
        <f t="shared" si="55"/>
        <v>58.625</v>
      </c>
      <c r="S837" t="s">
        <v>8324</v>
      </c>
      <c r="T837" t="s">
        <v>8325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4">
        <f t="shared" si="54"/>
        <v>100.93039999999999</v>
      </c>
      <c r="R838" s="6">
        <f t="shared" si="55"/>
        <v>109.70695652173914</v>
      </c>
      <c r="S838" t="s">
        <v>8324</v>
      </c>
      <c r="T838" t="s">
        <v>8325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4">
        <f t="shared" si="54"/>
        <v>121.8</v>
      </c>
      <c r="R839" s="6">
        <f t="shared" si="55"/>
        <v>49.112903225806448</v>
      </c>
      <c r="S839" t="s">
        <v>8324</v>
      </c>
      <c r="T839" t="s">
        <v>8325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4">
        <f t="shared" si="54"/>
        <v>145.4</v>
      </c>
      <c r="R840" s="6">
        <f t="shared" si="55"/>
        <v>47.672131147540981</v>
      </c>
      <c r="S840" t="s">
        <v>8324</v>
      </c>
      <c r="T840" t="s">
        <v>8325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4">
        <f t="shared" si="54"/>
        <v>116.61660000000001</v>
      </c>
      <c r="R841" s="6">
        <f t="shared" si="55"/>
        <v>60.737812499999997</v>
      </c>
      <c r="S841" t="s">
        <v>8324</v>
      </c>
      <c r="T841" t="s">
        <v>8325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4">
        <f t="shared" si="54"/>
        <v>120.4166</v>
      </c>
      <c r="R842" s="6">
        <f t="shared" si="55"/>
        <v>63.37715789473684</v>
      </c>
      <c r="S842" t="s">
        <v>8324</v>
      </c>
      <c r="T842" t="s">
        <v>8326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4">
        <f t="shared" si="54"/>
        <v>101.32000000000001</v>
      </c>
      <c r="R843" s="6">
        <f t="shared" si="55"/>
        <v>53.893617021276597</v>
      </c>
      <c r="S843" t="s">
        <v>8324</v>
      </c>
      <c r="T843" t="s">
        <v>8326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4">
        <f t="shared" si="54"/>
        <v>104.32</v>
      </c>
      <c r="R844" s="6">
        <f t="shared" si="55"/>
        <v>66.871794871794876</v>
      </c>
      <c r="S844" t="s">
        <v>8324</v>
      </c>
      <c r="T844" t="s">
        <v>8326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4">
        <f t="shared" si="54"/>
        <v>267.13333333333333</v>
      </c>
      <c r="R845" s="6">
        <f t="shared" si="55"/>
        <v>63.102362204724407</v>
      </c>
      <c r="S845" t="s">
        <v>8324</v>
      </c>
      <c r="T845" t="s">
        <v>8326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4">
        <f t="shared" si="54"/>
        <v>194.13333333333333</v>
      </c>
      <c r="R846" s="6">
        <f t="shared" si="55"/>
        <v>36.628930817610062</v>
      </c>
      <c r="S846" t="s">
        <v>8324</v>
      </c>
      <c r="T846" t="s">
        <v>8326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4">
        <f t="shared" si="54"/>
        <v>120.3802</v>
      </c>
      <c r="R847" s="6">
        <f t="shared" si="55"/>
        <v>34.005706214689269</v>
      </c>
      <c r="S847" t="s">
        <v>8324</v>
      </c>
      <c r="T847" t="s">
        <v>8326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4">
        <f t="shared" si="54"/>
        <v>122.00090909090908</v>
      </c>
      <c r="R848" s="6">
        <f t="shared" si="55"/>
        <v>28.553404255319148</v>
      </c>
      <c r="S848" t="s">
        <v>8324</v>
      </c>
      <c r="T848" t="s">
        <v>8326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14">
        <f t="shared" si="54"/>
        <v>100</v>
      </c>
      <c r="R849" s="6">
        <f t="shared" si="55"/>
        <v>10</v>
      </c>
      <c r="S849" t="s">
        <v>8324</v>
      </c>
      <c r="T849" t="s">
        <v>8326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4">
        <f t="shared" si="54"/>
        <v>100</v>
      </c>
      <c r="R850" s="6">
        <f t="shared" si="55"/>
        <v>18.75</v>
      </c>
      <c r="S850" t="s">
        <v>8324</v>
      </c>
      <c r="T850" t="s">
        <v>8326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4">
        <f t="shared" si="54"/>
        <v>119.9</v>
      </c>
      <c r="R851" s="6">
        <f t="shared" si="55"/>
        <v>41.704347826086959</v>
      </c>
      <c r="S851" t="s">
        <v>8324</v>
      </c>
      <c r="T851" t="s">
        <v>8326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4">
        <f t="shared" si="54"/>
        <v>155.17499999999998</v>
      </c>
      <c r="R852" s="6">
        <f t="shared" si="55"/>
        <v>46.669172932330824</v>
      </c>
      <c r="S852" t="s">
        <v>8324</v>
      </c>
      <c r="T852" t="s">
        <v>8326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4">
        <f t="shared" si="54"/>
        <v>130.44999999999999</v>
      </c>
      <c r="R853" s="6">
        <f t="shared" si="55"/>
        <v>37.271428571428572</v>
      </c>
      <c r="S853" t="s">
        <v>8324</v>
      </c>
      <c r="T853" t="s">
        <v>8326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4">
        <f t="shared" si="54"/>
        <v>104.97142857142859</v>
      </c>
      <c r="R854" s="6">
        <f t="shared" si="55"/>
        <v>59.258064516129032</v>
      </c>
      <c r="S854" t="s">
        <v>8324</v>
      </c>
      <c r="T854" t="s">
        <v>8326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4">
        <f t="shared" si="54"/>
        <v>100</v>
      </c>
      <c r="R855" s="6">
        <f t="shared" si="55"/>
        <v>30</v>
      </c>
      <c r="S855" t="s">
        <v>8324</v>
      </c>
      <c r="T855" t="s">
        <v>8326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4">
        <f t="shared" si="54"/>
        <v>118.2205035971223</v>
      </c>
      <c r="R856" s="6">
        <f t="shared" si="55"/>
        <v>65.8623246492986</v>
      </c>
      <c r="S856" t="s">
        <v>8324</v>
      </c>
      <c r="T856" t="s">
        <v>8326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4">
        <f t="shared" si="54"/>
        <v>103.44827586206897</v>
      </c>
      <c r="R857" s="6">
        <f t="shared" si="55"/>
        <v>31.914893617021278</v>
      </c>
      <c r="S857" t="s">
        <v>8324</v>
      </c>
      <c r="T857" t="s">
        <v>8326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4">
        <f t="shared" si="54"/>
        <v>218.00000000000003</v>
      </c>
      <c r="R858" s="6">
        <f t="shared" si="55"/>
        <v>19.464285714285715</v>
      </c>
      <c r="S858" t="s">
        <v>8324</v>
      </c>
      <c r="T858" t="s">
        <v>8326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4">
        <f t="shared" si="54"/>
        <v>100</v>
      </c>
      <c r="R859" s="6">
        <f t="shared" si="55"/>
        <v>50</v>
      </c>
      <c r="S859" t="s">
        <v>8324</v>
      </c>
      <c r="T859" t="s">
        <v>8326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4">
        <f t="shared" si="54"/>
        <v>144.00583333333333</v>
      </c>
      <c r="R860" s="6">
        <f t="shared" si="55"/>
        <v>22.737763157894737</v>
      </c>
      <c r="S860" t="s">
        <v>8324</v>
      </c>
      <c r="T860" t="s">
        <v>8326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4">
        <f t="shared" si="54"/>
        <v>104.67500000000001</v>
      </c>
      <c r="R861" s="6">
        <f t="shared" si="55"/>
        <v>42.724489795918366</v>
      </c>
      <c r="S861" t="s">
        <v>8324</v>
      </c>
      <c r="T861" t="s">
        <v>8326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4">
        <f t="shared" si="54"/>
        <v>18.142857142857142</v>
      </c>
      <c r="R862" s="6">
        <f t="shared" si="55"/>
        <v>52.916666666666664</v>
      </c>
      <c r="S862" t="s">
        <v>8324</v>
      </c>
      <c r="T862" t="s">
        <v>8327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4">
        <f t="shared" si="54"/>
        <v>2.2444444444444445</v>
      </c>
      <c r="R863" s="6">
        <f t="shared" si="55"/>
        <v>50.5</v>
      </c>
      <c r="S863" t="s">
        <v>8324</v>
      </c>
      <c r="T863" t="s">
        <v>8327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14">
        <f t="shared" si="54"/>
        <v>0.33999999999999997</v>
      </c>
      <c r="R864" s="6">
        <f t="shared" si="55"/>
        <v>42.5</v>
      </c>
      <c r="S864" t="s">
        <v>8324</v>
      </c>
      <c r="T864" t="s">
        <v>8327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4">
        <f t="shared" si="54"/>
        <v>4.5</v>
      </c>
      <c r="R865" s="6">
        <f t="shared" si="55"/>
        <v>18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4">
        <f t="shared" si="54"/>
        <v>41.53846153846154</v>
      </c>
      <c r="R866" s="6">
        <f t="shared" si="55"/>
        <v>34.177215189873415</v>
      </c>
      <c r="S866" t="s">
        <v>8324</v>
      </c>
      <c r="T866" t="s">
        <v>8327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14">
        <f t="shared" si="54"/>
        <v>2.0454545454545454</v>
      </c>
      <c r="R867" s="6">
        <f t="shared" si="55"/>
        <v>22.5</v>
      </c>
      <c r="S867" t="s">
        <v>8324</v>
      </c>
      <c r="T867" t="s">
        <v>8327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4">
        <f t="shared" si="54"/>
        <v>18.285714285714285</v>
      </c>
      <c r="R868" s="6">
        <f t="shared" si="55"/>
        <v>58.18181818181818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4">
        <f t="shared" si="54"/>
        <v>24.02</v>
      </c>
      <c r="R869" s="6">
        <f t="shared" si="55"/>
        <v>109.18181818181819</v>
      </c>
      <c r="S869" t="s">
        <v>8324</v>
      </c>
      <c r="T869" t="s">
        <v>8327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4">
        <f t="shared" si="54"/>
        <v>0.1111111111111111</v>
      </c>
      <c r="R870" s="6">
        <f t="shared" si="55"/>
        <v>50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4">
        <f t="shared" si="54"/>
        <v>11.818181818181818</v>
      </c>
      <c r="R871" s="6">
        <f t="shared" si="55"/>
        <v>346.66666666666669</v>
      </c>
      <c r="S871" t="s">
        <v>8324</v>
      </c>
      <c r="T871" t="s">
        <v>8327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4">
        <f t="shared" si="54"/>
        <v>0.31</v>
      </c>
      <c r="R872" s="6">
        <f t="shared" si="55"/>
        <v>12.4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4">
        <f t="shared" si="54"/>
        <v>5.416666666666667</v>
      </c>
      <c r="R873" s="6">
        <f t="shared" si="55"/>
        <v>27.083333333333332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4">
        <f t="shared" si="54"/>
        <v>0.8125</v>
      </c>
      <c r="R874" s="6">
        <f t="shared" si="55"/>
        <v>32.5</v>
      </c>
      <c r="S874" t="s">
        <v>8324</v>
      </c>
      <c r="T874" t="s">
        <v>8327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4">
        <f t="shared" si="54"/>
        <v>1.2857142857142856</v>
      </c>
      <c r="R875" s="6">
        <f t="shared" si="55"/>
        <v>9</v>
      </c>
      <c r="S875" t="s">
        <v>8324</v>
      </c>
      <c r="T875" t="s">
        <v>8327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4">
        <f t="shared" si="54"/>
        <v>24.333333333333336</v>
      </c>
      <c r="R876" s="6">
        <f t="shared" si="55"/>
        <v>34.761904761904759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4">
        <f t="shared" si="54"/>
        <v>0</v>
      </c>
      <c r="R877" s="6" t="e">
        <f t="shared" si="55"/>
        <v>#DIV/0!</v>
      </c>
      <c r="S877" t="s">
        <v>8324</v>
      </c>
      <c r="T877" t="s">
        <v>8327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4">
        <f t="shared" si="54"/>
        <v>40.799492385786799</v>
      </c>
      <c r="R878" s="6">
        <f t="shared" si="55"/>
        <v>28.577777777777779</v>
      </c>
      <c r="S878" t="s">
        <v>8324</v>
      </c>
      <c r="T878" t="s">
        <v>8327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4">
        <f t="shared" si="54"/>
        <v>67.55</v>
      </c>
      <c r="R879" s="6">
        <f t="shared" si="55"/>
        <v>46.586206896551722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4">
        <f t="shared" si="54"/>
        <v>1.3</v>
      </c>
      <c r="R880" s="6">
        <f t="shared" si="55"/>
        <v>32.5</v>
      </c>
      <c r="S880" t="s">
        <v>8324</v>
      </c>
      <c r="T880" t="s">
        <v>8327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4">
        <f t="shared" si="54"/>
        <v>30.666666666666664</v>
      </c>
      <c r="R881" s="6">
        <f t="shared" si="55"/>
        <v>21.466666666666665</v>
      </c>
      <c r="S881" t="s">
        <v>8324</v>
      </c>
      <c r="T881" t="s">
        <v>8327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14">
        <f t="shared" si="54"/>
        <v>2.9894179894179893</v>
      </c>
      <c r="R882" s="6">
        <f t="shared" si="55"/>
        <v>14.125</v>
      </c>
      <c r="S882" t="s">
        <v>8324</v>
      </c>
      <c r="T882" t="s">
        <v>8328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14">
        <f t="shared" si="54"/>
        <v>0.8</v>
      </c>
      <c r="R883" s="6">
        <f t="shared" si="55"/>
        <v>30</v>
      </c>
      <c r="S883" t="s">
        <v>8324</v>
      </c>
      <c r="T883" t="s">
        <v>8328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4">
        <f t="shared" si="54"/>
        <v>20.133333333333333</v>
      </c>
      <c r="R884" s="6">
        <f t="shared" si="55"/>
        <v>21.571428571428573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4">
        <f t="shared" si="54"/>
        <v>40.020000000000003</v>
      </c>
      <c r="R885" s="6">
        <f t="shared" si="55"/>
        <v>83.375</v>
      </c>
      <c r="S885" t="s">
        <v>8324</v>
      </c>
      <c r="T885" t="s">
        <v>8328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4">
        <f t="shared" si="54"/>
        <v>1</v>
      </c>
      <c r="R886" s="6">
        <f t="shared" si="55"/>
        <v>10</v>
      </c>
      <c r="S886" t="s">
        <v>8324</v>
      </c>
      <c r="T886" t="s">
        <v>8328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4">
        <f t="shared" si="54"/>
        <v>75</v>
      </c>
      <c r="R887" s="6">
        <f t="shared" si="55"/>
        <v>35.714285714285715</v>
      </c>
      <c r="S887" t="s">
        <v>8324</v>
      </c>
      <c r="T887" t="s">
        <v>8328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4">
        <f t="shared" si="54"/>
        <v>41</v>
      </c>
      <c r="R888" s="6">
        <f t="shared" si="55"/>
        <v>29.285714285714285</v>
      </c>
      <c r="S888" t="s">
        <v>8324</v>
      </c>
      <c r="T888" t="s">
        <v>8328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4">
        <f t="shared" si="54"/>
        <v>0</v>
      </c>
      <c r="R889" s="6" t="e">
        <f t="shared" si="55"/>
        <v>#DIV/0!</v>
      </c>
      <c r="S889" t="s">
        <v>8324</v>
      </c>
      <c r="T889" t="s">
        <v>8328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4">
        <f t="shared" si="54"/>
        <v>7.1999999999999993</v>
      </c>
      <c r="R890" s="6">
        <f t="shared" si="55"/>
        <v>18</v>
      </c>
      <c r="S890" t="s">
        <v>8324</v>
      </c>
      <c r="T890" t="s">
        <v>8328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4">
        <f t="shared" si="54"/>
        <v>9.4412800000000008</v>
      </c>
      <c r="R891" s="6">
        <f t="shared" si="55"/>
        <v>73.760000000000005</v>
      </c>
      <c r="S891" t="s">
        <v>8324</v>
      </c>
      <c r="T891" t="s">
        <v>8328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4">
        <f t="shared" si="54"/>
        <v>4.1666666666666661</v>
      </c>
      <c r="R892" s="6">
        <f t="shared" si="55"/>
        <v>31.25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4">
        <f t="shared" si="54"/>
        <v>3.25</v>
      </c>
      <c r="R893" s="6">
        <f t="shared" si="55"/>
        <v>28.888888888888889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4">
        <f t="shared" si="54"/>
        <v>40.75</v>
      </c>
      <c r="R894" s="6">
        <f t="shared" si="55"/>
        <v>143.8235294117647</v>
      </c>
      <c r="S894" t="s">
        <v>8324</v>
      </c>
      <c r="T894" t="s">
        <v>8328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4">
        <f t="shared" si="54"/>
        <v>10</v>
      </c>
      <c r="R895" s="6">
        <f t="shared" si="55"/>
        <v>40</v>
      </c>
      <c r="S895" t="s">
        <v>8324</v>
      </c>
      <c r="T895" t="s">
        <v>8328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4">
        <f t="shared" si="54"/>
        <v>39.17</v>
      </c>
      <c r="R896" s="6">
        <f t="shared" si="55"/>
        <v>147.81132075471697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4">
        <f t="shared" si="54"/>
        <v>2.4375</v>
      </c>
      <c r="R897" s="6">
        <f t="shared" si="55"/>
        <v>27.857142857142858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4">
        <f t="shared" si="54"/>
        <v>40</v>
      </c>
      <c r="R898" s="6">
        <f t="shared" si="55"/>
        <v>44.444444444444443</v>
      </c>
      <c r="S898" t="s">
        <v>8324</v>
      </c>
      <c r="T898" t="s">
        <v>8328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4">
        <f t="shared" ref="Q899:Q962" si="58">E899/D899 *100</f>
        <v>0</v>
      </c>
      <c r="R899" s="6" t="e">
        <f t="shared" ref="R899:R962" si="59">E899/N899</f>
        <v>#DIV/0!</v>
      </c>
      <c r="S899" t="s">
        <v>8324</v>
      </c>
      <c r="T899" t="s">
        <v>8328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4">
        <f t="shared" si="58"/>
        <v>2.8000000000000003</v>
      </c>
      <c r="R900" s="6">
        <f t="shared" si="59"/>
        <v>35</v>
      </c>
      <c r="S900" t="s">
        <v>8324</v>
      </c>
      <c r="T900" t="s">
        <v>8328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4">
        <f t="shared" si="58"/>
        <v>37.333333333333336</v>
      </c>
      <c r="R901" s="6">
        <f t="shared" si="59"/>
        <v>35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14">
        <f t="shared" si="58"/>
        <v>0.42</v>
      </c>
      <c r="R902" s="6">
        <f t="shared" si="59"/>
        <v>10.5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14">
        <f t="shared" si="58"/>
        <v>0</v>
      </c>
      <c r="R903" s="6" t="e">
        <f t="shared" si="59"/>
        <v>#DIV/0!</v>
      </c>
      <c r="S903" t="s">
        <v>8324</v>
      </c>
      <c r="T903" t="s">
        <v>8327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4">
        <f t="shared" si="58"/>
        <v>0.3</v>
      </c>
      <c r="R904" s="6">
        <f t="shared" si="59"/>
        <v>30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4">
        <f t="shared" si="58"/>
        <v>3.2</v>
      </c>
      <c r="R905" s="6">
        <f t="shared" si="59"/>
        <v>40</v>
      </c>
      <c r="S905" t="s">
        <v>8324</v>
      </c>
      <c r="T905" t="s">
        <v>8327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4">
        <f t="shared" si="58"/>
        <v>0.30199999999999999</v>
      </c>
      <c r="R906" s="6">
        <f t="shared" si="59"/>
        <v>50.333333333333336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4">
        <f t="shared" si="58"/>
        <v>3.0153846153846153</v>
      </c>
      <c r="R907" s="6">
        <f t="shared" si="59"/>
        <v>32.666666666666664</v>
      </c>
      <c r="S907" t="s">
        <v>8324</v>
      </c>
      <c r="T907" t="s">
        <v>8327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4">
        <f t="shared" si="58"/>
        <v>0</v>
      </c>
      <c r="R908" s="6" t="e">
        <f t="shared" si="59"/>
        <v>#DIV/0!</v>
      </c>
      <c r="S908" t="s">
        <v>8324</v>
      </c>
      <c r="T908" t="s">
        <v>8327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4">
        <f t="shared" si="58"/>
        <v>0</v>
      </c>
      <c r="R909" s="6" t="e">
        <f t="shared" si="59"/>
        <v>#DIV/0!</v>
      </c>
      <c r="S909" t="s">
        <v>8324</v>
      </c>
      <c r="T909" t="s">
        <v>8327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4">
        <f t="shared" si="58"/>
        <v>0</v>
      </c>
      <c r="R910" s="6" t="e">
        <f t="shared" si="59"/>
        <v>#DIV/0!</v>
      </c>
      <c r="S910" t="s">
        <v>8324</v>
      </c>
      <c r="T910" t="s">
        <v>8327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14">
        <f t="shared" si="58"/>
        <v>3.25</v>
      </c>
      <c r="R911" s="6">
        <f t="shared" si="59"/>
        <v>65</v>
      </c>
      <c r="S911" t="s">
        <v>8324</v>
      </c>
      <c r="T911" t="s">
        <v>8327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4">
        <f t="shared" si="58"/>
        <v>22.363636363636363</v>
      </c>
      <c r="R912" s="6">
        <f t="shared" si="59"/>
        <v>24.6</v>
      </c>
      <c r="S912" t="s">
        <v>8324</v>
      </c>
      <c r="T912" t="s">
        <v>8327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4">
        <f t="shared" si="58"/>
        <v>0</v>
      </c>
      <c r="R913" s="6" t="e">
        <f t="shared" si="59"/>
        <v>#DIV/0!</v>
      </c>
      <c r="S913" t="s">
        <v>8324</v>
      </c>
      <c r="T913" t="s">
        <v>8327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4">
        <f t="shared" si="58"/>
        <v>0.85714285714285721</v>
      </c>
      <c r="R914" s="6">
        <f t="shared" si="59"/>
        <v>15</v>
      </c>
      <c r="S914" t="s">
        <v>8324</v>
      </c>
      <c r="T914" t="s">
        <v>8327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4">
        <f t="shared" si="58"/>
        <v>6.6066666666666665</v>
      </c>
      <c r="R915" s="6">
        <f t="shared" si="59"/>
        <v>82.583333333333329</v>
      </c>
      <c r="S915" t="s">
        <v>8324</v>
      </c>
      <c r="T915" t="s">
        <v>8327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4">
        <f t="shared" si="58"/>
        <v>0</v>
      </c>
      <c r="R916" s="6" t="e">
        <f t="shared" si="59"/>
        <v>#DIV/0!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4">
        <f t="shared" si="58"/>
        <v>5.7692307692307692</v>
      </c>
      <c r="R917" s="6">
        <f t="shared" si="59"/>
        <v>41.666666666666664</v>
      </c>
      <c r="S917" t="s">
        <v>8324</v>
      </c>
      <c r="T917" t="s">
        <v>8327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4">
        <f t="shared" si="58"/>
        <v>0</v>
      </c>
      <c r="R918" s="6" t="e">
        <f t="shared" si="59"/>
        <v>#DIV/0!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14">
        <f t="shared" si="58"/>
        <v>0.6</v>
      </c>
      <c r="R919" s="6">
        <f t="shared" si="59"/>
        <v>30</v>
      </c>
      <c r="S919" t="s">
        <v>8324</v>
      </c>
      <c r="T919" t="s">
        <v>8327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4">
        <f t="shared" si="58"/>
        <v>5.0256410256410255</v>
      </c>
      <c r="R920" s="6">
        <f t="shared" si="59"/>
        <v>19.600000000000001</v>
      </c>
      <c r="S920" t="s">
        <v>8324</v>
      </c>
      <c r="T920" t="s">
        <v>8327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4">
        <f t="shared" si="58"/>
        <v>0.5</v>
      </c>
      <c r="R921" s="6">
        <f t="shared" si="59"/>
        <v>100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14">
        <f t="shared" si="58"/>
        <v>0</v>
      </c>
      <c r="R922" s="6" t="e">
        <f t="shared" si="59"/>
        <v>#DIV/0!</v>
      </c>
      <c r="S922" t="s">
        <v>8324</v>
      </c>
      <c r="T922" t="s">
        <v>8327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4">
        <f t="shared" si="58"/>
        <v>30.9</v>
      </c>
      <c r="R923" s="6">
        <f t="shared" si="59"/>
        <v>231.75</v>
      </c>
      <c r="S923" t="s">
        <v>8324</v>
      </c>
      <c r="T923" t="s">
        <v>8327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4">
        <f t="shared" si="58"/>
        <v>21.037037037037038</v>
      </c>
      <c r="R924" s="6">
        <f t="shared" si="59"/>
        <v>189.33333333333334</v>
      </c>
      <c r="S924" t="s">
        <v>8324</v>
      </c>
      <c r="T924" t="s">
        <v>8327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4">
        <f t="shared" si="58"/>
        <v>2.1999999999999997</v>
      </c>
      <c r="R925" s="6">
        <f t="shared" si="59"/>
        <v>55</v>
      </c>
      <c r="S925" t="s">
        <v>8324</v>
      </c>
      <c r="T925" t="s">
        <v>8327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4">
        <f t="shared" si="58"/>
        <v>10.9</v>
      </c>
      <c r="R926" s="6">
        <f t="shared" si="59"/>
        <v>21.8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4">
        <f t="shared" si="58"/>
        <v>2.666666666666667</v>
      </c>
      <c r="R927" s="6">
        <f t="shared" si="59"/>
        <v>32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14">
        <f t="shared" si="58"/>
        <v>0</v>
      </c>
      <c r="R928" s="6" t="e">
        <f t="shared" si="59"/>
        <v>#DIV/0!</v>
      </c>
      <c r="S928" t="s">
        <v>8324</v>
      </c>
      <c r="T928" t="s">
        <v>8327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4">
        <f t="shared" si="58"/>
        <v>0</v>
      </c>
      <c r="R929" s="6" t="e">
        <f t="shared" si="59"/>
        <v>#DIV/0!</v>
      </c>
      <c r="S929" t="s">
        <v>8324</v>
      </c>
      <c r="T929" t="s">
        <v>8327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4">
        <f t="shared" si="58"/>
        <v>10.86206896551724</v>
      </c>
      <c r="R930" s="6">
        <f t="shared" si="59"/>
        <v>56.25</v>
      </c>
      <c r="S930" t="s">
        <v>8324</v>
      </c>
      <c r="T930" t="s">
        <v>8327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4">
        <f t="shared" si="58"/>
        <v>0</v>
      </c>
      <c r="R931" s="6" t="e">
        <f t="shared" si="59"/>
        <v>#DIV/0!</v>
      </c>
      <c r="S931" t="s">
        <v>8324</v>
      </c>
      <c r="T931" t="s">
        <v>8327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4">
        <f t="shared" si="58"/>
        <v>38.333333333333336</v>
      </c>
      <c r="R932" s="6">
        <f t="shared" si="59"/>
        <v>69</v>
      </c>
      <c r="S932" t="s">
        <v>8324</v>
      </c>
      <c r="T932" t="s">
        <v>8327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4">
        <f t="shared" si="58"/>
        <v>6.5500000000000007</v>
      </c>
      <c r="R933" s="6">
        <f t="shared" si="59"/>
        <v>18.714285714285715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4">
        <f t="shared" si="58"/>
        <v>14.536842105263158</v>
      </c>
      <c r="R934" s="6">
        <f t="shared" si="59"/>
        <v>46.033333333333331</v>
      </c>
      <c r="S934" t="s">
        <v>8324</v>
      </c>
      <c r="T934" t="s">
        <v>8327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4">
        <f t="shared" si="58"/>
        <v>6</v>
      </c>
      <c r="R935" s="6">
        <f t="shared" si="59"/>
        <v>60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4">
        <f t="shared" si="58"/>
        <v>30.4</v>
      </c>
      <c r="R936" s="6">
        <f t="shared" si="59"/>
        <v>50.666666666666664</v>
      </c>
      <c r="S936" t="s">
        <v>8324</v>
      </c>
      <c r="T936" t="s">
        <v>8327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4">
        <f t="shared" si="58"/>
        <v>1.4285714285714286</v>
      </c>
      <c r="R937" s="6">
        <f t="shared" si="59"/>
        <v>25</v>
      </c>
      <c r="S937" t="s">
        <v>8324</v>
      </c>
      <c r="T937" t="s">
        <v>8327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4">
        <f t="shared" si="58"/>
        <v>0</v>
      </c>
      <c r="R938" s="6" t="e">
        <f t="shared" si="59"/>
        <v>#DIV/0!</v>
      </c>
      <c r="S938" t="s">
        <v>8324</v>
      </c>
      <c r="T938" t="s">
        <v>8327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4">
        <f t="shared" si="58"/>
        <v>1.1428571428571428</v>
      </c>
      <c r="R939" s="6">
        <f t="shared" si="59"/>
        <v>20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4">
        <f t="shared" si="58"/>
        <v>0.35714285714285715</v>
      </c>
      <c r="R940" s="6">
        <f t="shared" si="59"/>
        <v>25</v>
      </c>
      <c r="S940" t="s">
        <v>8324</v>
      </c>
      <c r="T940" t="s">
        <v>8327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4">
        <f t="shared" si="58"/>
        <v>1.4545454545454546</v>
      </c>
      <c r="R941" s="6">
        <f t="shared" si="59"/>
        <v>20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4">
        <f t="shared" si="58"/>
        <v>17.155555555555555</v>
      </c>
      <c r="R942" s="6">
        <f t="shared" si="59"/>
        <v>110.28571428571429</v>
      </c>
      <c r="S942" t="s">
        <v>8318</v>
      </c>
      <c r="T942" t="s">
        <v>8320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4">
        <f t="shared" si="58"/>
        <v>2.3220000000000001</v>
      </c>
      <c r="R943" s="6">
        <f t="shared" si="59"/>
        <v>37.451612903225808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4">
        <f t="shared" si="58"/>
        <v>8.9066666666666663</v>
      </c>
      <c r="R944" s="6">
        <f t="shared" si="59"/>
        <v>41.75</v>
      </c>
      <c r="S944" t="s">
        <v>8318</v>
      </c>
      <c r="T944" t="s">
        <v>8320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4">
        <f t="shared" si="58"/>
        <v>9.6333333333333346</v>
      </c>
      <c r="R945" s="6">
        <f t="shared" si="59"/>
        <v>24.083333333333332</v>
      </c>
      <c r="S945" t="s">
        <v>8318</v>
      </c>
      <c r="T945" t="s">
        <v>8320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4">
        <f t="shared" si="58"/>
        <v>13.325999999999999</v>
      </c>
      <c r="R946" s="6">
        <f t="shared" si="59"/>
        <v>69.40625</v>
      </c>
      <c r="S946" t="s">
        <v>8318</v>
      </c>
      <c r="T946" t="s">
        <v>8320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4">
        <f t="shared" si="58"/>
        <v>2.484</v>
      </c>
      <c r="R947" s="6">
        <f t="shared" si="59"/>
        <v>155.25</v>
      </c>
      <c r="S947" t="s">
        <v>8318</v>
      </c>
      <c r="T947" t="s">
        <v>8320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4">
        <f t="shared" si="58"/>
        <v>1.9066666666666665</v>
      </c>
      <c r="R948" s="6">
        <f t="shared" si="59"/>
        <v>57.2</v>
      </c>
      <c r="S948" t="s">
        <v>8318</v>
      </c>
      <c r="T948" t="s">
        <v>8320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4">
        <f t="shared" si="58"/>
        <v>0</v>
      </c>
      <c r="R949" s="6" t="e">
        <f t="shared" si="59"/>
        <v>#DIV/0!</v>
      </c>
      <c r="S949" t="s">
        <v>8318</v>
      </c>
      <c r="T949" t="s">
        <v>8320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4">
        <f t="shared" si="58"/>
        <v>12</v>
      </c>
      <c r="R950" s="6">
        <f t="shared" si="59"/>
        <v>60</v>
      </c>
      <c r="S950" t="s">
        <v>8318</v>
      </c>
      <c r="T950" t="s">
        <v>8320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4">
        <f t="shared" si="58"/>
        <v>1.365</v>
      </c>
      <c r="R951" s="6">
        <f t="shared" si="59"/>
        <v>39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4">
        <f t="shared" si="58"/>
        <v>28.04</v>
      </c>
      <c r="R952" s="6">
        <f t="shared" si="59"/>
        <v>58.416666666666664</v>
      </c>
      <c r="S952" t="s">
        <v>8318</v>
      </c>
      <c r="T952" t="s">
        <v>8320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4">
        <f t="shared" si="58"/>
        <v>38.39</v>
      </c>
      <c r="R953" s="6">
        <f t="shared" si="59"/>
        <v>158.63636363636363</v>
      </c>
      <c r="S953" t="s">
        <v>8318</v>
      </c>
      <c r="T953" t="s">
        <v>8320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4">
        <f t="shared" si="58"/>
        <v>39.942857142857143</v>
      </c>
      <c r="R954" s="6">
        <f t="shared" si="59"/>
        <v>99.857142857142861</v>
      </c>
      <c r="S954" t="s">
        <v>8318</v>
      </c>
      <c r="T954" t="s">
        <v>8320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4">
        <f t="shared" si="58"/>
        <v>0.84</v>
      </c>
      <c r="R955" s="6">
        <f t="shared" si="59"/>
        <v>25.2</v>
      </c>
      <c r="S955" t="s">
        <v>8318</v>
      </c>
      <c r="T955" t="s">
        <v>8320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4">
        <f t="shared" si="58"/>
        <v>43.406666666666666</v>
      </c>
      <c r="R956" s="6">
        <f t="shared" si="59"/>
        <v>89.191780821917803</v>
      </c>
      <c r="S956" t="s">
        <v>8318</v>
      </c>
      <c r="T956" t="s">
        <v>8320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4">
        <f t="shared" si="58"/>
        <v>5.6613333333333333</v>
      </c>
      <c r="R957" s="6">
        <f t="shared" si="59"/>
        <v>182.6236559139785</v>
      </c>
      <c r="S957" t="s">
        <v>8318</v>
      </c>
      <c r="T957" t="s">
        <v>8320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4">
        <f t="shared" si="58"/>
        <v>1.722</v>
      </c>
      <c r="R958" s="6">
        <f t="shared" si="59"/>
        <v>50.647058823529413</v>
      </c>
      <c r="S958" t="s">
        <v>8318</v>
      </c>
      <c r="T958" t="s">
        <v>8320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4">
        <f t="shared" si="58"/>
        <v>1.9416666666666664</v>
      </c>
      <c r="R959" s="6">
        <f t="shared" si="59"/>
        <v>33.285714285714285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4">
        <f t="shared" si="58"/>
        <v>11.328275684711327</v>
      </c>
      <c r="R960" s="6">
        <f t="shared" si="59"/>
        <v>51.823529411764703</v>
      </c>
      <c r="S960" t="s">
        <v>8318</v>
      </c>
      <c r="T960" t="s">
        <v>8320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4">
        <f t="shared" si="58"/>
        <v>38.86</v>
      </c>
      <c r="R961" s="6">
        <f t="shared" si="59"/>
        <v>113.62573099415205</v>
      </c>
      <c r="S961" t="s">
        <v>8318</v>
      </c>
      <c r="T961" t="s">
        <v>8320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4">
        <f t="shared" si="58"/>
        <v>46.100628930817614</v>
      </c>
      <c r="R962" s="6">
        <f t="shared" si="59"/>
        <v>136.46276595744681</v>
      </c>
      <c r="S962" t="s">
        <v>8318</v>
      </c>
      <c r="T962" t="s">
        <v>8320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4">
        <f t="shared" ref="Q963:Q1026" si="62">E963/D963 *100</f>
        <v>42.188421052631583</v>
      </c>
      <c r="R963" s="6">
        <f t="shared" ref="R963:R1026" si="63">E963/N963</f>
        <v>364.35454545454547</v>
      </c>
      <c r="S963" t="s">
        <v>8318</v>
      </c>
      <c r="T963" t="s">
        <v>8320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4">
        <f t="shared" si="62"/>
        <v>28.48</v>
      </c>
      <c r="R964" s="6">
        <f t="shared" si="63"/>
        <v>19.243243243243242</v>
      </c>
      <c r="S964" t="s">
        <v>8318</v>
      </c>
      <c r="T964" t="s">
        <v>8320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4">
        <f t="shared" si="62"/>
        <v>1.077142857142857</v>
      </c>
      <c r="R965" s="6">
        <f t="shared" si="63"/>
        <v>41.888888888888886</v>
      </c>
      <c r="S965" t="s">
        <v>8318</v>
      </c>
      <c r="T965" t="s">
        <v>8320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4">
        <f t="shared" si="62"/>
        <v>0.79909090909090907</v>
      </c>
      <c r="R966" s="6">
        <f t="shared" si="63"/>
        <v>30.310344827586206</v>
      </c>
      <c r="S966" t="s">
        <v>8318</v>
      </c>
      <c r="T966" t="s">
        <v>8320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4">
        <f t="shared" si="62"/>
        <v>1.1919999999999999</v>
      </c>
      <c r="R967" s="6">
        <f t="shared" si="63"/>
        <v>49.666666666666664</v>
      </c>
      <c r="S967" t="s">
        <v>8318</v>
      </c>
      <c r="T967" t="s">
        <v>8320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4">
        <f t="shared" si="62"/>
        <v>14.799999999999999</v>
      </c>
      <c r="R968" s="6">
        <f t="shared" si="63"/>
        <v>59.2</v>
      </c>
      <c r="S968" t="s">
        <v>8318</v>
      </c>
      <c r="T968" t="s">
        <v>8320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4">
        <f t="shared" si="62"/>
        <v>17.810000000000002</v>
      </c>
      <c r="R969" s="6">
        <f t="shared" si="63"/>
        <v>43.97530864197531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4">
        <f t="shared" si="62"/>
        <v>1.325</v>
      </c>
      <c r="R970" s="6">
        <f t="shared" si="63"/>
        <v>26.5</v>
      </c>
      <c r="S970" t="s">
        <v>8318</v>
      </c>
      <c r="T970" t="s">
        <v>8320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4">
        <f t="shared" si="62"/>
        <v>46.666666666666664</v>
      </c>
      <c r="R971" s="6">
        <f t="shared" si="63"/>
        <v>1272.7272727272727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4">
        <f t="shared" si="62"/>
        <v>45.92</v>
      </c>
      <c r="R972" s="6">
        <f t="shared" si="63"/>
        <v>164</v>
      </c>
      <c r="S972" t="s">
        <v>8318</v>
      </c>
      <c r="T972" t="s">
        <v>8320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4">
        <f t="shared" si="62"/>
        <v>0.22599999999999998</v>
      </c>
      <c r="R973" s="6">
        <f t="shared" si="63"/>
        <v>45.2</v>
      </c>
      <c r="S973" t="s">
        <v>8318</v>
      </c>
      <c r="T973" t="s">
        <v>8320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4">
        <f t="shared" si="62"/>
        <v>34.625</v>
      </c>
      <c r="R974" s="6">
        <f t="shared" si="63"/>
        <v>153.88888888888889</v>
      </c>
      <c r="S974" t="s">
        <v>8318</v>
      </c>
      <c r="T974" t="s">
        <v>8320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4">
        <f t="shared" si="62"/>
        <v>2.0549999999999997</v>
      </c>
      <c r="R975" s="6">
        <f t="shared" si="63"/>
        <v>51.375</v>
      </c>
      <c r="S975" t="s">
        <v>8318</v>
      </c>
      <c r="T975" t="s">
        <v>8320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4">
        <f t="shared" si="62"/>
        <v>0.55999999999999994</v>
      </c>
      <c r="R976" s="6">
        <f t="shared" si="63"/>
        <v>93.333333333333329</v>
      </c>
      <c r="S976" t="s">
        <v>8318</v>
      </c>
      <c r="T976" t="s">
        <v>8320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4">
        <f t="shared" si="62"/>
        <v>2.6069999999999998</v>
      </c>
      <c r="R977" s="6">
        <f t="shared" si="63"/>
        <v>108.625</v>
      </c>
      <c r="S977" t="s">
        <v>8318</v>
      </c>
      <c r="T977" t="s">
        <v>8320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4">
        <f t="shared" si="62"/>
        <v>1.9259999999999999</v>
      </c>
      <c r="R978" s="6">
        <f t="shared" si="63"/>
        <v>160.5</v>
      </c>
      <c r="S978" t="s">
        <v>8318</v>
      </c>
      <c r="T978" t="s">
        <v>8320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4">
        <f t="shared" si="62"/>
        <v>33.666666666666664</v>
      </c>
      <c r="R979" s="6">
        <f t="shared" si="63"/>
        <v>75.75</v>
      </c>
      <c r="S979" t="s">
        <v>8318</v>
      </c>
      <c r="T979" t="s">
        <v>8320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4">
        <f t="shared" si="62"/>
        <v>56.263267182990241</v>
      </c>
      <c r="R980" s="6">
        <f t="shared" si="63"/>
        <v>790.83739837398377</v>
      </c>
      <c r="S980" t="s">
        <v>8318</v>
      </c>
      <c r="T980" t="s">
        <v>8320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4">
        <f t="shared" si="62"/>
        <v>82.817599999999999</v>
      </c>
      <c r="R981" s="6">
        <f t="shared" si="63"/>
        <v>301.93916666666667</v>
      </c>
      <c r="S981" t="s">
        <v>8318</v>
      </c>
      <c r="T981" t="s">
        <v>8320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4">
        <f t="shared" si="62"/>
        <v>14.860000000000001</v>
      </c>
      <c r="R982" s="6">
        <f t="shared" si="63"/>
        <v>47.935483870967744</v>
      </c>
      <c r="S982" t="s">
        <v>8318</v>
      </c>
      <c r="T982" t="s">
        <v>8320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4">
        <f t="shared" si="62"/>
        <v>1.2375123751237513E-2</v>
      </c>
      <c r="R983" s="6">
        <f t="shared" si="63"/>
        <v>2.75</v>
      </c>
      <c r="S983" t="s">
        <v>8318</v>
      </c>
      <c r="T983" t="s">
        <v>8320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4">
        <f t="shared" si="62"/>
        <v>1.7142857142857144E-2</v>
      </c>
      <c r="R984" s="6">
        <f t="shared" si="63"/>
        <v>1</v>
      </c>
      <c r="S984" t="s">
        <v>8318</v>
      </c>
      <c r="T984" t="s">
        <v>8320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4">
        <f t="shared" si="62"/>
        <v>29.506136117214709</v>
      </c>
      <c r="R985" s="6">
        <f t="shared" si="63"/>
        <v>171.79329608938548</v>
      </c>
      <c r="S985" t="s">
        <v>8318</v>
      </c>
      <c r="T985" t="s">
        <v>8320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4">
        <f t="shared" si="62"/>
        <v>1.06</v>
      </c>
      <c r="R986" s="6">
        <f t="shared" si="63"/>
        <v>35.333333333333336</v>
      </c>
      <c r="S986" t="s">
        <v>8318</v>
      </c>
      <c r="T986" t="s">
        <v>8320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4">
        <f t="shared" si="62"/>
        <v>6.293333333333333</v>
      </c>
      <c r="R987" s="6">
        <f t="shared" si="63"/>
        <v>82.086956521739125</v>
      </c>
      <c r="S987" t="s">
        <v>8318</v>
      </c>
      <c r="T987" t="s">
        <v>8320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4">
        <f t="shared" si="62"/>
        <v>12.75</v>
      </c>
      <c r="R988" s="6">
        <f t="shared" si="63"/>
        <v>110.8695652173913</v>
      </c>
      <c r="S988" t="s">
        <v>8318</v>
      </c>
      <c r="T988" t="s">
        <v>8320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4">
        <f t="shared" si="62"/>
        <v>13.22</v>
      </c>
      <c r="R989" s="6">
        <f t="shared" si="63"/>
        <v>161.21951219512195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4">
        <f t="shared" si="62"/>
        <v>0</v>
      </c>
      <c r="R990" s="6" t="e">
        <f t="shared" si="63"/>
        <v>#DIV/0!</v>
      </c>
      <c r="S990" t="s">
        <v>8318</v>
      </c>
      <c r="T990" t="s">
        <v>8320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4">
        <f t="shared" si="62"/>
        <v>16.77</v>
      </c>
      <c r="R991" s="6">
        <f t="shared" si="63"/>
        <v>52.40625</v>
      </c>
      <c r="S991" t="s">
        <v>8318</v>
      </c>
      <c r="T991" t="s">
        <v>8320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4">
        <f t="shared" si="62"/>
        <v>0.104</v>
      </c>
      <c r="R992" s="6">
        <f t="shared" si="63"/>
        <v>13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4">
        <f t="shared" si="62"/>
        <v>4.24</v>
      </c>
      <c r="R993" s="6">
        <f t="shared" si="63"/>
        <v>30.285714285714285</v>
      </c>
      <c r="S993" t="s">
        <v>8318</v>
      </c>
      <c r="T993" t="s">
        <v>8320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4">
        <f t="shared" si="62"/>
        <v>0.46699999999999997</v>
      </c>
      <c r="R994" s="6">
        <f t="shared" si="63"/>
        <v>116.75</v>
      </c>
      <c r="S994" t="s">
        <v>8318</v>
      </c>
      <c r="T994" t="s">
        <v>8320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4">
        <f t="shared" si="62"/>
        <v>25.087142857142858</v>
      </c>
      <c r="R995" s="6">
        <f t="shared" si="63"/>
        <v>89.59693877551021</v>
      </c>
      <c r="S995" t="s">
        <v>8318</v>
      </c>
      <c r="T995" t="s">
        <v>8320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4">
        <f t="shared" si="62"/>
        <v>2.3345000000000002</v>
      </c>
      <c r="R996" s="6">
        <f t="shared" si="63"/>
        <v>424.45454545454544</v>
      </c>
      <c r="S996" t="s">
        <v>8318</v>
      </c>
      <c r="T996" t="s">
        <v>8320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4">
        <f t="shared" si="62"/>
        <v>7.26</v>
      </c>
      <c r="R997" s="6">
        <f t="shared" si="63"/>
        <v>80.666666666666671</v>
      </c>
      <c r="S997" t="s">
        <v>8318</v>
      </c>
      <c r="T997" t="s">
        <v>8320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4">
        <f t="shared" si="62"/>
        <v>1.625</v>
      </c>
      <c r="R998" s="6">
        <f t="shared" si="63"/>
        <v>13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4">
        <f t="shared" si="62"/>
        <v>1.3</v>
      </c>
      <c r="R999" s="6">
        <f t="shared" si="63"/>
        <v>8.125</v>
      </c>
      <c r="S999" t="s">
        <v>8318</v>
      </c>
      <c r="T999" t="s">
        <v>8320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4">
        <f t="shared" si="62"/>
        <v>58.558333333333337</v>
      </c>
      <c r="R1000" s="6">
        <f t="shared" si="63"/>
        <v>153.42794759825327</v>
      </c>
      <c r="S1000" t="s">
        <v>8318</v>
      </c>
      <c r="T1000" t="s">
        <v>8320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4">
        <f t="shared" si="62"/>
        <v>7.7886666666666677</v>
      </c>
      <c r="R1001" s="6">
        <f t="shared" si="63"/>
        <v>292.07499999999999</v>
      </c>
      <c r="S1001" t="s">
        <v>8318</v>
      </c>
      <c r="T1001" t="s">
        <v>8320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4">
        <f t="shared" si="62"/>
        <v>2.2157147647256061</v>
      </c>
      <c r="R1002" s="6">
        <f t="shared" si="63"/>
        <v>3304</v>
      </c>
      <c r="S1002" t="s">
        <v>8318</v>
      </c>
      <c r="T1002" t="s">
        <v>8320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4">
        <f t="shared" si="62"/>
        <v>104</v>
      </c>
      <c r="R1003" s="6">
        <f t="shared" si="63"/>
        <v>1300</v>
      </c>
      <c r="S1003" t="s">
        <v>8318</v>
      </c>
      <c r="T1003" t="s">
        <v>8320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4">
        <f t="shared" si="62"/>
        <v>29.6029602960296</v>
      </c>
      <c r="R1004" s="6">
        <f t="shared" si="63"/>
        <v>134.54545454545453</v>
      </c>
      <c r="S1004" t="s">
        <v>8318</v>
      </c>
      <c r="T1004" t="s">
        <v>8320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4">
        <f t="shared" si="62"/>
        <v>16.055</v>
      </c>
      <c r="R1005" s="6">
        <f t="shared" si="63"/>
        <v>214.06666666666666</v>
      </c>
      <c r="S1005" t="s">
        <v>8318</v>
      </c>
      <c r="T1005" t="s">
        <v>8320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4">
        <f t="shared" si="62"/>
        <v>82.207999999999998</v>
      </c>
      <c r="R1006" s="6">
        <f t="shared" si="63"/>
        <v>216.33684210526314</v>
      </c>
      <c r="S1006" t="s">
        <v>8318</v>
      </c>
      <c r="T1006" t="s">
        <v>8320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4">
        <f t="shared" si="62"/>
        <v>75.051000000000002</v>
      </c>
      <c r="R1007" s="6">
        <f t="shared" si="63"/>
        <v>932.31055900621118</v>
      </c>
      <c r="S1007" t="s">
        <v>8318</v>
      </c>
      <c r="T1007" t="s">
        <v>8320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4">
        <f t="shared" si="62"/>
        <v>5.8500000000000005</v>
      </c>
      <c r="R1008" s="6">
        <f t="shared" si="63"/>
        <v>29.25</v>
      </c>
      <c r="S1008" t="s">
        <v>8318</v>
      </c>
      <c r="T1008" t="s">
        <v>8320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4">
        <f t="shared" si="62"/>
        <v>44.32</v>
      </c>
      <c r="R1009" s="6">
        <f t="shared" si="63"/>
        <v>174.94736842105263</v>
      </c>
      <c r="S1009" t="s">
        <v>8318</v>
      </c>
      <c r="T1009" t="s">
        <v>8320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4">
        <f t="shared" si="62"/>
        <v>0.26737967914438499</v>
      </c>
      <c r="R1010" s="6">
        <f t="shared" si="63"/>
        <v>250</v>
      </c>
      <c r="S1010" t="s">
        <v>8318</v>
      </c>
      <c r="T1010" t="s">
        <v>8320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4">
        <f t="shared" si="62"/>
        <v>13.13</v>
      </c>
      <c r="R1011" s="6">
        <f t="shared" si="63"/>
        <v>65</v>
      </c>
      <c r="S1011" t="s">
        <v>8318</v>
      </c>
      <c r="T1011" t="s">
        <v>8320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4">
        <f t="shared" si="62"/>
        <v>0.19088937093275488</v>
      </c>
      <c r="R1012" s="6">
        <f t="shared" si="63"/>
        <v>55</v>
      </c>
      <c r="S1012" t="s">
        <v>8318</v>
      </c>
      <c r="T1012" t="s">
        <v>8320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4">
        <f t="shared" si="62"/>
        <v>0.375</v>
      </c>
      <c r="R1013" s="6">
        <f t="shared" si="63"/>
        <v>75</v>
      </c>
      <c r="S1013" t="s">
        <v>8318</v>
      </c>
      <c r="T1013" t="s">
        <v>8320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4">
        <f t="shared" si="62"/>
        <v>21535.021000000001</v>
      </c>
      <c r="R1014" s="6">
        <f t="shared" si="63"/>
        <v>1389.3561935483872</v>
      </c>
      <c r="S1014" t="s">
        <v>8318</v>
      </c>
      <c r="T1014" t="s">
        <v>8320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4">
        <f t="shared" si="62"/>
        <v>34.527999999999999</v>
      </c>
      <c r="R1015" s="6">
        <f t="shared" si="63"/>
        <v>95.911111111111111</v>
      </c>
      <c r="S1015" t="s">
        <v>8318</v>
      </c>
      <c r="T1015" t="s">
        <v>8320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4">
        <f t="shared" si="62"/>
        <v>30.599999999999998</v>
      </c>
      <c r="R1016" s="6">
        <f t="shared" si="63"/>
        <v>191.25</v>
      </c>
      <c r="S1016" t="s">
        <v>8318</v>
      </c>
      <c r="T1016" t="s">
        <v>8320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4">
        <f t="shared" si="62"/>
        <v>2.666666666666667</v>
      </c>
      <c r="R1017" s="6">
        <f t="shared" si="63"/>
        <v>40</v>
      </c>
      <c r="S1017" t="s">
        <v>8318</v>
      </c>
      <c r="T1017" t="s">
        <v>8320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4">
        <f t="shared" si="62"/>
        <v>2.8420000000000001</v>
      </c>
      <c r="R1018" s="6">
        <f t="shared" si="63"/>
        <v>74.78947368421052</v>
      </c>
      <c r="S1018" t="s">
        <v>8318</v>
      </c>
      <c r="T1018" t="s">
        <v>8320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4">
        <f t="shared" si="62"/>
        <v>22.878799999999998</v>
      </c>
      <c r="R1019" s="6">
        <f t="shared" si="63"/>
        <v>161.11830985915492</v>
      </c>
      <c r="S1019" t="s">
        <v>8318</v>
      </c>
      <c r="T1019" t="s">
        <v>8320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4">
        <f t="shared" si="62"/>
        <v>3.105</v>
      </c>
      <c r="R1020" s="6">
        <f t="shared" si="63"/>
        <v>88.714285714285708</v>
      </c>
      <c r="S1020" t="s">
        <v>8318</v>
      </c>
      <c r="T1020" t="s">
        <v>8320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4">
        <f t="shared" si="62"/>
        <v>47.333333333333336</v>
      </c>
      <c r="R1021" s="6">
        <f t="shared" si="63"/>
        <v>53.25</v>
      </c>
      <c r="S1021" t="s">
        <v>8318</v>
      </c>
      <c r="T1021" t="s">
        <v>8320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4">
        <f t="shared" si="62"/>
        <v>205.54838709677421</v>
      </c>
      <c r="R1022" s="6">
        <f t="shared" si="63"/>
        <v>106.2</v>
      </c>
      <c r="S1022" t="s">
        <v>8324</v>
      </c>
      <c r="T1022" t="s">
        <v>8329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4">
        <f t="shared" si="62"/>
        <v>351.80366666666669</v>
      </c>
      <c r="R1023" s="6">
        <f t="shared" si="63"/>
        <v>22.079728033472804</v>
      </c>
      <c r="S1023" t="s">
        <v>8324</v>
      </c>
      <c r="T1023" t="s">
        <v>8329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4">
        <f t="shared" si="62"/>
        <v>114.9</v>
      </c>
      <c r="R1024" s="6">
        <f t="shared" si="63"/>
        <v>31.054054054054053</v>
      </c>
      <c r="S1024" t="s">
        <v>8324</v>
      </c>
      <c r="T1024" t="s">
        <v>8329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4">
        <f t="shared" si="62"/>
        <v>237.15</v>
      </c>
      <c r="R1025" s="6">
        <f t="shared" si="63"/>
        <v>36.206106870229007</v>
      </c>
      <c r="S1025" t="s">
        <v>8324</v>
      </c>
      <c r="T1025" t="s">
        <v>8329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4">
        <f t="shared" si="62"/>
        <v>118.63774999999998</v>
      </c>
      <c r="R1026" s="6">
        <f t="shared" si="63"/>
        <v>388.9762295081967</v>
      </c>
      <c r="S1026" t="s">
        <v>8324</v>
      </c>
      <c r="T1026" t="s">
        <v>8329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4">
        <f t="shared" ref="Q1027:Q1090" si="66">E1027/D1027 *100</f>
        <v>109.92831428571431</v>
      </c>
      <c r="R1027" s="6">
        <f t="shared" ref="R1027:R1090" si="67">E1027/N1027</f>
        <v>71.848571428571432</v>
      </c>
      <c r="S1027" t="s">
        <v>8324</v>
      </c>
      <c r="T1027" t="s">
        <v>8329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4">
        <f t="shared" si="66"/>
        <v>100.00828571428571</v>
      </c>
      <c r="R1028" s="6">
        <f t="shared" si="67"/>
        <v>57.381803278688523</v>
      </c>
      <c r="S1028" t="s">
        <v>8324</v>
      </c>
      <c r="T1028" t="s">
        <v>8329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4">
        <f t="shared" si="66"/>
        <v>103.09292094387415</v>
      </c>
      <c r="R1029" s="6">
        <f t="shared" si="67"/>
        <v>69.666666666666671</v>
      </c>
      <c r="S1029" t="s">
        <v>8324</v>
      </c>
      <c r="T1029" t="s">
        <v>8329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4">
        <f t="shared" si="66"/>
        <v>117.27000000000001</v>
      </c>
      <c r="R1030" s="6">
        <f t="shared" si="67"/>
        <v>45.988235294117644</v>
      </c>
      <c r="S1030" t="s">
        <v>8324</v>
      </c>
      <c r="T1030" t="s">
        <v>8329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4">
        <f t="shared" si="66"/>
        <v>111.75999999999999</v>
      </c>
      <c r="R1031" s="6">
        <f t="shared" si="67"/>
        <v>79.262411347517727</v>
      </c>
      <c r="S1031" t="s">
        <v>8324</v>
      </c>
      <c r="T1031" t="s">
        <v>8329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4">
        <f t="shared" si="66"/>
        <v>342.09999999999997</v>
      </c>
      <c r="R1032" s="6">
        <f t="shared" si="67"/>
        <v>43.031446540880502</v>
      </c>
      <c r="S1032" t="s">
        <v>8324</v>
      </c>
      <c r="T1032" t="s">
        <v>8329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4">
        <f t="shared" si="66"/>
        <v>107.4</v>
      </c>
      <c r="R1033" s="6">
        <f t="shared" si="67"/>
        <v>108.48484848484848</v>
      </c>
      <c r="S1033" t="s">
        <v>8324</v>
      </c>
      <c r="T1033" t="s">
        <v>8329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4">
        <f t="shared" si="66"/>
        <v>108.49703703703703</v>
      </c>
      <c r="R1034" s="6">
        <f t="shared" si="67"/>
        <v>61.029583333333335</v>
      </c>
      <c r="S1034" t="s">
        <v>8324</v>
      </c>
      <c r="T1034" t="s">
        <v>8329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4">
        <f t="shared" si="66"/>
        <v>102.86144578313252</v>
      </c>
      <c r="R1035" s="6">
        <f t="shared" si="67"/>
        <v>50.592592592592595</v>
      </c>
      <c r="S1035" t="s">
        <v>8324</v>
      </c>
      <c r="T1035" t="s">
        <v>8329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4">
        <f t="shared" si="66"/>
        <v>130.0018</v>
      </c>
      <c r="R1036" s="6">
        <f t="shared" si="67"/>
        <v>39.157168674698795</v>
      </c>
      <c r="S1036" t="s">
        <v>8324</v>
      </c>
      <c r="T1036" t="s">
        <v>8329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4">
        <f t="shared" si="66"/>
        <v>107.65217391304347</v>
      </c>
      <c r="R1037" s="6">
        <f t="shared" si="67"/>
        <v>65.15789473684211</v>
      </c>
      <c r="S1037" t="s">
        <v>8324</v>
      </c>
      <c r="T1037" t="s">
        <v>8329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4">
        <f t="shared" si="66"/>
        <v>112.36044444444444</v>
      </c>
      <c r="R1038" s="6">
        <f t="shared" si="67"/>
        <v>23.963127962085309</v>
      </c>
      <c r="S1038" t="s">
        <v>8324</v>
      </c>
      <c r="T1038" t="s">
        <v>8329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4">
        <f t="shared" si="66"/>
        <v>102.1</v>
      </c>
      <c r="R1039" s="6">
        <f t="shared" si="67"/>
        <v>48.61904761904762</v>
      </c>
      <c r="S1039" t="s">
        <v>8324</v>
      </c>
      <c r="T1039" t="s">
        <v>8329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4">
        <f t="shared" si="66"/>
        <v>145.33333333333334</v>
      </c>
      <c r="R1040" s="6">
        <f t="shared" si="67"/>
        <v>35.73770491803279</v>
      </c>
      <c r="S1040" t="s">
        <v>8324</v>
      </c>
      <c r="T1040" t="s">
        <v>8329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4">
        <f t="shared" si="66"/>
        <v>128.19999999999999</v>
      </c>
      <c r="R1041" s="6">
        <f t="shared" si="67"/>
        <v>21.366666666666667</v>
      </c>
      <c r="S1041" t="s">
        <v>8324</v>
      </c>
      <c r="T1041" t="s">
        <v>8329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4">
        <f t="shared" si="66"/>
        <v>0.29411764705882354</v>
      </c>
      <c r="R1042" s="6">
        <f t="shared" si="67"/>
        <v>250</v>
      </c>
      <c r="S1042" t="s">
        <v>8330</v>
      </c>
      <c r="T1042" t="s">
        <v>8331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4">
        <f t="shared" si="66"/>
        <v>0</v>
      </c>
      <c r="R1043" s="6" t="e">
        <f t="shared" si="67"/>
        <v>#DIV/0!</v>
      </c>
      <c r="S1043" t="s">
        <v>8330</v>
      </c>
      <c r="T1043" t="s">
        <v>8331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4">
        <f t="shared" si="66"/>
        <v>1.5384615384615385</v>
      </c>
      <c r="R1044" s="6">
        <f t="shared" si="67"/>
        <v>10</v>
      </c>
      <c r="S1044" t="s">
        <v>8330</v>
      </c>
      <c r="T1044" t="s">
        <v>8331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4">
        <f t="shared" si="66"/>
        <v>8.5370000000000008</v>
      </c>
      <c r="R1045" s="6">
        <f t="shared" si="67"/>
        <v>29.236301369863014</v>
      </c>
      <c r="S1045" t="s">
        <v>8330</v>
      </c>
      <c r="T1045" t="s">
        <v>8331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4">
        <f t="shared" si="66"/>
        <v>8.5714285714285715E-2</v>
      </c>
      <c r="R1046" s="6">
        <f t="shared" si="67"/>
        <v>3</v>
      </c>
      <c r="S1046" t="s">
        <v>8330</v>
      </c>
      <c r="T1046" t="s">
        <v>8331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4">
        <f t="shared" si="66"/>
        <v>2.6599999999999997</v>
      </c>
      <c r="R1047" s="6">
        <f t="shared" si="67"/>
        <v>33.25</v>
      </c>
      <c r="S1047" t="s">
        <v>8330</v>
      </c>
      <c r="T1047" t="s">
        <v>8331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4">
        <f t="shared" si="66"/>
        <v>0</v>
      </c>
      <c r="R1048" s="6" t="e">
        <f t="shared" si="67"/>
        <v>#DIV/0!</v>
      </c>
      <c r="S1048" t="s">
        <v>8330</v>
      </c>
      <c r="T1048" t="s">
        <v>8331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4">
        <f t="shared" si="66"/>
        <v>0.05</v>
      </c>
      <c r="R1049" s="6">
        <f t="shared" si="67"/>
        <v>1</v>
      </c>
      <c r="S1049" t="s">
        <v>8330</v>
      </c>
      <c r="T1049" t="s">
        <v>8331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4">
        <f t="shared" si="66"/>
        <v>1.4133333333333333</v>
      </c>
      <c r="R1050" s="6">
        <f t="shared" si="67"/>
        <v>53</v>
      </c>
      <c r="S1050" t="s">
        <v>8330</v>
      </c>
      <c r="T1050" t="s">
        <v>8331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4">
        <f t="shared" si="66"/>
        <v>0</v>
      </c>
      <c r="R1051" s="6" t="e">
        <f t="shared" si="67"/>
        <v>#DIV/0!</v>
      </c>
      <c r="S1051" t="s">
        <v>8330</v>
      </c>
      <c r="T1051" t="s">
        <v>8331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4">
        <f t="shared" si="66"/>
        <v>0</v>
      </c>
      <c r="R1052" s="6" t="e">
        <f t="shared" si="67"/>
        <v>#DIV/0!</v>
      </c>
      <c r="S1052" t="s">
        <v>8330</v>
      </c>
      <c r="T1052" t="s">
        <v>8331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4">
        <f t="shared" si="66"/>
        <v>0</v>
      </c>
      <c r="R1053" s="6" t="e">
        <f t="shared" si="67"/>
        <v>#DIV/0!</v>
      </c>
      <c r="S1053" t="s">
        <v>8330</v>
      </c>
      <c r="T1053" t="s">
        <v>8331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4">
        <f t="shared" si="66"/>
        <v>0</v>
      </c>
      <c r="R1054" s="6" t="e">
        <f t="shared" si="67"/>
        <v>#DIV/0!</v>
      </c>
      <c r="S1054" t="s">
        <v>8330</v>
      </c>
      <c r="T1054" t="s">
        <v>8331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4">
        <f t="shared" si="66"/>
        <v>1</v>
      </c>
      <c r="R1055" s="6">
        <f t="shared" si="67"/>
        <v>15</v>
      </c>
      <c r="S1055" t="s">
        <v>8330</v>
      </c>
      <c r="T1055" t="s">
        <v>8331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4">
        <f t="shared" si="66"/>
        <v>0</v>
      </c>
      <c r="R1056" s="6" t="e">
        <f t="shared" si="67"/>
        <v>#DIV/0!</v>
      </c>
      <c r="S1056" t="s">
        <v>8330</v>
      </c>
      <c r="T1056" t="s">
        <v>8331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4">
        <f t="shared" si="66"/>
        <v>0</v>
      </c>
      <c r="R1057" s="6" t="e">
        <f t="shared" si="67"/>
        <v>#DIV/0!</v>
      </c>
      <c r="S1057" t="s">
        <v>8330</v>
      </c>
      <c r="T1057" t="s">
        <v>8331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4">
        <f t="shared" si="66"/>
        <v>0</v>
      </c>
      <c r="R1058" s="6" t="e">
        <f t="shared" si="67"/>
        <v>#DIV/0!</v>
      </c>
      <c r="S1058" t="s">
        <v>8330</v>
      </c>
      <c r="T1058" t="s">
        <v>8331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4">
        <f t="shared" si="66"/>
        <v>0</v>
      </c>
      <c r="R1059" s="6" t="e">
        <f t="shared" si="67"/>
        <v>#DIV/0!</v>
      </c>
      <c r="S1059" t="s">
        <v>8330</v>
      </c>
      <c r="T1059" t="s">
        <v>8331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4">
        <f t="shared" si="66"/>
        <v>0</v>
      </c>
      <c r="R1060" s="6" t="e">
        <f t="shared" si="67"/>
        <v>#DIV/0!</v>
      </c>
      <c r="S1060" t="s">
        <v>8330</v>
      </c>
      <c r="T1060" t="s">
        <v>8331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14">
        <f t="shared" si="66"/>
        <v>0</v>
      </c>
      <c r="R1061" s="6" t="e">
        <f t="shared" si="67"/>
        <v>#DIV/0!</v>
      </c>
      <c r="S1061" t="s">
        <v>8330</v>
      </c>
      <c r="T1061" t="s">
        <v>8331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4">
        <f t="shared" si="66"/>
        <v>1</v>
      </c>
      <c r="R1062" s="6">
        <f t="shared" si="67"/>
        <v>50</v>
      </c>
      <c r="S1062" t="s">
        <v>8330</v>
      </c>
      <c r="T1062" t="s">
        <v>8331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4">
        <f t="shared" si="66"/>
        <v>0</v>
      </c>
      <c r="R1063" s="6" t="e">
        <f t="shared" si="67"/>
        <v>#DIV/0!</v>
      </c>
      <c r="S1063" t="s">
        <v>8330</v>
      </c>
      <c r="T1063" t="s">
        <v>8331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4">
        <f t="shared" si="66"/>
        <v>95.477386934673376</v>
      </c>
      <c r="R1064" s="6">
        <f t="shared" si="67"/>
        <v>47.5</v>
      </c>
      <c r="S1064" t="s">
        <v>8330</v>
      </c>
      <c r="T1064" t="s">
        <v>8331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4">
        <f t="shared" si="66"/>
        <v>0</v>
      </c>
      <c r="R1065" s="6" t="e">
        <f t="shared" si="67"/>
        <v>#DIV/0!</v>
      </c>
      <c r="S1065" t="s">
        <v>8330</v>
      </c>
      <c r="T1065" t="s">
        <v>8331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4">
        <f t="shared" si="66"/>
        <v>8.974444444444444</v>
      </c>
      <c r="R1066" s="6">
        <f t="shared" si="67"/>
        <v>65.666666666666671</v>
      </c>
      <c r="S1066" t="s">
        <v>8332</v>
      </c>
      <c r="T1066" t="s">
        <v>8333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4">
        <f t="shared" si="66"/>
        <v>2.7</v>
      </c>
      <c r="R1067" s="6">
        <f t="shared" si="67"/>
        <v>16.2</v>
      </c>
      <c r="S1067" t="s">
        <v>8332</v>
      </c>
      <c r="T1067" t="s">
        <v>8333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4">
        <f t="shared" si="66"/>
        <v>3.3673333333333333</v>
      </c>
      <c r="R1068" s="6">
        <f t="shared" si="67"/>
        <v>34.128378378378379</v>
      </c>
      <c r="S1068" t="s">
        <v>8332</v>
      </c>
      <c r="T1068" t="s">
        <v>8333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4">
        <f t="shared" si="66"/>
        <v>26</v>
      </c>
      <c r="R1069" s="6">
        <f t="shared" si="67"/>
        <v>13</v>
      </c>
      <c r="S1069" t="s">
        <v>8332</v>
      </c>
      <c r="T1069" t="s">
        <v>8333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4">
        <f t="shared" si="66"/>
        <v>0.15</v>
      </c>
      <c r="R1070" s="6">
        <f t="shared" si="67"/>
        <v>11.25</v>
      </c>
      <c r="S1070" t="s">
        <v>8332</v>
      </c>
      <c r="T1070" t="s">
        <v>8333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4">
        <f t="shared" si="66"/>
        <v>38.636363636363633</v>
      </c>
      <c r="R1071" s="6">
        <f t="shared" si="67"/>
        <v>40.476190476190474</v>
      </c>
      <c r="S1071" t="s">
        <v>8332</v>
      </c>
      <c r="T1071" t="s">
        <v>8333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4">
        <f t="shared" si="66"/>
        <v>0.70000000000000007</v>
      </c>
      <c r="R1072" s="6">
        <f t="shared" si="67"/>
        <v>35</v>
      </c>
      <c r="S1072" t="s">
        <v>8332</v>
      </c>
      <c r="T1072" t="s">
        <v>8333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4">
        <f t="shared" si="66"/>
        <v>0</v>
      </c>
      <c r="R1073" s="6" t="e">
        <f t="shared" si="67"/>
        <v>#DIV/0!</v>
      </c>
      <c r="S1073" t="s">
        <v>8332</v>
      </c>
      <c r="T1073" t="s">
        <v>8333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4">
        <f t="shared" si="66"/>
        <v>6.8000000000000005E-2</v>
      </c>
      <c r="R1074" s="6">
        <f t="shared" si="67"/>
        <v>12.75</v>
      </c>
      <c r="S1074" t="s">
        <v>8332</v>
      </c>
      <c r="T1074" t="s">
        <v>8333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4">
        <f t="shared" si="66"/>
        <v>1.3333333333333335</v>
      </c>
      <c r="R1075" s="6">
        <f t="shared" si="67"/>
        <v>10</v>
      </c>
      <c r="S1075" t="s">
        <v>8332</v>
      </c>
      <c r="T1075" t="s">
        <v>8333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4">
        <f t="shared" si="66"/>
        <v>6.3092592592592585</v>
      </c>
      <c r="R1076" s="6">
        <f t="shared" si="67"/>
        <v>113.56666666666666</v>
      </c>
      <c r="S1076" t="s">
        <v>8332</v>
      </c>
      <c r="T1076" t="s">
        <v>8333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4">
        <f t="shared" si="66"/>
        <v>4.5</v>
      </c>
      <c r="R1077" s="6">
        <f t="shared" si="67"/>
        <v>15</v>
      </c>
      <c r="S1077" t="s">
        <v>8332</v>
      </c>
      <c r="T1077" t="s">
        <v>8333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4">
        <f t="shared" si="66"/>
        <v>62.765333333333331</v>
      </c>
      <c r="R1078" s="6">
        <f t="shared" si="67"/>
        <v>48.281025641025643</v>
      </c>
      <c r="S1078" t="s">
        <v>8332</v>
      </c>
      <c r="T1078" t="s">
        <v>8333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4">
        <f t="shared" si="66"/>
        <v>29.376000000000001</v>
      </c>
      <c r="R1079" s="6">
        <f t="shared" si="67"/>
        <v>43.976047904191617</v>
      </c>
      <c r="S1079" t="s">
        <v>8332</v>
      </c>
      <c r="T1079" t="s">
        <v>8333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4">
        <f t="shared" si="66"/>
        <v>7.5</v>
      </c>
      <c r="R1080" s="6">
        <f t="shared" si="67"/>
        <v>9</v>
      </c>
      <c r="S1080" t="s">
        <v>8332</v>
      </c>
      <c r="T1080" t="s">
        <v>8333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4">
        <f t="shared" si="66"/>
        <v>2.6076923076923078</v>
      </c>
      <c r="R1081" s="6">
        <f t="shared" si="67"/>
        <v>37.666666666666664</v>
      </c>
      <c r="S1081" t="s">
        <v>8332</v>
      </c>
      <c r="T1081" t="s">
        <v>8333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4">
        <f t="shared" si="66"/>
        <v>9.1050000000000004</v>
      </c>
      <c r="R1082" s="6">
        <f t="shared" si="67"/>
        <v>18.581632653061224</v>
      </c>
      <c r="S1082" t="s">
        <v>8332</v>
      </c>
      <c r="T1082" t="s">
        <v>8333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4">
        <f t="shared" si="66"/>
        <v>1.7647058823529412E-2</v>
      </c>
      <c r="R1083" s="6">
        <f t="shared" si="67"/>
        <v>3</v>
      </c>
      <c r="S1083" t="s">
        <v>8332</v>
      </c>
      <c r="T1083" t="s">
        <v>8333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4">
        <f t="shared" si="66"/>
        <v>0.55999999999999994</v>
      </c>
      <c r="R1084" s="6">
        <f t="shared" si="67"/>
        <v>18.666666666666668</v>
      </c>
      <c r="S1084" t="s">
        <v>8332</v>
      </c>
      <c r="T1084" t="s">
        <v>8333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4">
        <f t="shared" si="66"/>
        <v>0.82000000000000006</v>
      </c>
      <c r="R1085" s="6">
        <f t="shared" si="67"/>
        <v>410</v>
      </c>
      <c r="S1085" t="s">
        <v>8332</v>
      </c>
      <c r="T1085" t="s">
        <v>8333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4">
        <f t="shared" si="66"/>
        <v>0</v>
      </c>
      <c r="R1086" s="6" t="e">
        <f t="shared" si="67"/>
        <v>#DIV/0!</v>
      </c>
      <c r="S1086" t="s">
        <v>8332</v>
      </c>
      <c r="T1086" t="s">
        <v>8333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4">
        <f t="shared" si="66"/>
        <v>3.42</v>
      </c>
      <c r="R1087" s="6">
        <f t="shared" si="67"/>
        <v>114</v>
      </c>
      <c r="S1087" t="s">
        <v>8332</v>
      </c>
      <c r="T1087" t="s">
        <v>8333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4">
        <f t="shared" si="66"/>
        <v>8.3333333333333343E-2</v>
      </c>
      <c r="R1088" s="6">
        <f t="shared" si="67"/>
        <v>7.5</v>
      </c>
      <c r="S1088" t="s">
        <v>8332</v>
      </c>
      <c r="T1088" t="s">
        <v>8333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4">
        <f t="shared" si="66"/>
        <v>0</v>
      </c>
      <c r="R1089" s="6" t="e">
        <f t="shared" si="67"/>
        <v>#DIV/0!</v>
      </c>
      <c r="S1089" t="s">
        <v>8332</v>
      </c>
      <c r="T1089" t="s">
        <v>8333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4">
        <f t="shared" si="66"/>
        <v>14.182977777777777</v>
      </c>
      <c r="R1090" s="6">
        <f t="shared" si="67"/>
        <v>43.41727891156463</v>
      </c>
      <c r="S1090" t="s">
        <v>8332</v>
      </c>
      <c r="T1090" t="s">
        <v>8333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4">
        <f t="shared" ref="Q1091:Q1154" si="70">E1091/D1091 *100</f>
        <v>7.8266666666666662</v>
      </c>
      <c r="R1091" s="6">
        <f t="shared" ref="R1091:R1154" si="71">E1091/N1091</f>
        <v>23.959183673469386</v>
      </c>
      <c r="S1091" t="s">
        <v>8332</v>
      </c>
      <c r="T1091" t="s">
        <v>8333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4">
        <f t="shared" si="70"/>
        <v>3.8464497269020695E-2</v>
      </c>
      <c r="R1092" s="6">
        <f t="shared" si="71"/>
        <v>5</v>
      </c>
      <c r="S1092" t="s">
        <v>8332</v>
      </c>
      <c r="T1092" t="s">
        <v>8333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4">
        <f t="shared" si="70"/>
        <v>12.5</v>
      </c>
      <c r="R1093" s="6">
        <f t="shared" si="71"/>
        <v>12.5</v>
      </c>
      <c r="S1093" t="s">
        <v>8332</v>
      </c>
      <c r="T1093" t="s">
        <v>8333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4">
        <f t="shared" si="70"/>
        <v>1.05</v>
      </c>
      <c r="R1094" s="6">
        <f t="shared" si="71"/>
        <v>3</v>
      </c>
      <c r="S1094" t="s">
        <v>8332</v>
      </c>
      <c r="T1094" t="s">
        <v>8333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4">
        <f t="shared" si="70"/>
        <v>14.083333333333334</v>
      </c>
      <c r="R1095" s="6">
        <f t="shared" si="71"/>
        <v>10.5625</v>
      </c>
      <c r="S1095" t="s">
        <v>8332</v>
      </c>
      <c r="T1095" t="s">
        <v>8333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4">
        <f t="shared" si="70"/>
        <v>18.300055555555556</v>
      </c>
      <c r="R1096" s="6">
        <f t="shared" si="71"/>
        <v>122.00037037037038</v>
      </c>
      <c r="S1096" t="s">
        <v>8332</v>
      </c>
      <c r="T1096" t="s">
        <v>8333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4">
        <f t="shared" si="70"/>
        <v>5.0347999999999997</v>
      </c>
      <c r="R1097" s="6">
        <f t="shared" si="71"/>
        <v>267.80851063829789</v>
      </c>
      <c r="S1097" t="s">
        <v>8332</v>
      </c>
      <c r="T1097" t="s">
        <v>8333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4">
        <f t="shared" si="70"/>
        <v>17.933333333333334</v>
      </c>
      <c r="R1098" s="6">
        <f t="shared" si="71"/>
        <v>74.206896551724142</v>
      </c>
      <c r="S1098" t="s">
        <v>8332</v>
      </c>
      <c r="T1098" t="s">
        <v>8333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4">
        <f t="shared" si="70"/>
        <v>4.7E-2</v>
      </c>
      <c r="R1099" s="6">
        <f t="shared" si="71"/>
        <v>6.7142857142857144</v>
      </c>
      <c r="S1099" t="s">
        <v>8332</v>
      </c>
      <c r="T1099" t="s">
        <v>8333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4">
        <f t="shared" si="70"/>
        <v>7.2120000000000006</v>
      </c>
      <c r="R1100" s="6">
        <f t="shared" si="71"/>
        <v>81.954545454545453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4">
        <f t="shared" si="70"/>
        <v>0.5</v>
      </c>
      <c r="R1101" s="6">
        <f t="shared" si="71"/>
        <v>25</v>
      </c>
      <c r="S1101" t="s">
        <v>8332</v>
      </c>
      <c r="T1101" t="s">
        <v>8333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4">
        <f t="shared" si="70"/>
        <v>2.5</v>
      </c>
      <c r="R1102" s="6">
        <f t="shared" si="71"/>
        <v>10</v>
      </c>
      <c r="S1102" t="s">
        <v>8332</v>
      </c>
      <c r="T1102" t="s">
        <v>8333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4">
        <f t="shared" si="70"/>
        <v>4.1000000000000002E-2</v>
      </c>
      <c r="R1103" s="6">
        <f t="shared" si="71"/>
        <v>6.833333333333333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4">
        <f t="shared" si="70"/>
        <v>5.3125</v>
      </c>
      <c r="R1104" s="6">
        <f t="shared" si="71"/>
        <v>17.708333333333332</v>
      </c>
      <c r="S1104" t="s">
        <v>8332</v>
      </c>
      <c r="T1104" t="s">
        <v>8333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4">
        <f t="shared" si="70"/>
        <v>1.6199999999999999</v>
      </c>
      <c r="R1105" s="6">
        <f t="shared" si="71"/>
        <v>16.2</v>
      </c>
      <c r="S1105" t="s">
        <v>8332</v>
      </c>
      <c r="T1105" t="s">
        <v>8333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4">
        <f t="shared" si="70"/>
        <v>4.9516666666666671</v>
      </c>
      <c r="R1106" s="6">
        <f t="shared" si="71"/>
        <v>80.297297297297291</v>
      </c>
      <c r="S1106" t="s">
        <v>8332</v>
      </c>
      <c r="T1106" t="s">
        <v>8333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4">
        <f t="shared" si="70"/>
        <v>0.159</v>
      </c>
      <c r="R1107" s="6">
        <f t="shared" si="71"/>
        <v>71.55</v>
      </c>
      <c r="S1107" t="s">
        <v>8332</v>
      </c>
      <c r="T1107" t="s">
        <v>8333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4">
        <f t="shared" si="70"/>
        <v>41.25</v>
      </c>
      <c r="R1108" s="6">
        <f t="shared" si="71"/>
        <v>23.571428571428573</v>
      </c>
      <c r="S1108" t="s">
        <v>8332</v>
      </c>
      <c r="T1108" t="s">
        <v>8333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4">
        <f t="shared" si="70"/>
        <v>0</v>
      </c>
      <c r="R1109" s="6" t="e">
        <f t="shared" si="71"/>
        <v>#DIV/0!</v>
      </c>
      <c r="S1109" t="s">
        <v>8332</v>
      </c>
      <c r="T1109" t="s">
        <v>8333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4">
        <f t="shared" si="70"/>
        <v>2.93</v>
      </c>
      <c r="R1110" s="6">
        <f t="shared" si="71"/>
        <v>34.88095238095238</v>
      </c>
      <c r="S1110" t="s">
        <v>8332</v>
      </c>
      <c r="T1110" t="s">
        <v>8333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4">
        <f t="shared" si="70"/>
        <v>0.44999999999999996</v>
      </c>
      <c r="R1111" s="6">
        <f t="shared" si="71"/>
        <v>15</v>
      </c>
      <c r="S1111" t="s">
        <v>8332</v>
      </c>
      <c r="T1111" t="s">
        <v>8333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4">
        <f t="shared" si="70"/>
        <v>0.51</v>
      </c>
      <c r="R1112" s="6">
        <f t="shared" si="71"/>
        <v>23.181818181818183</v>
      </c>
      <c r="S1112" t="s">
        <v>8332</v>
      </c>
      <c r="T1112" t="s">
        <v>8333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4">
        <f t="shared" si="70"/>
        <v>0.04</v>
      </c>
      <c r="R1113" s="6">
        <f t="shared" si="71"/>
        <v>1</v>
      </c>
      <c r="S1113" t="s">
        <v>8332</v>
      </c>
      <c r="T1113" t="s">
        <v>8333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4">
        <f t="shared" si="70"/>
        <v>35.537409090909087</v>
      </c>
      <c r="R1114" s="6">
        <f t="shared" si="71"/>
        <v>100.23371794871794</v>
      </c>
      <c r="S1114" t="s">
        <v>8332</v>
      </c>
      <c r="T1114" t="s">
        <v>8333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4">
        <f t="shared" si="70"/>
        <v>0.5</v>
      </c>
      <c r="R1115" s="6">
        <f t="shared" si="71"/>
        <v>5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4">
        <f t="shared" si="70"/>
        <v>0.16666666666666669</v>
      </c>
      <c r="R1116" s="6">
        <f t="shared" si="71"/>
        <v>3.3333333333333335</v>
      </c>
      <c r="S1116" t="s">
        <v>8332</v>
      </c>
      <c r="T1116" t="s">
        <v>8333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4">
        <f t="shared" si="70"/>
        <v>0.13250000000000001</v>
      </c>
      <c r="R1117" s="6">
        <f t="shared" si="71"/>
        <v>13.25</v>
      </c>
      <c r="S1117" t="s">
        <v>8332</v>
      </c>
      <c r="T1117" t="s">
        <v>8333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4">
        <f t="shared" si="70"/>
        <v>3.5704000000000007E-2</v>
      </c>
      <c r="R1118" s="6">
        <f t="shared" si="71"/>
        <v>17.852</v>
      </c>
      <c r="S1118" t="s">
        <v>8332</v>
      </c>
      <c r="T1118" t="s">
        <v>8333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4">
        <f t="shared" si="70"/>
        <v>8.3000000000000007</v>
      </c>
      <c r="R1119" s="6">
        <f t="shared" si="71"/>
        <v>10.375</v>
      </c>
      <c r="S1119" t="s">
        <v>8332</v>
      </c>
      <c r="T1119" t="s">
        <v>8333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4">
        <f t="shared" si="70"/>
        <v>2.4222222222222221</v>
      </c>
      <c r="R1120" s="6">
        <f t="shared" si="71"/>
        <v>36.333333333333336</v>
      </c>
      <c r="S1120" t="s">
        <v>8332</v>
      </c>
      <c r="T1120" t="s">
        <v>8333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4">
        <f t="shared" si="70"/>
        <v>0.23809523809523811</v>
      </c>
      <c r="R1121" s="6">
        <f t="shared" si="71"/>
        <v>5</v>
      </c>
      <c r="S1121" t="s">
        <v>8332</v>
      </c>
      <c r="T1121" t="s">
        <v>8333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4">
        <f t="shared" si="70"/>
        <v>0</v>
      </c>
      <c r="R1122" s="6" t="e">
        <f t="shared" si="71"/>
        <v>#DIV/0!</v>
      </c>
      <c r="S1122" t="s">
        <v>8332</v>
      </c>
      <c r="T1122" t="s">
        <v>8333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4">
        <f t="shared" si="70"/>
        <v>1.1599999999999999E-2</v>
      </c>
      <c r="R1123" s="6">
        <f t="shared" si="71"/>
        <v>5.8</v>
      </c>
      <c r="S1123" t="s">
        <v>8332</v>
      </c>
      <c r="T1123" t="s">
        <v>8333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4">
        <f t="shared" si="70"/>
        <v>0</v>
      </c>
      <c r="R1124" s="6" t="e">
        <f t="shared" si="71"/>
        <v>#DIV/0!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4">
        <f t="shared" si="70"/>
        <v>0.22</v>
      </c>
      <c r="R1125" s="6">
        <f t="shared" si="71"/>
        <v>3.6666666666666665</v>
      </c>
      <c r="S1125" t="s">
        <v>8332</v>
      </c>
      <c r="T1125" t="s">
        <v>8333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4">
        <f t="shared" si="70"/>
        <v>0.47222222222222221</v>
      </c>
      <c r="R1126" s="6">
        <f t="shared" si="71"/>
        <v>60.714285714285715</v>
      </c>
      <c r="S1126" t="s">
        <v>8332</v>
      </c>
      <c r="T1126" t="s">
        <v>8334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4">
        <f t="shared" si="70"/>
        <v>0</v>
      </c>
      <c r="R1127" s="6" t="e">
        <f t="shared" si="71"/>
        <v>#DIV/0!</v>
      </c>
      <c r="S1127" t="s">
        <v>8332</v>
      </c>
      <c r="T1127" t="s">
        <v>8334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4">
        <f t="shared" si="70"/>
        <v>0.5</v>
      </c>
      <c r="R1128" s="6">
        <f t="shared" si="71"/>
        <v>5</v>
      </c>
      <c r="S1128" t="s">
        <v>8332</v>
      </c>
      <c r="T1128" t="s">
        <v>8334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4">
        <f t="shared" si="70"/>
        <v>1.6714285714285713</v>
      </c>
      <c r="R1129" s="6">
        <f t="shared" si="71"/>
        <v>25.434782608695652</v>
      </c>
      <c r="S1129" t="s">
        <v>8332</v>
      </c>
      <c r="T1129" t="s">
        <v>8334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4">
        <f t="shared" si="70"/>
        <v>0.1</v>
      </c>
      <c r="R1130" s="6">
        <f t="shared" si="71"/>
        <v>1</v>
      </c>
      <c r="S1130" t="s">
        <v>8332</v>
      </c>
      <c r="T1130" t="s">
        <v>8334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4">
        <f t="shared" si="70"/>
        <v>0.105</v>
      </c>
      <c r="R1131" s="6">
        <f t="shared" si="71"/>
        <v>10.5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4">
        <f t="shared" si="70"/>
        <v>0.22</v>
      </c>
      <c r="R1132" s="6">
        <f t="shared" si="71"/>
        <v>3.6666666666666665</v>
      </c>
      <c r="S1132" t="s">
        <v>8332</v>
      </c>
      <c r="T1132" t="s">
        <v>8334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4">
        <f t="shared" si="70"/>
        <v>0</v>
      </c>
      <c r="R1133" s="6" t="e">
        <f t="shared" si="71"/>
        <v>#DIV/0!</v>
      </c>
      <c r="S1133" t="s">
        <v>8332</v>
      </c>
      <c r="T1133" t="s">
        <v>8334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4">
        <f t="shared" si="70"/>
        <v>14.38</v>
      </c>
      <c r="R1134" s="6">
        <f t="shared" si="71"/>
        <v>110.61538461538461</v>
      </c>
      <c r="S1134" t="s">
        <v>8332</v>
      </c>
      <c r="T1134" t="s">
        <v>8334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4">
        <f t="shared" si="70"/>
        <v>0.66666666666666674</v>
      </c>
      <c r="R1135" s="6">
        <f t="shared" si="71"/>
        <v>20</v>
      </c>
      <c r="S1135" t="s">
        <v>8332</v>
      </c>
      <c r="T1135" t="s">
        <v>8334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4">
        <f t="shared" si="70"/>
        <v>4.0000000000000001E-3</v>
      </c>
      <c r="R1136" s="6">
        <f t="shared" si="71"/>
        <v>1</v>
      </c>
      <c r="S1136" t="s">
        <v>8332</v>
      </c>
      <c r="T1136" t="s">
        <v>8334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4">
        <f t="shared" si="70"/>
        <v>5</v>
      </c>
      <c r="R1137" s="6">
        <f t="shared" si="71"/>
        <v>50</v>
      </c>
      <c r="S1137" t="s">
        <v>8332</v>
      </c>
      <c r="T1137" t="s">
        <v>8334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4">
        <f t="shared" si="70"/>
        <v>6.4439140811455857</v>
      </c>
      <c r="R1138" s="6">
        <f t="shared" si="71"/>
        <v>45</v>
      </c>
      <c r="S1138" t="s">
        <v>8332</v>
      </c>
      <c r="T1138" t="s">
        <v>8334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4">
        <f t="shared" si="70"/>
        <v>39.5</v>
      </c>
      <c r="R1139" s="6">
        <f t="shared" si="71"/>
        <v>253.2051282051282</v>
      </c>
      <c r="S1139" t="s">
        <v>8332</v>
      </c>
      <c r="T1139" t="s">
        <v>8334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4">
        <f t="shared" si="70"/>
        <v>0.35714285714285715</v>
      </c>
      <c r="R1140" s="6">
        <f t="shared" si="71"/>
        <v>31.25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4">
        <f t="shared" si="70"/>
        <v>6.25E-2</v>
      </c>
      <c r="R1141" s="6">
        <f t="shared" si="71"/>
        <v>5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4">
        <f t="shared" si="70"/>
        <v>0</v>
      </c>
      <c r="R1142" s="6" t="e">
        <f t="shared" si="71"/>
        <v>#DIV/0!</v>
      </c>
      <c r="S1142" t="s">
        <v>8332</v>
      </c>
      <c r="T1142" t="s">
        <v>8334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4">
        <f t="shared" si="70"/>
        <v>0</v>
      </c>
      <c r="R1143" s="6" t="e">
        <f t="shared" si="71"/>
        <v>#DIV/0!</v>
      </c>
      <c r="S1143" t="s">
        <v>8332</v>
      </c>
      <c r="T1143" t="s">
        <v>8334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4">
        <f t="shared" si="70"/>
        <v>0</v>
      </c>
      <c r="R1144" s="6" t="e">
        <f t="shared" si="71"/>
        <v>#DIV/0!</v>
      </c>
      <c r="S1144" t="s">
        <v>8332</v>
      </c>
      <c r="T1144" t="s">
        <v>8334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4">
        <f t="shared" si="70"/>
        <v>0.41333333333333333</v>
      </c>
      <c r="R1145" s="6">
        <f t="shared" si="71"/>
        <v>23.25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4">
        <f t="shared" si="70"/>
        <v>0</v>
      </c>
      <c r="R1146" s="6" t="e">
        <f t="shared" si="71"/>
        <v>#DIV/0!</v>
      </c>
      <c r="S1146" t="s">
        <v>8335</v>
      </c>
      <c r="T1146" t="s">
        <v>8336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4">
        <f t="shared" si="70"/>
        <v>0.125</v>
      </c>
      <c r="R1147" s="6">
        <f t="shared" si="71"/>
        <v>100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4">
        <f t="shared" si="70"/>
        <v>8.8333333333333339</v>
      </c>
      <c r="R1148" s="6">
        <f t="shared" si="71"/>
        <v>44.166666666666664</v>
      </c>
      <c r="S1148" t="s">
        <v>8335</v>
      </c>
      <c r="T1148" t="s">
        <v>8336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4">
        <f t="shared" si="70"/>
        <v>0</v>
      </c>
      <c r="R1149" s="6" t="e">
        <f t="shared" si="71"/>
        <v>#DIV/0!</v>
      </c>
      <c r="S1149" t="s">
        <v>8335</v>
      </c>
      <c r="T1149" t="s">
        <v>8336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4">
        <f t="shared" si="70"/>
        <v>0.48666666666666669</v>
      </c>
      <c r="R1150" s="6">
        <f t="shared" si="71"/>
        <v>24.333333333333332</v>
      </c>
      <c r="S1150" t="s">
        <v>8335</v>
      </c>
      <c r="T1150" t="s">
        <v>8336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4">
        <f t="shared" si="70"/>
        <v>0.15</v>
      </c>
      <c r="R1151" s="6">
        <f t="shared" si="71"/>
        <v>37.5</v>
      </c>
      <c r="S1151" t="s">
        <v>8335</v>
      </c>
      <c r="T1151" t="s">
        <v>8336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4">
        <f t="shared" si="70"/>
        <v>10.08</v>
      </c>
      <c r="R1152" s="6">
        <f t="shared" si="71"/>
        <v>42</v>
      </c>
      <c r="S1152" t="s">
        <v>8335</v>
      </c>
      <c r="T1152" t="s">
        <v>8336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4">
        <f t="shared" si="70"/>
        <v>0</v>
      </c>
      <c r="R1153" s="6" t="e">
        <f t="shared" si="71"/>
        <v>#DIV/0!</v>
      </c>
      <c r="S1153" t="s">
        <v>8335</v>
      </c>
      <c r="T1153" t="s">
        <v>8336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4">
        <f t="shared" si="70"/>
        <v>5.6937500000000005</v>
      </c>
      <c r="R1154" s="6">
        <f t="shared" si="71"/>
        <v>60.733333333333334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4">
        <f t="shared" ref="Q1155:Q1218" si="74">E1155/D1155 *100</f>
        <v>0.625</v>
      </c>
      <c r="R1155" s="6">
        <f t="shared" ref="R1155:R1218" si="75">E1155/N1155</f>
        <v>50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4">
        <f t="shared" si="74"/>
        <v>6.5</v>
      </c>
      <c r="R1156" s="6">
        <f t="shared" si="75"/>
        <v>108.33333333333333</v>
      </c>
      <c r="S1156" t="s">
        <v>8335</v>
      </c>
      <c r="T1156" t="s">
        <v>8336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4">
        <f t="shared" si="74"/>
        <v>0.752</v>
      </c>
      <c r="R1157" s="6">
        <f t="shared" si="75"/>
        <v>23.5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4">
        <f t="shared" si="74"/>
        <v>0</v>
      </c>
      <c r="R1158" s="6" t="e">
        <f t="shared" si="75"/>
        <v>#DIV/0!</v>
      </c>
      <c r="S1158" t="s">
        <v>8335</v>
      </c>
      <c r="T1158" t="s">
        <v>8336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4">
        <f t="shared" si="74"/>
        <v>1.51</v>
      </c>
      <c r="R1159" s="6">
        <f t="shared" si="75"/>
        <v>50.333333333333336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4">
        <f t="shared" si="74"/>
        <v>0.46666666666666673</v>
      </c>
      <c r="R1160" s="6">
        <f t="shared" si="75"/>
        <v>11.666666666666666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4">
        <f t="shared" si="74"/>
        <v>0</v>
      </c>
      <c r="R1161" s="6" t="e">
        <f t="shared" si="75"/>
        <v>#DIV/0!</v>
      </c>
      <c r="S1161" t="s">
        <v>8335</v>
      </c>
      <c r="T1161" t="s">
        <v>8336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4">
        <f t="shared" si="74"/>
        <v>3.85</v>
      </c>
      <c r="R1162" s="6">
        <f t="shared" si="75"/>
        <v>60.789473684210527</v>
      </c>
      <c r="S1162" t="s">
        <v>8335</v>
      </c>
      <c r="T1162" t="s">
        <v>8336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4">
        <f t="shared" si="74"/>
        <v>0</v>
      </c>
      <c r="R1163" s="6" t="e">
        <f t="shared" si="75"/>
        <v>#DIV/0!</v>
      </c>
      <c r="S1163" t="s">
        <v>8335</v>
      </c>
      <c r="T1163" t="s">
        <v>8336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4">
        <f t="shared" si="74"/>
        <v>5.8333333333333341E-2</v>
      </c>
      <c r="R1164" s="6">
        <f t="shared" si="75"/>
        <v>17.5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4">
        <f t="shared" si="74"/>
        <v>0</v>
      </c>
      <c r="R1165" s="6" t="e">
        <f t="shared" si="75"/>
        <v>#DIV/0!</v>
      </c>
      <c r="S1165" t="s">
        <v>8335</v>
      </c>
      <c r="T1165" t="s">
        <v>8336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4">
        <f t="shared" si="74"/>
        <v>0</v>
      </c>
      <c r="R1166" s="6" t="e">
        <f t="shared" si="75"/>
        <v>#DIV/0!</v>
      </c>
      <c r="S1166" t="s">
        <v>8335</v>
      </c>
      <c r="T1166" t="s">
        <v>8336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4">
        <f t="shared" si="74"/>
        <v>20.705000000000002</v>
      </c>
      <c r="R1167" s="6">
        <f t="shared" si="75"/>
        <v>82.82</v>
      </c>
      <c r="S1167" t="s">
        <v>8335</v>
      </c>
      <c r="T1167" t="s">
        <v>8336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4">
        <f t="shared" si="74"/>
        <v>19.139999999999997</v>
      </c>
      <c r="R1168" s="6">
        <f t="shared" si="75"/>
        <v>358.875</v>
      </c>
      <c r="S1168" t="s">
        <v>8335</v>
      </c>
      <c r="T1168" t="s">
        <v>8336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4">
        <f t="shared" si="74"/>
        <v>1.6316666666666666</v>
      </c>
      <c r="R1169" s="6">
        <f t="shared" si="75"/>
        <v>61.1875</v>
      </c>
      <c r="S1169" t="s">
        <v>8335</v>
      </c>
      <c r="T1169" t="s">
        <v>8336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4">
        <f t="shared" si="74"/>
        <v>5.6666666666666661</v>
      </c>
      <c r="R1170" s="6">
        <f t="shared" si="75"/>
        <v>340</v>
      </c>
      <c r="S1170" t="s">
        <v>8335</v>
      </c>
      <c r="T1170" t="s">
        <v>8336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4">
        <f t="shared" si="74"/>
        <v>0.16999999999999998</v>
      </c>
      <c r="R1171" s="6">
        <f t="shared" si="75"/>
        <v>5.666666666666667</v>
      </c>
      <c r="S1171" t="s">
        <v>8335</v>
      </c>
      <c r="T1171" t="s">
        <v>8336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4">
        <f t="shared" si="74"/>
        <v>0.4</v>
      </c>
      <c r="R1172" s="6">
        <f t="shared" si="75"/>
        <v>50</v>
      </c>
      <c r="S1172" t="s">
        <v>8335</v>
      </c>
      <c r="T1172" t="s">
        <v>8336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4">
        <f t="shared" si="74"/>
        <v>0.1</v>
      </c>
      <c r="R1173" s="6">
        <f t="shared" si="75"/>
        <v>25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4">
        <f t="shared" si="74"/>
        <v>0</v>
      </c>
      <c r="R1174" s="6" t="e">
        <f t="shared" si="75"/>
        <v>#DIV/0!</v>
      </c>
      <c r="S1174" t="s">
        <v>8335</v>
      </c>
      <c r="T1174" t="s">
        <v>8336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4">
        <f t="shared" si="74"/>
        <v>2.4E-2</v>
      </c>
      <c r="R1175" s="6">
        <f t="shared" si="75"/>
        <v>30</v>
      </c>
      <c r="S1175" t="s">
        <v>8335</v>
      </c>
      <c r="T1175" t="s">
        <v>8336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4">
        <f t="shared" si="74"/>
        <v>5.9066666666666672</v>
      </c>
      <c r="R1176" s="6">
        <f t="shared" si="75"/>
        <v>46.631578947368418</v>
      </c>
      <c r="S1176" t="s">
        <v>8335</v>
      </c>
      <c r="T1176" t="s">
        <v>8336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4">
        <f t="shared" si="74"/>
        <v>2.9250000000000003</v>
      </c>
      <c r="R1177" s="6">
        <f t="shared" si="75"/>
        <v>65</v>
      </c>
      <c r="S1177" t="s">
        <v>8335</v>
      </c>
      <c r="T1177" t="s">
        <v>8336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4">
        <f t="shared" si="74"/>
        <v>5.7142857142857143E-3</v>
      </c>
      <c r="R1178" s="6">
        <f t="shared" si="75"/>
        <v>10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4">
        <f t="shared" si="74"/>
        <v>0</v>
      </c>
      <c r="R1179" s="6" t="e">
        <f t="shared" si="75"/>
        <v>#DIV/0!</v>
      </c>
      <c r="S1179" t="s">
        <v>8335</v>
      </c>
      <c r="T1179" t="s">
        <v>8336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4">
        <f t="shared" si="74"/>
        <v>6.6666666666666671E-3</v>
      </c>
      <c r="R1180" s="6">
        <f t="shared" si="75"/>
        <v>5</v>
      </c>
      <c r="S1180" t="s">
        <v>8335</v>
      </c>
      <c r="T1180" t="s">
        <v>8336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4">
        <f t="shared" si="74"/>
        <v>5.3333333333333339</v>
      </c>
      <c r="R1181" s="6">
        <f t="shared" si="75"/>
        <v>640</v>
      </c>
      <c r="S1181" t="s">
        <v>8335</v>
      </c>
      <c r="T1181" t="s">
        <v>8336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4">
        <f t="shared" si="74"/>
        <v>11.75</v>
      </c>
      <c r="R1182" s="6">
        <f t="shared" si="75"/>
        <v>69.117647058823536</v>
      </c>
      <c r="S1182" t="s">
        <v>8335</v>
      </c>
      <c r="T1182" t="s">
        <v>8336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4">
        <f t="shared" si="74"/>
        <v>8.0000000000000002E-3</v>
      </c>
      <c r="R1183" s="6">
        <f t="shared" si="75"/>
        <v>1.3333333333333333</v>
      </c>
      <c r="S1183" t="s">
        <v>8335</v>
      </c>
      <c r="T1183" t="s">
        <v>8336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4">
        <f t="shared" si="74"/>
        <v>4.2</v>
      </c>
      <c r="R1184" s="6">
        <f t="shared" si="75"/>
        <v>10.5</v>
      </c>
      <c r="S1184" t="s">
        <v>8335</v>
      </c>
      <c r="T1184" t="s">
        <v>8336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4">
        <f t="shared" si="74"/>
        <v>4</v>
      </c>
      <c r="R1185" s="6">
        <f t="shared" si="75"/>
        <v>33.333333333333336</v>
      </c>
      <c r="S1185" t="s">
        <v>8335</v>
      </c>
      <c r="T1185" t="s">
        <v>8336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4">
        <f t="shared" si="74"/>
        <v>104.93636363636362</v>
      </c>
      <c r="R1186" s="6">
        <f t="shared" si="75"/>
        <v>61.562666666666665</v>
      </c>
      <c r="S1186" t="s">
        <v>8337</v>
      </c>
      <c r="T1186" t="s">
        <v>8338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4">
        <f t="shared" si="74"/>
        <v>105.44</v>
      </c>
      <c r="R1187" s="6">
        <f t="shared" si="75"/>
        <v>118.73873873873873</v>
      </c>
      <c r="S1187" t="s">
        <v>8337</v>
      </c>
      <c r="T1187" t="s">
        <v>8338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4">
        <f t="shared" si="74"/>
        <v>106.73333333333332</v>
      </c>
      <c r="R1188" s="6">
        <f t="shared" si="75"/>
        <v>65.081300813008127</v>
      </c>
      <c r="S1188" t="s">
        <v>8337</v>
      </c>
      <c r="T1188" t="s">
        <v>8338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4">
        <f t="shared" si="74"/>
        <v>104.12571428571428</v>
      </c>
      <c r="R1189" s="6">
        <f t="shared" si="75"/>
        <v>130.15714285714284</v>
      </c>
      <c r="S1189" t="s">
        <v>8337</v>
      </c>
      <c r="T1189" t="s">
        <v>8338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4">
        <f t="shared" si="74"/>
        <v>160.54999999999998</v>
      </c>
      <c r="R1190" s="6">
        <f t="shared" si="75"/>
        <v>37.776470588235291</v>
      </c>
      <c r="S1190" t="s">
        <v>8337</v>
      </c>
      <c r="T1190" t="s">
        <v>8338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4">
        <f t="shared" si="74"/>
        <v>107.77777777777777</v>
      </c>
      <c r="R1191" s="6">
        <f t="shared" si="75"/>
        <v>112.79069767441861</v>
      </c>
      <c r="S1191" t="s">
        <v>8337</v>
      </c>
      <c r="T1191" t="s">
        <v>8338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4">
        <f t="shared" si="74"/>
        <v>135</v>
      </c>
      <c r="R1192" s="6">
        <f t="shared" si="75"/>
        <v>51.92307692307692</v>
      </c>
      <c r="S1192" t="s">
        <v>8337</v>
      </c>
      <c r="T1192" t="s">
        <v>8338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4">
        <f t="shared" si="74"/>
        <v>109.07407407407408</v>
      </c>
      <c r="R1193" s="6">
        <f t="shared" si="75"/>
        <v>89.242424242424249</v>
      </c>
      <c r="S1193" t="s">
        <v>8337</v>
      </c>
      <c r="T1193" t="s">
        <v>8338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4">
        <f t="shared" si="74"/>
        <v>290</v>
      </c>
      <c r="R1194" s="6">
        <f t="shared" si="75"/>
        <v>19.333333333333332</v>
      </c>
      <c r="S1194" t="s">
        <v>8337</v>
      </c>
      <c r="T1194" t="s">
        <v>8338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4">
        <f t="shared" si="74"/>
        <v>103.95714285714286</v>
      </c>
      <c r="R1195" s="6">
        <f t="shared" si="75"/>
        <v>79.967032967032964</v>
      </c>
      <c r="S1195" t="s">
        <v>8337</v>
      </c>
      <c r="T1195" t="s">
        <v>8338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4">
        <f t="shared" si="74"/>
        <v>322.24</v>
      </c>
      <c r="R1196" s="6">
        <f t="shared" si="75"/>
        <v>56.414565826330531</v>
      </c>
      <c r="S1196" t="s">
        <v>8337</v>
      </c>
      <c r="T1196" t="s">
        <v>8338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4">
        <f t="shared" si="74"/>
        <v>135</v>
      </c>
      <c r="R1197" s="6">
        <f t="shared" si="75"/>
        <v>79.411764705882348</v>
      </c>
      <c r="S1197" t="s">
        <v>8337</v>
      </c>
      <c r="T1197" t="s">
        <v>8338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4">
        <f t="shared" si="74"/>
        <v>269.91034482758624</v>
      </c>
      <c r="R1198" s="6">
        <f t="shared" si="75"/>
        <v>76.439453125</v>
      </c>
      <c r="S1198" t="s">
        <v>8337</v>
      </c>
      <c r="T1198" t="s">
        <v>8338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4">
        <f t="shared" si="74"/>
        <v>253.29333333333332</v>
      </c>
      <c r="R1199" s="6">
        <f t="shared" si="75"/>
        <v>121</v>
      </c>
      <c r="S1199" t="s">
        <v>8337</v>
      </c>
      <c r="T1199" t="s">
        <v>8338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4">
        <f t="shared" si="74"/>
        <v>260.59999999999997</v>
      </c>
      <c r="R1200" s="6">
        <f t="shared" si="75"/>
        <v>54.616766467065865</v>
      </c>
      <c r="S1200" t="s">
        <v>8337</v>
      </c>
      <c r="T1200" t="s">
        <v>8338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4">
        <f t="shared" si="74"/>
        <v>101.31677953348381</v>
      </c>
      <c r="R1201" s="6">
        <f t="shared" si="75"/>
        <v>299.22222222222223</v>
      </c>
      <c r="S1201" t="s">
        <v>8337</v>
      </c>
      <c r="T1201" t="s">
        <v>8338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4">
        <f t="shared" si="74"/>
        <v>125.60416666666667</v>
      </c>
      <c r="R1202" s="6">
        <f t="shared" si="75"/>
        <v>58.533980582524272</v>
      </c>
      <c r="S1202" t="s">
        <v>8337</v>
      </c>
      <c r="T1202" t="s">
        <v>8338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4">
        <f t="shared" si="74"/>
        <v>102.43783333333334</v>
      </c>
      <c r="R1203" s="6">
        <f t="shared" si="75"/>
        <v>55.371801801801809</v>
      </c>
      <c r="S1203" t="s">
        <v>8337</v>
      </c>
      <c r="T1203" t="s">
        <v>8338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4">
        <f t="shared" si="74"/>
        <v>199.244</v>
      </c>
      <c r="R1204" s="6">
        <f t="shared" si="75"/>
        <v>183.80442804428046</v>
      </c>
      <c r="S1204" t="s">
        <v>8337</v>
      </c>
      <c r="T1204" t="s">
        <v>8338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4">
        <f t="shared" si="74"/>
        <v>102.45398773006136</v>
      </c>
      <c r="R1205" s="6">
        <f t="shared" si="75"/>
        <v>165.34653465346534</v>
      </c>
      <c r="S1205" t="s">
        <v>8337</v>
      </c>
      <c r="T1205" t="s">
        <v>8338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4">
        <f t="shared" si="74"/>
        <v>102.94615384615385</v>
      </c>
      <c r="R1206" s="6">
        <f t="shared" si="75"/>
        <v>234.78947368421052</v>
      </c>
      <c r="S1206" t="s">
        <v>8337</v>
      </c>
      <c r="T1206" t="s">
        <v>8338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4">
        <f t="shared" si="74"/>
        <v>100.86153846153847</v>
      </c>
      <c r="R1207" s="6">
        <f t="shared" si="75"/>
        <v>211.48387096774192</v>
      </c>
      <c r="S1207" t="s">
        <v>8337</v>
      </c>
      <c r="T1207" t="s">
        <v>8338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4">
        <f t="shared" si="74"/>
        <v>114.99999999999999</v>
      </c>
      <c r="R1208" s="6">
        <f t="shared" si="75"/>
        <v>32.34375</v>
      </c>
      <c r="S1208" t="s">
        <v>8337</v>
      </c>
      <c r="T1208" t="s">
        <v>8338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4">
        <f t="shared" si="74"/>
        <v>104.16766467065868</v>
      </c>
      <c r="R1209" s="6">
        <f t="shared" si="75"/>
        <v>123.37588652482269</v>
      </c>
      <c r="S1209" t="s">
        <v>8337</v>
      </c>
      <c r="T1209" t="s">
        <v>8338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4">
        <f t="shared" si="74"/>
        <v>155.29999999999998</v>
      </c>
      <c r="R1210" s="6">
        <f t="shared" si="75"/>
        <v>207.06666666666666</v>
      </c>
      <c r="S1210" t="s">
        <v>8337</v>
      </c>
      <c r="T1210" t="s">
        <v>8338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4">
        <f t="shared" si="74"/>
        <v>106</v>
      </c>
      <c r="R1211" s="6">
        <f t="shared" si="75"/>
        <v>138.2608695652174</v>
      </c>
      <c r="S1211" t="s">
        <v>8337</v>
      </c>
      <c r="T1211" t="s">
        <v>8338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4">
        <f t="shared" si="74"/>
        <v>254.31499999999997</v>
      </c>
      <c r="R1212" s="6">
        <f t="shared" si="75"/>
        <v>493.81553398058253</v>
      </c>
      <c r="S1212" t="s">
        <v>8337</v>
      </c>
      <c r="T1212" t="s">
        <v>8338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4">
        <f t="shared" si="74"/>
        <v>101.1</v>
      </c>
      <c r="R1213" s="6">
        <f t="shared" si="75"/>
        <v>168.5</v>
      </c>
      <c r="S1213" t="s">
        <v>8337</v>
      </c>
      <c r="T1213" t="s">
        <v>8338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4">
        <f t="shared" si="74"/>
        <v>129.04</v>
      </c>
      <c r="R1214" s="6">
        <f t="shared" si="75"/>
        <v>38.867469879518069</v>
      </c>
      <c r="S1214" t="s">
        <v>8337</v>
      </c>
      <c r="T1214" t="s">
        <v>8338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4">
        <f t="shared" si="74"/>
        <v>102.23076923076924</v>
      </c>
      <c r="R1215" s="6">
        <f t="shared" si="75"/>
        <v>61.527777777777779</v>
      </c>
      <c r="S1215" t="s">
        <v>8337</v>
      </c>
      <c r="T1215" t="s">
        <v>8338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4">
        <f t="shared" si="74"/>
        <v>131.80000000000001</v>
      </c>
      <c r="R1216" s="6">
        <f t="shared" si="75"/>
        <v>105.44</v>
      </c>
      <c r="S1216" t="s">
        <v>8337</v>
      </c>
      <c r="T1216" t="s">
        <v>8338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4">
        <f t="shared" si="74"/>
        <v>786.0802000000001</v>
      </c>
      <c r="R1217" s="6">
        <f t="shared" si="75"/>
        <v>71.592003642987251</v>
      </c>
      <c r="S1217" t="s">
        <v>8337</v>
      </c>
      <c r="T1217" t="s">
        <v>8338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4">
        <f t="shared" si="74"/>
        <v>145.70000000000002</v>
      </c>
      <c r="R1218" s="6">
        <f t="shared" si="75"/>
        <v>91.882882882882882</v>
      </c>
      <c r="S1218" t="s">
        <v>8337</v>
      </c>
      <c r="T1218" t="s">
        <v>8338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4">
        <f t="shared" ref="Q1219:Q1282" si="78">E1219/D1219 *100</f>
        <v>102.60000000000001</v>
      </c>
      <c r="R1219" s="6">
        <f t="shared" ref="R1219:R1282" si="79">E1219/N1219</f>
        <v>148.57377049180329</v>
      </c>
      <c r="S1219" t="s">
        <v>8337</v>
      </c>
      <c r="T1219" t="s">
        <v>8338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4">
        <f t="shared" si="78"/>
        <v>172.27777777777777</v>
      </c>
      <c r="R1220" s="6">
        <f t="shared" si="79"/>
        <v>174.2134831460674</v>
      </c>
      <c r="S1220" t="s">
        <v>8337</v>
      </c>
      <c r="T1220" t="s">
        <v>8338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4">
        <f t="shared" si="78"/>
        <v>159.16819571865443</v>
      </c>
      <c r="R1221" s="6">
        <f t="shared" si="79"/>
        <v>102.86166007905139</v>
      </c>
      <c r="S1221" t="s">
        <v>8337</v>
      </c>
      <c r="T1221" t="s">
        <v>8338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4">
        <f t="shared" si="78"/>
        <v>103.76666666666668</v>
      </c>
      <c r="R1222" s="6">
        <f t="shared" si="79"/>
        <v>111.17857142857143</v>
      </c>
      <c r="S1222" t="s">
        <v>8337</v>
      </c>
      <c r="T1222" t="s">
        <v>8338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4">
        <f t="shared" si="78"/>
        <v>111.40954545454547</v>
      </c>
      <c r="R1223" s="6">
        <f t="shared" si="79"/>
        <v>23.796213592233013</v>
      </c>
      <c r="S1223" t="s">
        <v>8337</v>
      </c>
      <c r="T1223" t="s">
        <v>8338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4">
        <f t="shared" si="78"/>
        <v>280.375</v>
      </c>
      <c r="R1224" s="6">
        <f t="shared" si="79"/>
        <v>81.268115942028984</v>
      </c>
      <c r="S1224" t="s">
        <v>8337</v>
      </c>
      <c r="T1224" t="s">
        <v>8338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4">
        <f t="shared" si="78"/>
        <v>112.10606060606061</v>
      </c>
      <c r="R1225" s="6">
        <f t="shared" si="79"/>
        <v>116.21465968586388</v>
      </c>
      <c r="S1225" t="s">
        <v>8337</v>
      </c>
      <c r="T1225" t="s">
        <v>8338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4">
        <f t="shared" si="78"/>
        <v>7.0666666666666673</v>
      </c>
      <c r="R1226" s="6">
        <f t="shared" si="79"/>
        <v>58.888888888888886</v>
      </c>
      <c r="S1226" t="s">
        <v>8324</v>
      </c>
      <c r="T1226" t="s">
        <v>8339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4">
        <f t="shared" si="78"/>
        <v>4.3999999999999995</v>
      </c>
      <c r="R1227" s="6">
        <f t="shared" si="79"/>
        <v>44</v>
      </c>
      <c r="S1227" t="s">
        <v>8324</v>
      </c>
      <c r="T1227" t="s">
        <v>8339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4">
        <f t="shared" si="78"/>
        <v>3.8739999999999997</v>
      </c>
      <c r="R1228" s="6">
        <f t="shared" si="79"/>
        <v>48.424999999999997</v>
      </c>
      <c r="S1228" t="s">
        <v>8324</v>
      </c>
      <c r="T1228" t="s">
        <v>8339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4">
        <f t="shared" si="78"/>
        <v>0</v>
      </c>
      <c r="R1229" s="6" t="e">
        <f t="shared" si="79"/>
        <v>#DIV/0!</v>
      </c>
      <c r="S1229" t="s">
        <v>8324</v>
      </c>
      <c r="T1229" t="s">
        <v>8339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4">
        <f t="shared" si="78"/>
        <v>29.299999999999997</v>
      </c>
      <c r="R1230" s="6">
        <f t="shared" si="79"/>
        <v>61.041666666666664</v>
      </c>
      <c r="S1230" t="s">
        <v>8324</v>
      </c>
      <c r="T1230" t="s">
        <v>8339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4">
        <f t="shared" si="78"/>
        <v>0.90909090909090906</v>
      </c>
      <c r="R1231" s="6">
        <f t="shared" si="79"/>
        <v>25</v>
      </c>
      <c r="S1231" t="s">
        <v>8324</v>
      </c>
      <c r="T1231" t="s">
        <v>8339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4">
        <f t="shared" si="78"/>
        <v>0</v>
      </c>
      <c r="R1232" s="6" t="e">
        <f t="shared" si="79"/>
        <v>#DIV/0!</v>
      </c>
      <c r="S1232" t="s">
        <v>8324</v>
      </c>
      <c r="T1232" t="s">
        <v>8339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4">
        <f t="shared" si="78"/>
        <v>0</v>
      </c>
      <c r="R1233" s="6" t="e">
        <f t="shared" si="79"/>
        <v>#DIV/0!</v>
      </c>
      <c r="S1233" t="s">
        <v>8324</v>
      </c>
      <c r="T1233" t="s">
        <v>8339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4">
        <f t="shared" si="78"/>
        <v>0.8</v>
      </c>
      <c r="R1234" s="6">
        <f t="shared" si="79"/>
        <v>40</v>
      </c>
      <c r="S1234" t="s">
        <v>8324</v>
      </c>
      <c r="T1234" t="s">
        <v>8339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4">
        <f t="shared" si="78"/>
        <v>11.600000000000001</v>
      </c>
      <c r="R1235" s="6">
        <f t="shared" si="79"/>
        <v>19.333333333333332</v>
      </c>
      <c r="S1235" t="s">
        <v>8324</v>
      </c>
      <c r="T1235" t="s">
        <v>8339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4">
        <f t="shared" si="78"/>
        <v>0</v>
      </c>
      <c r="R1236" s="6" t="e">
        <f t="shared" si="79"/>
        <v>#DIV/0!</v>
      </c>
      <c r="S1236" t="s">
        <v>8324</v>
      </c>
      <c r="T1236" t="s">
        <v>8339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4">
        <f t="shared" si="78"/>
        <v>2.7873639500929119</v>
      </c>
      <c r="R1237" s="6">
        <f t="shared" si="79"/>
        <v>35</v>
      </c>
      <c r="S1237" t="s">
        <v>8324</v>
      </c>
      <c r="T1237" t="s">
        <v>8339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4">
        <f t="shared" si="78"/>
        <v>0</v>
      </c>
      <c r="R1238" s="6" t="e">
        <f t="shared" si="79"/>
        <v>#DIV/0!</v>
      </c>
      <c r="S1238" t="s">
        <v>8324</v>
      </c>
      <c r="T1238" t="s">
        <v>8339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4">
        <f t="shared" si="78"/>
        <v>0</v>
      </c>
      <c r="R1239" s="6" t="e">
        <f t="shared" si="79"/>
        <v>#DIV/0!</v>
      </c>
      <c r="S1239" t="s">
        <v>8324</v>
      </c>
      <c r="T1239" t="s">
        <v>8339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4">
        <f t="shared" si="78"/>
        <v>17.8</v>
      </c>
      <c r="R1240" s="6">
        <f t="shared" si="79"/>
        <v>59.333333333333336</v>
      </c>
      <c r="S1240" t="s">
        <v>8324</v>
      </c>
      <c r="T1240" t="s">
        <v>8339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4">
        <f t="shared" si="78"/>
        <v>0</v>
      </c>
      <c r="R1241" s="6" t="e">
        <f t="shared" si="79"/>
        <v>#DIV/0!</v>
      </c>
      <c r="S1241" t="s">
        <v>8324</v>
      </c>
      <c r="T1241" t="s">
        <v>8339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4">
        <f t="shared" si="78"/>
        <v>3.0124999999999997</v>
      </c>
      <c r="R1242" s="6">
        <f t="shared" si="79"/>
        <v>30.125</v>
      </c>
      <c r="S1242" t="s">
        <v>8324</v>
      </c>
      <c r="T1242" t="s">
        <v>8339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4">
        <f t="shared" si="78"/>
        <v>50.739999999999995</v>
      </c>
      <c r="R1243" s="6">
        <f t="shared" si="79"/>
        <v>74.617647058823536</v>
      </c>
      <c r="S1243" t="s">
        <v>8324</v>
      </c>
      <c r="T1243" t="s">
        <v>8339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4">
        <f t="shared" si="78"/>
        <v>0.54884742041712409</v>
      </c>
      <c r="R1244" s="6">
        <f t="shared" si="79"/>
        <v>5</v>
      </c>
      <c r="S1244" t="s">
        <v>8324</v>
      </c>
      <c r="T1244" t="s">
        <v>8339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4">
        <f t="shared" si="78"/>
        <v>14.091666666666667</v>
      </c>
      <c r="R1245" s="6">
        <f t="shared" si="79"/>
        <v>44.5</v>
      </c>
      <c r="S1245" t="s">
        <v>8324</v>
      </c>
      <c r="T1245" t="s">
        <v>8339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4">
        <f t="shared" si="78"/>
        <v>103.8</v>
      </c>
      <c r="R1246" s="6">
        <f t="shared" si="79"/>
        <v>46.133333333333333</v>
      </c>
      <c r="S1246" t="s">
        <v>8324</v>
      </c>
      <c r="T1246" t="s">
        <v>8325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4">
        <f t="shared" si="78"/>
        <v>120.24999999999999</v>
      </c>
      <c r="R1247" s="6">
        <f t="shared" si="79"/>
        <v>141.47058823529412</v>
      </c>
      <c r="S1247" t="s">
        <v>8324</v>
      </c>
      <c r="T1247" t="s">
        <v>8325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4">
        <f t="shared" si="78"/>
        <v>117</v>
      </c>
      <c r="R1248" s="6">
        <f t="shared" si="79"/>
        <v>75.483870967741936</v>
      </c>
      <c r="S1248" t="s">
        <v>8324</v>
      </c>
      <c r="T1248" t="s">
        <v>8325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4">
        <f t="shared" si="78"/>
        <v>122.14285714285715</v>
      </c>
      <c r="R1249" s="6">
        <f t="shared" si="79"/>
        <v>85.5</v>
      </c>
      <c r="S1249" t="s">
        <v>8324</v>
      </c>
      <c r="T1249" t="s">
        <v>8325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4">
        <f t="shared" si="78"/>
        <v>151.63999999999999</v>
      </c>
      <c r="R1250" s="6">
        <f t="shared" si="79"/>
        <v>64.254237288135599</v>
      </c>
      <c r="S1250" t="s">
        <v>8324</v>
      </c>
      <c r="T1250" t="s">
        <v>8325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4">
        <f t="shared" si="78"/>
        <v>104.44</v>
      </c>
      <c r="R1251" s="6">
        <f t="shared" si="79"/>
        <v>64.46913580246914</v>
      </c>
      <c r="S1251" t="s">
        <v>8324</v>
      </c>
      <c r="T1251" t="s">
        <v>8325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4">
        <f t="shared" si="78"/>
        <v>200.15333333333331</v>
      </c>
      <c r="R1252" s="6">
        <f t="shared" si="79"/>
        <v>118.2007874015748</v>
      </c>
      <c r="S1252" t="s">
        <v>8324</v>
      </c>
      <c r="T1252" t="s">
        <v>8325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4">
        <f t="shared" si="78"/>
        <v>101.8</v>
      </c>
      <c r="R1253" s="6">
        <f t="shared" si="79"/>
        <v>82.540540540540547</v>
      </c>
      <c r="S1253" t="s">
        <v>8324</v>
      </c>
      <c r="T1253" t="s">
        <v>8325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4">
        <f t="shared" si="78"/>
        <v>137.65714285714284</v>
      </c>
      <c r="R1254" s="6">
        <f t="shared" si="79"/>
        <v>34.170212765957444</v>
      </c>
      <c r="S1254" t="s">
        <v>8324</v>
      </c>
      <c r="T1254" t="s">
        <v>8325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4">
        <f t="shared" si="78"/>
        <v>303833.2</v>
      </c>
      <c r="R1255" s="6">
        <f t="shared" si="79"/>
        <v>42.73322081575246</v>
      </c>
      <c r="S1255" t="s">
        <v>8324</v>
      </c>
      <c r="T1255" t="s">
        <v>8325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4">
        <f t="shared" si="78"/>
        <v>198.85074626865671</v>
      </c>
      <c r="R1256" s="6">
        <f t="shared" si="79"/>
        <v>94.489361702127653</v>
      </c>
      <c r="S1256" t="s">
        <v>8324</v>
      </c>
      <c r="T1256" t="s">
        <v>8325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4">
        <f t="shared" si="78"/>
        <v>202.36666666666667</v>
      </c>
      <c r="R1257" s="6">
        <f t="shared" si="79"/>
        <v>55.697247706422019</v>
      </c>
      <c r="S1257" t="s">
        <v>8324</v>
      </c>
      <c r="T1257" t="s">
        <v>8325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4">
        <f t="shared" si="78"/>
        <v>117.96376666666666</v>
      </c>
      <c r="R1258" s="6">
        <f t="shared" si="79"/>
        <v>98.030831024930734</v>
      </c>
      <c r="S1258" t="s">
        <v>8324</v>
      </c>
      <c r="T1258" t="s">
        <v>8325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4">
        <f t="shared" si="78"/>
        <v>294.72727272727275</v>
      </c>
      <c r="R1259" s="6">
        <f t="shared" si="79"/>
        <v>92.102272727272734</v>
      </c>
      <c r="S1259" t="s">
        <v>8324</v>
      </c>
      <c r="T1259" t="s">
        <v>8325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4">
        <f t="shared" si="78"/>
        <v>213.14633333333336</v>
      </c>
      <c r="R1260" s="6">
        <f t="shared" si="79"/>
        <v>38.175462686567165</v>
      </c>
      <c r="S1260" t="s">
        <v>8324</v>
      </c>
      <c r="T1260" t="s">
        <v>8325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4">
        <f t="shared" si="78"/>
        <v>104.24</v>
      </c>
      <c r="R1261" s="6">
        <f t="shared" si="79"/>
        <v>27.145833333333332</v>
      </c>
      <c r="S1261" t="s">
        <v>8324</v>
      </c>
      <c r="T1261" t="s">
        <v>8325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4">
        <f t="shared" si="78"/>
        <v>113.66666666666667</v>
      </c>
      <c r="R1262" s="6">
        <f t="shared" si="79"/>
        <v>50.689189189189186</v>
      </c>
      <c r="S1262" t="s">
        <v>8324</v>
      </c>
      <c r="T1262" t="s">
        <v>8325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4">
        <f t="shared" si="78"/>
        <v>101.25</v>
      </c>
      <c r="R1263" s="6">
        <f t="shared" si="79"/>
        <v>38.942307692307693</v>
      </c>
      <c r="S1263" t="s">
        <v>8324</v>
      </c>
      <c r="T1263" t="s">
        <v>8325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4">
        <f t="shared" si="78"/>
        <v>125.41538461538462</v>
      </c>
      <c r="R1264" s="6">
        <f t="shared" si="79"/>
        <v>77.638095238095232</v>
      </c>
      <c r="S1264" t="s">
        <v>8324</v>
      </c>
      <c r="T1264" t="s">
        <v>8325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4">
        <f t="shared" si="78"/>
        <v>119</v>
      </c>
      <c r="R1265" s="6">
        <f t="shared" si="79"/>
        <v>43.536585365853661</v>
      </c>
      <c r="S1265" t="s">
        <v>8324</v>
      </c>
      <c r="T1265" t="s">
        <v>8325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4">
        <f t="shared" si="78"/>
        <v>166.46153846153845</v>
      </c>
      <c r="R1266" s="6">
        <f t="shared" si="79"/>
        <v>31.823529411764707</v>
      </c>
      <c r="S1266" t="s">
        <v>8324</v>
      </c>
      <c r="T1266" t="s">
        <v>8325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4">
        <f t="shared" si="78"/>
        <v>119.14771428571429</v>
      </c>
      <c r="R1267" s="6">
        <f t="shared" si="79"/>
        <v>63.184393939393942</v>
      </c>
      <c r="S1267" t="s">
        <v>8324</v>
      </c>
      <c r="T1267" t="s">
        <v>8325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4">
        <f t="shared" si="78"/>
        <v>100.47368421052632</v>
      </c>
      <c r="R1268" s="6">
        <f t="shared" si="79"/>
        <v>190.9</v>
      </c>
      <c r="S1268" t="s">
        <v>8324</v>
      </c>
      <c r="T1268" t="s">
        <v>8325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4">
        <f t="shared" si="78"/>
        <v>101.8</v>
      </c>
      <c r="R1269" s="6">
        <f t="shared" si="79"/>
        <v>140.85534591194968</v>
      </c>
      <c r="S1269" t="s">
        <v>8324</v>
      </c>
      <c r="T1269" t="s">
        <v>8325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4">
        <f t="shared" si="78"/>
        <v>116.66666666666667</v>
      </c>
      <c r="R1270" s="6">
        <f t="shared" si="79"/>
        <v>76.92307692307692</v>
      </c>
      <c r="S1270" t="s">
        <v>8324</v>
      </c>
      <c r="T1270" t="s">
        <v>8325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4">
        <f t="shared" si="78"/>
        <v>108.64893617021276</v>
      </c>
      <c r="R1271" s="6">
        <f t="shared" si="79"/>
        <v>99.15533980582525</v>
      </c>
      <c r="S1271" t="s">
        <v>8324</v>
      </c>
      <c r="T1271" t="s">
        <v>8325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4">
        <f t="shared" si="78"/>
        <v>114.72</v>
      </c>
      <c r="R1272" s="6">
        <f t="shared" si="79"/>
        <v>67.881656804733723</v>
      </c>
      <c r="S1272" t="s">
        <v>8324</v>
      </c>
      <c r="T1272" t="s">
        <v>8325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4">
        <f t="shared" si="78"/>
        <v>101.8</v>
      </c>
      <c r="R1273" s="6">
        <f t="shared" si="79"/>
        <v>246.29032258064515</v>
      </c>
      <c r="S1273" t="s">
        <v>8324</v>
      </c>
      <c r="T1273" t="s">
        <v>8325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4">
        <f t="shared" si="78"/>
        <v>106</v>
      </c>
      <c r="R1274" s="6">
        <f t="shared" si="79"/>
        <v>189.28571428571428</v>
      </c>
      <c r="S1274" t="s">
        <v>8324</v>
      </c>
      <c r="T1274" t="s">
        <v>8325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4">
        <f t="shared" si="78"/>
        <v>103.49999999999999</v>
      </c>
      <c r="R1275" s="6">
        <f t="shared" si="79"/>
        <v>76.666666666666671</v>
      </c>
      <c r="S1275" t="s">
        <v>8324</v>
      </c>
      <c r="T1275" t="s">
        <v>8325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4">
        <f t="shared" si="78"/>
        <v>154.97535999999999</v>
      </c>
      <c r="R1276" s="6">
        <f t="shared" si="79"/>
        <v>82.963254817987149</v>
      </c>
      <c r="S1276" t="s">
        <v>8324</v>
      </c>
      <c r="T1276" t="s">
        <v>8325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4">
        <f t="shared" si="78"/>
        <v>162.14066666666668</v>
      </c>
      <c r="R1277" s="6">
        <f t="shared" si="79"/>
        <v>62.522107969151669</v>
      </c>
      <c r="S1277" t="s">
        <v>8324</v>
      </c>
      <c r="T1277" t="s">
        <v>8325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4">
        <f t="shared" si="78"/>
        <v>104.42100000000001</v>
      </c>
      <c r="R1278" s="6">
        <f t="shared" si="79"/>
        <v>46.06808823529412</v>
      </c>
      <c r="S1278" t="s">
        <v>8324</v>
      </c>
      <c r="T1278" t="s">
        <v>8325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4">
        <f t="shared" si="78"/>
        <v>106.12433333333333</v>
      </c>
      <c r="R1279" s="6">
        <f t="shared" si="79"/>
        <v>38.543946731234868</v>
      </c>
      <c r="S1279" t="s">
        <v>8324</v>
      </c>
      <c r="T1279" t="s">
        <v>8325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4">
        <f t="shared" si="78"/>
        <v>154.93846153846152</v>
      </c>
      <c r="R1280" s="6">
        <f t="shared" si="79"/>
        <v>53.005263157894738</v>
      </c>
      <c r="S1280" t="s">
        <v>8324</v>
      </c>
      <c r="T1280" t="s">
        <v>8325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4">
        <f t="shared" si="78"/>
        <v>110.77157238734421</v>
      </c>
      <c r="R1281" s="6">
        <f t="shared" si="79"/>
        <v>73.355396825396824</v>
      </c>
      <c r="S1281" t="s">
        <v>8324</v>
      </c>
      <c r="T1281" t="s">
        <v>8325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4">
        <f t="shared" si="78"/>
        <v>110.91186666666665</v>
      </c>
      <c r="R1282" s="6">
        <f t="shared" si="79"/>
        <v>127.97523076923076</v>
      </c>
      <c r="S1282" t="s">
        <v>8324</v>
      </c>
      <c r="T1282" t="s">
        <v>8325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4">
        <f t="shared" ref="Q1283:Q1346" si="82">E1283/D1283 *100</f>
        <v>110.71428571428572</v>
      </c>
      <c r="R1283" s="6">
        <f t="shared" ref="R1283:R1346" si="83">E1283/N1283</f>
        <v>104.72972972972973</v>
      </c>
      <c r="S1283" t="s">
        <v>8324</v>
      </c>
      <c r="T1283" t="s">
        <v>8325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4">
        <f t="shared" si="82"/>
        <v>123.61333333333333</v>
      </c>
      <c r="R1284" s="6">
        <f t="shared" si="83"/>
        <v>67.671532846715323</v>
      </c>
      <c r="S1284" t="s">
        <v>8324</v>
      </c>
      <c r="T1284" t="s">
        <v>8325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4">
        <f t="shared" si="82"/>
        <v>211.05</v>
      </c>
      <c r="R1285" s="6">
        <f t="shared" si="83"/>
        <v>95.931818181818187</v>
      </c>
      <c r="S1285" t="s">
        <v>8324</v>
      </c>
      <c r="T1285" t="s">
        <v>8325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4">
        <f t="shared" si="82"/>
        <v>101</v>
      </c>
      <c r="R1286" s="6">
        <f t="shared" si="83"/>
        <v>65.161290322580641</v>
      </c>
      <c r="S1286" t="s">
        <v>8316</v>
      </c>
      <c r="T1286" t="s">
        <v>8317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4">
        <f t="shared" si="82"/>
        <v>101.64999999999999</v>
      </c>
      <c r="R1287" s="6">
        <f t="shared" si="83"/>
        <v>32.269841269841272</v>
      </c>
      <c r="S1287" t="s">
        <v>8316</v>
      </c>
      <c r="T1287" t="s">
        <v>8317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4">
        <f t="shared" si="82"/>
        <v>108.33333333333333</v>
      </c>
      <c r="R1288" s="6">
        <f t="shared" si="83"/>
        <v>81.25</v>
      </c>
      <c r="S1288" t="s">
        <v>8316</v>
      </c>
      <c r="T1288" t="s">
        <v>8317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4">
        <f t="shared" si="82"/>
        <v>242</v>
      </c>
      <c r="R1289" s="6">
        <f t="shared" si="83"/>
        <v>24.2</v>
      </c>
      <c r="S1289" t="s">
        <v>8316</v>
      </c>
      <c r="T1289" t="s">
        <v>8317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4">
        <f t="shared" si="82"/>
        <v>100.44999999999999</v>
      </c>
      <c r="R1290" s="6">
        <f t="shared" si="83"/>
        <v>65.868852459016395</v>
      </c>
      <c r="S1290" t="s">
        <v>8316</v>
      </c>
      <c r="T1290" t="s">
        <v>8317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4">
        <f t="shared" si="82"/>
        <v>125.06666666666666</v>
      </c>
      <c r="R1291" s="6">
        <f t="shared" si="83"/>
        <v>36.07692307692308</v>
      </c>
      <c r="S1291" t="s">
        <v>8316</v>
      </c>
      <c r="T1291" t="s">
        <v>8317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4">
        <f t="shared" si="82"/>
        <v>108.57142857142857</v>
      </c>
      <c r="R1292" s="6">
        <f t="shared" si="83"/>
        <v>44.186046511627907</v>
      </c>
      <c r="S1292" t="s">
        <v>8316</v>
      </c>
      <c r="T1292" t="s">
        <v>8317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4">
        <f t="shared" si="82"/>
        <v>145.70000000000002</v>
      </c>
      <c r="R1293" s="6">
        <f t="shared" si="83"/>
        <v>104.07142857142857</v>
      </c>
      <c r="S1293" t="s">
        <v>8316</v>
      </c>
      <c r="T1293" t="s">
        <v>8317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4">
        <f t="shared" si="82"/>
        <v>110.00000000000001</v>
      </c>
      <c r="R1294" s="6">
        <f t="shared" si="83"/>
        <v>35.96153846153846</v>
      </c>
      <c r="S1294" t="s">
        <v>8316</v>
      </c>
      <c r="T1294" t="s">
        <v>8317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4">
        <f t="shared" si="82"/>
        <v>102.23333333333333</v>
      </c>
      <c r="R1295" s="6">
        <f t="shared" si="83"/>
        <v>127.79166666666667</v>
      </c>
      <c r="S1295" t="s">
        <v>8316</v>
      </c>
      <c r="T1295" t="s">
        <v>8317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4">
        <f t="shared" si="82"/>
        <v>122</v>
      </c>
      <c r="R1296" s="6">
        <f t="shared" si="83"/>
        <v>27.727272727272727</v>
      </c>
      <c r="S1296" t="s">
        <v>8316</v>
      </c>
      <c r="T1296" t="s">
        <v>8317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4">
        <f t="shared" si="82"/>
        <v>101.96000000000001</v>
      </c>
      <c r="R1297" s="6">
        <f t="shared" si="83"/>
        <v>39.828125</v>
      </c>
      <c r="S1297" t="s">
        <v>8316</v>
      </c>
      <c r="T1297" t="s">
        <v>8317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4">
        <f t="shared" si="82"/>
        <v>141.1764705882353</v>
      </c>
      <c r="R1298" s="6">
        <f t="shared" si="83"/>
        <v>52.173913043478258</v>
      </c>
      <c r="S1298" t="s">
        <v>8316</v>
      </c>
      <c r="T1298" t="s">
        <v>8317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4">
        <f t="shared" si="82"/>
        <v>109.52500000000001</v>
      </c>
      <c r="R1299" s="6">
        <f t="shared" si="83"/>
        <v>92.037815126050418</v>
      </c>
      <c r="S1299" t="s">
        <v>8316</v>
      </c>
      <c r="T1299" t="s">
        <v>8317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4">
        <f t="shared" si="82"/>
        <v>104.65</v>
      </c>
      <c r="R1300" s="6">
        <f t="shared" si="83"/>
        <v>63.424242424242422</v>
      </c>
      <c r="S1300" t="s">
        <v>8316</v>
      </c>
      <c r="T1300" t="s">
        <v>8317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4">
        <f t="shared" si="82"/>
        <v>124</v>
      </c>
      <c r="R1301" s="6">
        <f t="shared" si="83"/>
        <v>135.625</v>
      </c>
      <c r="S1301" t="s">
        <v>8316</v>
      </c>
      <c r="T1301" t="s">
        <v>8317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4">
        <f t="shared" si="82"/>
        <v>135</v>
      </c>
      <c r="R1302" s="6">
        <f t="shared" si="83"/>
        <v>168.75</v>
      </c>
      <c r="S1302" t="s">
        <v>8316</v>
      </c>
      <c r="T1302" t="s">
        <v>8317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4">
        <f t="shared" si="82"/>
        <v>102.75000000000001</v>
      </c>
      <c r="R1303" s="6">
        <f t="shared" si="83"/>
        <v>70.862068965517238</v>
      </c>
      <c r="S1303" t="s">
        <v>8316</v>
      </c>
      <c r="T1303" t="s">
        <v>8317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4">
        <f t="shared" si="82"/>
        <v>100</v>
      </c>
      <c r="R1304" s="6">
        <f t="shared" si="83"/>
        <v>50</v>
      </c>
      <c r="S1304" t="s">
        <v>8316</v>
      </c>
      <c r="T1304" t="s">
        <v>8317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4">
        <f t="shared" si="82"/>
        <v>130.26085714285716</v>
      </c>
      <c r="R1305" s="6">
        <f t="shared" si="83"/>
        <v>42.214166666666671</v>
      </c>
      <c r="S1305" t="s">
        <v>8316</v>
      </c>
      <c r="T1305" t="s">
        <v>8317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4">
        <f t="shared" si="82"/>
        <v>39.627499999999998</v>
      </c>
      <c r="R1306" s="6">
        <f t="shared" si="83"/>
        <v>152.41346153846155</v>
      </c>
      <c r="S1306" t="s">
        <v>8318</v>
      </c>
      <c r="T1306" t="s">
        <v>8320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4">
        <f t="shared" si="82"/>
        <v>25.976666666666663</v>
      </c>
      <c r="R1307" s="6">
        <f t="shared" si="83"/>
        <v>90.616279069767444</v>
      </c>
      <c r="S1307" t="s">
        <v>8318</v>
      </c>
      <c r="T1307" t="s">
        <v>8320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4">
        <f t="shared" si="82"/>
        <v>65.24636363636364</v>
      </c>
      <c r="R1308" s="6">
        <f t="shared" si="83"/>
        <v>201.60393258426967</v>
      </c>
      <c r="S1308" t="s">
        <v>8318</v>
      </c>
      <c r="T1308" t="s">
        <v>8320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4">
        <f t="shared" si="82"/>
        <v>11.514000000000001</v>
      </c>
      <c r="R1309" s="6">
        <f t="shared" si="83"/>
        <v>127.93333333333334</v>
      </c>
      <c r="S1309" t="s">
        <v>8318</v>
      </c>
      <c r="T1309" t="s">
        <v>8320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4">
        <f t="shared" si="82"/>
        <v>11.360000000000001</v>
      </c>
      <c r="R1310" s="6">
        <f t="shared" si="83"/>
        <v>29.894736842105264</v>
      </c>
      <c r="S1310" t="s">
        <v>8318</v>
      </c>
      <c r="T1310" t="s">
        <v>8320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4">
        <f t="shared" si="82"/>
        <v>111.99130434782609</v>
      </c>
      <c r="R1311" s="6">
        <f t="shared" si="83"/>
        <v>367.97142857142859</v>
      </c>
      <c r="S1311" t="s">
        <v>8318</v>
      </c>
      <c r="T1311" t="s">
        <v>8320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4">
        <f t="shared" si="82"/>
        <v>15.5</v>
      </c>
      <c r="R1312" s="6">
        <f t="shared" si="83"/>
        <v>129.16666666666666</v>
      </c>
      <c r="S1312" t="s">
        <v>8318</v>
      </c>
      <c r="T1312" t="s">
        <v>8320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4">
        <f t="shared" si="82"/>
        <v>32.027999999999999</v>
      </c>
      <c r="R1313" s="6">
        <f t="shared" si="83"/>
        <v>800.7</v>
      </c>
      <c r="S1313" t="s">
        <v>8318</v>
      </c>
      <c r="T1313" t="s">
        <v>8320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4">
        <f t="shared" si="82"/>
        <v>0.60869565217391308</v>
      </c>
      <c r="R1314" s="6">
        <f t="shared" si="83"/>
        <v>28</v>
      </c>
      <c r="S1314" t="s">
        <v>8318</v>
      </c>
      <c r="T1314" t="s">
        <v>8320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4">
        <f t="shared" si="82"/>
        <v>31.114999999999998</v>
      </c>
      <c r="R1315" s="6">
        <f t="shared" si="83"/>
        <v>102.01639344262296</v>
      </c>
      <c r="S1315" t="s">
        <v>8318</v>
      </c>
      <c r="T1315" t="s">
        <v>8320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4">
        <f t="shared" si="82"/>
        <v>1.1266666666666667</v>
      </c>
      <c r="R1316" s="6">
        <f t="shared" si="83"/>
        <v>184.36363636363637</v>
      </c>
      <c r="S1316" t="s">
        <v>8318</v>
      </c>
      <c r="T1316" t="s">
        <v>8320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4">
        <f t="shared" si="82"/>
        <v>40.404000000000003</v>
      </c>
      <c r="R1317" s="6">
        <f t="shared" si="83"/>
        <v>162.91935483870967</v>
      </c>
      <c r="S1317" t="s">
        <v>8318</v>
      </c>
      <c r="T1317" t="s">
        <v>8320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4">
        <f t="shared" si="82"/>
        <v>1.3333333333333333E-3</v>
      </c>
      <c r="R1318" s="6">
        <f t="shared" si="83"/>
        <v>1</v>
      </c>
      <c r="S1318" t="s">
        <v>8318</v>
      </c>
      <c r="T1318" t="s">
        <v>8320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4">
        <f t="shared" si="82"/>
        <v>5.7334999999999994</v>
      </c>
      <c r="R1319" s="6">
        <f t="shared" si="83"/>
        <v>603.52631578947364</v>
      </c>
      <c r="S1319" t="s">
        <v>8318</v>
      </c>
      <c r="T1319" t="s">
        <v>8320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4">
        <f t="shared" si="82"/>
        <v>15.324999999999999</v>
      </c>
      <c r="R1320" s="6">
        <f t="shared" si="83"/>
        <v>45.407407407407405</v>
      </c>
      <c r="S1320" t="s">
        <v>8318</v>
      </c>
      <c r="T1320" t="s">
        <v>8320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4">
        <f t="shared" si="82"/>
        <v>15.103448275862069</v>
      </c>
      <c r="R1321" s="6">
        <f t="shared" si="83"/>
        <v>97.333333333333329</v>
      </c>
      <c r="S1321" t="s">
        <v>8318</v>
      </c>
      <c r="T1321" t="s">
        <v>8320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4">
        <f t="shared" si="82"/>
        <v>0.503</v>
      </c>
      <c r="R1322" s="6">
        <f t="shared" si="83"/>
        <v>167.66666666666666</v>
      </c>
      <c r="S1322" t="s">
        <v>8318</v>
      </c>
      <c r="T1322" t="s">
        <v>8320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4">
        <f t="shared" si="82"/>
        <v>1.3028138528138529</v>
      </c>
      <c r="R1323" s="6">
        <f t="shared" si="83"/>
        <v>859.85714285714289</v>
      </c>
      <c r="S1323" t="s">
        <v>8318</v>
      </c>
      <c r="T1323" t="s">
        <v>8320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4">
        <f t="shared" si="82"/>
        <v>0.30285714285714288</v>
      </c>
      <c r="R1324" s="6">
        <f t="shared" si="83"/>
        <v>26.5</v>
      </c>
      <c r="S1324" t="s">
        <v>8318</v>
      </c>
      <c r="T1324" t="s">
        <v>8320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4">
        <f t="shared" si="82"/>
        <v>8.8800000000000008</v>
      </c>
      <c r="R1325" s="6">
        <f t="shared" si="83"/>
        <v>30.272727272727273</v>
      </c>
      <c r="S1325" t="s">
        <v>8318</v>
      </c>
      <c r="T1325" t="s">
        <v>8320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4">
        <f t="shared" si="82"/>
        <v>9.84</v>
      </c>
      <c r="R1326" s="6">
        <f t="shared" si="83"/>
        <v>54.666666666666664</v>
      </c>
      <c r="S1326" t="s">
        <v>8318</v>
      </c>
      <c r="T1326" t="s">
        <v>8320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4">
        <f t="shared" si="82"/>
        <v>2.4299999999999997</v>
      </c>
      <c r="R1327" s="6">
        <f t="shared" si="83"/>
        <v>60.75</v>
      </c>
      <c r="S1327" t="s">
        <v>8318</v>
      </c>
      <c r="T1327" t="s">
        <v>8320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4">
        <f t="shared" si="82"/>
        <v>1.1299999999999999</v>
      </c>
      <c r="R1328" s="6">
        <f t="shared" si="83"/>
        <v>102.72727272727273</v>
      </c>
      <c r="S1328" t="s">
        <v>8318</v>
      </c>
      <c r="T1328" t="s">
        <v>8320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4">
        <f t="shared" si="82"/>
        <v>3.5520833333333335</v>
      </c>
      <c r="R1329" s="6">
        <f t="shared" si="83"/>
        <v>41.585365853658537</v>
      </c>
      <c r="S1329" t="s">
        <v>8318</v>
      </c>
      <c r="T1329" t="s">
        <v>8320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4">
        <f t="shared" si="82"/>
        <v>2.3306666666666667</v>
      </c>
      <c r="R1330" s="6">
        <f t="shared" si="83"/>
        <v>116.53333333333333</v>
      </c>
      <c r="S1330" t="s">
        <v>8318</v>
      </c>
      <c r="T1330" t="s">
        <v>8320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4">
        <f t="shared" si="82"/>
        <v>0.81600000000000006</v>
      </c>
      <c r="R1331" s="6">
        <f t="shared" si="83"/>
        <v>45.333333333333336</v>
      </c>
      <c r="S1331" t="s">
        <v>8318</v>
      </c>
      <c r="T1331" t="s">
        <v>8320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4">
        <f t="shared" si="82"/>
        <v>22.494285714285713</v>
      </c>
      <c r="R1332" s="6">
        <f t="shared" si="83"/>
        <v>157.46</v>
      </c>
      <c r="S1332" t="s">
        <v>8318</v>
      </c>
      <c r="T1332" t="s">
        <v>8320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4">
        <f t="shared" si="82"/>
        <v>1.3668</v>
      </c>
      <c r="R1333" s="6">
        <f t="shared" si="83"/>
        <v>100.5</v>
      </c>
      <c r="S1333" t="s">
        <v>8318</v>
      </c>
      <c r="T1333" t="s">
        <v>8320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4">
        <f t="shared" si="82"/>
        <v>0</v>
      </c>
      <c r="R1334" s="6" t="e">
        <f t="shared" si="83"/>
        <v>#DIV/0!</v>
      </c>
      <c r="S1334" t="s">
        <v>8318</v>
      </c>
      <c r="T1334" t="s">
        <v>8320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4">
        <f t="shared" si="82"/>
        <v>0</v>
      </c>
      <c r="R1335" s="6" t="e">
        <f t="shared" si="83"/>
        <v>#DIV/0!</v>
      </c>
      <c r="S1335" t="s">
        <v>8318</v>
      </c>
      <c r="T1335" t="s">
        <v>8320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4">
        <f t="shared" si="82"/>
        <v>10.754135338345865</v>
      </c>
      <c r="R1336" s="6">
        <f t="shared" si="83"/>
        <v>51.822463768115945</v>
      </c>
      <c r="S1336" t="s">
        <v>8318</v>
      </c>
      <c r="T1336" t="s">
        <v>8320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4">
        <f t="shared" si="82"/>
        <v>19.759999999999998</v>
      </c>
      <c r="R1337" s="6">
        <f t="shared" si="83"/>
        <v>308.75</v>
      </c>
      <c r="S1337" t="s">
        <v>8318</v>
      </c>
      <c r="T1337" t="s">
        <v>8320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4">
        <f t="shared" si="82"/>
        <v>84.946999999999989</v>
      </c>
      <c r="R1338" s="6">
        <f t="shared" si="83"/>
        <v>379.22767857142856</v>
      </c>
      <c r="S1338" t="s">
        <v>8318</v>
      </c>
      <c r="T1338" t="s">
        <v>8320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4">
        <f t="shared" si="82"/>
        <v>49.381999999999998</v>
      </c>
      <c r="R1339" s="6">
        <f t="shared" si="83"/>
        <v>176.36428571428573</v>
      </c>
      <c r="S1339" t="s">
        <v>8318</v>
      </c>
      <c r="T1339" t="s">
        <v>8320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4">
        <f t="shared" si="82"/>
        <v>3.3033333333333332</v>
      </c>
      <c r="R1340" s="6">
        <f t="shared" si="83"/>
        <v>66.066666666666663</v>
      </c>
      <c r="S1340" t="s">
        <v>8318</v>
      </c>
      <c r="T1340" t="s">
        <v>8320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4">
        <f t="shared" si="82"/>
        <v>6.6339999999999995</v>
      </c>
      <c r="R1341" s="6">
        <f t="shared" si="83"/>
        <v>89.648648648648646</v>
      </c>
      <c r="S1341" t="s">
        <v>8318</v>
      </c>
      <c r="T1341" t="s">
        <v>8320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4">
        <f t="shared" si="82"/>
        <v>0</v>
      </c>
      <c r="R1342" s="6" t="e">
        <f t="shared" si="83"/>
        <v>#DIV/0!</v>
      </c>
      <c r="S1342" t="s">
        <v>8318</v>
      </c>
      <c r="T1342" t="s">
        <v>8320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4">
        <f t="shared" si="82"/>
        <v>70.36</v>
      </c>
      <c r="R1343" s="6">
        <f t="shared" si="83"/>
        <v>382.39130434782606</v>
      </c>
      <c r="S1343" t="s">
        <v>8318</v>
      </c>
      <c r="T1343" t="s">
        <v>8320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4">
        <f t="shared" si="82"/>
        <v>0.2</v>
      </c>
      <c r="R1344" s="6">
        <f t="shared" si="83"/>
        <v>100</v>
      </c>
      <c r="S1344" t="s">
        <v>8318</v>
      </c>
      <c r="T1344" t="s">
        <v>8320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4">
        <f t="shared" si="82"/>
        <v>102.298</v>
      </c>
      <c r="R1345" s="6">
        <f t="shared" si="83"/>
        <v>158.35603715170279</v>
      </c>
      <c r="S1345" t="s">
        <v>8318</v>
      </c>
      <c r="T1345" t="s">
        <v>8320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4">
        <f t="shared" si="82"/>
        <v>377.73333333333335</v>
      </c>
      <c r="R1346" s="6">
        <f t="shared" si="83"/>
        <v>40.762589928057551</v>
      </c>
      <c r="S1346" t="s">
        <v>8321</v>
      </c>
      <c r="T1346" t="s">
        <v>8322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4">
        <f t="shared" ref="Q1347:Q1410" si="86">E1347/D1347 *100</f>
        <v>125</v>
      </c>
      <c r="R1347" s="6">
        <f t="shared" ref="R1347:R1410" si="87">E1347/N1347</f>
        <v>53.571428571428569</v>
      </c>
      <c r="S1347" t="s">
        <v>8321</v>
      </c>
      <c r="T1347" t="s">
        <v>8322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4">
        <f t="shared" si="86"/>
        <v>147.32653061224491</v>
      </c>
      <c r="R1348" s="6">
        <f t="shared" si="87"/>
        <v>48.449664429530202</v>
      </c>
      <c r="S1348" t="s">
        <v>8321</v>
      </c>
      <c r="T1348" t="s">
        <v>8322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4">
        <f t="shared" si="86"/>
        <v>102.2</v>
      </c>
      <c r="R1349" s="6">
        <f t="shared" si="87"/>
        <v>82.41935483870968</v>
      </c>
      <c r="S1349" t="s">
        <v>8321</v>
      </c>
      <c r="T1349" t="s">
        <v>8322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4">
        <f t="shared" si="86"/>
        <v>101.8723404255319</v>
      </c>
      <c r="R1350" s="6">
        <f t="shared" si="87"/>
        <v>230.19230769230768</v>
      </c>
      <c r="S1350" t="s">
        <v>8321</v>
      </c>
      <c r="T1350" t="s">
        <v>8322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4">
        <f t="shared" si="86"/>
        <v>204.2</v>
      </c>
      <c r="R1351" s="6">
        <f t="shared" si="87"/>
        <v>59.360465116279073</v>
      </c>
      <c r="S1351" t="s">
        <v>8321</v>
      </c>
      <c r="T1351" t="s">
        <v>8322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4">
        <f t="shared" si="86"/>
        <v>104.05</v>
      </c>
      <c r="R1352" s="6">
        <f t="shared" si="87"/>
        <v>66.698717948717942</v>
      </c>
      <c r="S1352" t="s">
        <v>8321</v>
      </c>
      <c r="T1352" t="s">
        <v>8322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4">
        <f t="shared" si="86"/>
        <v>101.265</v>
      </c>
      <c r="R1353" s="6">
        <f t="shared" si="87"/>
        <v>168.77500000000001</v>
      </c>
      <c r="S1353" t="s">
        <v>8321</v>
      </c>
      <c r="T1353" t="s">
        <v>8322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4">
        <f t="shared" si="86"/>
        <v>136.13999999999999</v>
      </c>
      <c r="R1354" s="6">
        <f t="shared" si="87"/>
        <v>59.973568281938327</v>
      </c>
      <c r="S1354" t="s">
        <v>8321</v>
      </c>
      <c r="T1354" t="s">
        <v>8322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4">
        <f t="shared" si="86"/>
        <v>133.6</v>
      </c>
      <c r="R1355" s="6">
        <f t="shared" si="87"/>
        <v>31.80952380952381</v>
      </c>
      <c r="S1355" t="s">
        <v>8321</v>
      </c>
      <c r="T1355" t="s">
        <v>8322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4">
        <f t="shared" si="86"/>
        <v>130.25</v>
      </c>
      <c r="R1356" s="6">
        <f t="shared" si="87"/>
        <v>24.421875</v>
      </c>
      <c r="S1356" t="s">
        <v>8321</v>
      </c>
      <c r="T1356" t="s">
        <v>8322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4">
        <f t="shared" si="86"/>
        <v>122.67999999999999</v>
      </c>
      <c r="R1357" s="6">
        <f t="shared" si="87"/>
        <v>25.347107438016529</v>
      </c>
      <c r="S1357" t="s">
        <v>8321</v>
      </c>
      <c r="T1357" t="s">
        <v>8322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4">
        <f t="shared" si="86"/>
        <v>182.81058823529412</v>
      </c>
      <c r="R1358" s="6">
        <f t="shared" si="87"/>
        <v>71.443218390804603</v>
      </c>
      <c r="S1358" t="s">
        <v>8321</v>
      </c>
      <c r="T1358" t="s">
        <v>8322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4">
        <f t="shared" si="86"/>
        <v>125.29999999999998</v>
      </c>
      <c r="R1359" s="6">
        <f t="shared" si="87"/>
        <v>38.553846153846152</v>
      </c>
      <c r="S1359" t="s">
        <v>8321</v>
      </c>
      <c r="T1359" t="s">
        <v>8322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4">
        <f t="shared" si="86"/>
        <v>111.66666666666667</v>
      </c>
      <c r="R1360" s="6">
        <f t="shared" si="87"/>
        <v>68.367346938775512</v>
      </c>
      <c r="S1360" t="s">
        <v>8321</v>
      </c>
      <c r="T1360" t="s">
        <v>8322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4">
        <f t="shared" si="86"/>
        <v>115.75757575757575</v>
      </c>
      <c r="R1361" s="6">
        <f t="shared" si="87"/>
        <v>40.210526315789473</v>
      </c>
      <c r="S1361" t="s">
        <v>8321</v>
      </c>
      <c r="T1361" t="s">
        <v>8322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4">
        <f t="shared" si="86"/>
        <v>173.2</v>
      </c>
      <c r="R1362" s="6">
        <f t="shared" si="87"/>
        <v>32.074074074074076</v>
      </c>
      <c r="S1362" t="s">
        <v>8321</v>
      </c>
      <c r="T1362" t="s">
        <v>8322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4">
        <f t="shared" si="86"/>
        <v>125.98333333333333</v>
      </c>
      <c r="R1363" s="6">
        <f t="shared" si="87"/>
        <v>28.632575757575758</v>
      </c>
      <c r="S1363" t="s">
        <v>8321</v>
      </c>
      <c r="T1363" t="s">
        <v>8322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4">
        <f t="shared" si="86"/>
        <v>109.1</v>
      </c>
      <c r="R1364" s="6">
        <f t="shared" si="87"/>
        <v>43.64</v>
      </c>
      <c r="S1364" t="s">
        <v>8321</v>
      </c>
      <c r="T1364" t="s">
        <v>8322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4">
        <f t="shared" si="86"/>
        <v>100</v>
      </c>
      <c r="R1365" s="6">
        <f t="shared" si="87"/>
        <v>40</v>
      </c>
      <c r="S1365" t="s">
        <v>8321</v>
      </c>
      <c r="T1365" t="s">
        <v>8322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4">
        <f t="shared" si="86"/>
        <v>118.64285714285714</v>
      </c>
      <c r="R1366" s="6">
        <f t="shared" si="87"/>
        <v>346.04166666666669</v>
      </c>
      <c r="S1366" t="s">
        <v>8324</v>
      </c>
      <c r="T1366" t="s">
        <v>8325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4">
        <f t="shared" si="86"/>
        <v>100.26666666666667</v>
      </c>
      <c r="R1367" s="6">
        <f t="shared" si="87"/>
        <v>81.739130434782609</v>
      </c>
      <c r="S1367" t="s">
        <v>8324</v>
      </c>
      <c r="T1367" t="s">
        <v>8325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4">
        <f t="shared" si="86"/>
        <v>126.48920000000001</v>
      </c>
      <c r="R1368" s="6">
        <f t="shared" si="87"/>
        <v>64.535306122448986</v>
      </c>
      <c r="S1368" t="s">
        <v>8324</v>
      </c>
      <c r="T1368" t="s">
        <v>8325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4">
        <f t="shared" si="86"/>
        <v>114.26</v>
      </c>
      <c r="R1369" s="6">
        <f t="shared" si="87"/>
        <v>63.477777777777774</v>
      </c>
      <c r="S1369" t="s">
        <v>8324</v>
      </c>
      <c r="T1369" t="s">
        <v>8325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4">
        <f t="shared" si="86"/>
        <v>110.7</v>
      </c>
      <c r="R1370" s="6">
        <f t="shared" si="87"/>
        <v>63.620689655172413</v>
      </c>
      <c r="S1370" t="s">
        <v>8324</v>
      </c>
      <c r="T1370" t="s">
        <v>8325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4">
        <f t="shared" si="86"/>
        <v>105.34805315203954</v>
      </c>
      <c r="R1371" s="6">
        <f t="shared" si="87"/>
        <v>83.967068965517228</v>
      </c>
      <c r="S1371" t="s">
        <v>8324</v>
      </c>
      <c r="T1371" t="s">
        <v>8325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4">
        <f t="shared" si="86"/>
        <v>103.66666666666666</v>
      </c>
      <c r="R1372" s="6">
        <f t="shared" si="87"/>
        <v>77.75</v>
      </c>
      <c r="S1372" t="s">
        <v>8324</v>
      </c>
      <c r="T1372" t="s">
        <v>8325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4">
        <f t="shared" si="86"/>
        <v>107.08672667523933</v>
      </c>
      <c r="R1373" s="6">
        <f t="shared" si="87"/>
        <v>107.07142857142857</v>
      </c>
      <c r="S1373" t="s">
        <v>8324</v>
      </c>
      <c r="T1373" t="s">
        <v>8325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4">
        <f t="shared" si="86"/>
        <v>124</v>
      </c>
      <c r="R1374" s="6">
        <f t="shared" si="87"/>
        <v>38.75</v>
      </c>
      <c r="S1374" t="s">
        <v>8324</v>
      </c>
      <c r="T1374" t="s">
        <v>8325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4">
        <f t="shared" si="86"/>
        <v>105.01</v>
      </c>
      <c r="R1375" s="6">
        <f t="shared" si="87"/>
        <v>201.94230769230768</v>
      </c>
      <c r="S1375" t="s">
        <v>8324</v>
      </c>
      <c r="T1375" t="s">
        <v>8325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4">
        <f t="shared" si="86"/>
        <v>189.46666666666667</v>
      </c>
      <c r="R1376" s="6">
        <f t="shared" si="87"/>
        <v>43.060606060606062</v>
      </c>
      <c r="S1376" t="s">
        <v>8324</v>
      </c>
      <c r="T1376" t="s">
        <v>8325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4">
        <f t="shared" si="86"/>
        <v>171.32499999999999</v>
      </c>
      <c r="R1377" s="6">
        <f t="shared" si="87"/>
        <v>62.871559633027523</v>
      </c>
      <c r="S1377" t="s">
        <v>8324</v>
      </c>
      <c r="T1377" t="s">
        <v>8325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4">
        <f t="shared" si="86"/>
        <v>252.48648648648651</v>
      </c>
      <c r="R1378" s="6">
        <f t="shared" si="87"/>
        <v>55.607142857142854</v>
      </c>
      <c r="S1378" t="s">
        <v>8324</v>
      </c>
      <c r="T1378" t="s">
        <v>8325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4">
        <f t="shared" si="86"/>
        <v>116.15384615384616</v>
      </c>
      <c r="R1379" s="6">
        <f t="shared" si="87"/>
        <v>48.70967741935484</v>
      </c>
      <c r="S1379" t="s">
        <v>8324</v>
      </c>
      <c r="T1379" t="s">
        <v>8325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4">
        <f t="shared" si="86"/>
        <v>203.35000000000002</v>
      </c>
      <c r="R1380" s="6">
        <f t="shared" si="87"/>
        <v>30.578947368421051</v>
      </c>
      <c r="S1380" t="s">
        <v>8324</v>
      </c>
      <c r="T1380" t="s">
        <v>8325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4">
        <f t="shared" si="86"/>
        <v>111.60000000000001</v>
      </c>
      <c r="R1381" s="6">
        <f t="shared" si="87"/>
        <v>73.907284768211923</v>
      </c>
      <c r="S1381" t="s">
        <v>8324</v>
      </c>
      <c r="T1381" t="s">
        <v>8325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4">
        <f t="shared" si="86"/>
        <v>424</v>
      </c>
      <c r="R1382" s="6">
        <f t="shared" si="87"/>
        <v>21.2</v>
      </c>
      <c r="S1382" t="s">
        <v>8324</v>
      </c>
      <c r="T1382" t="s">
        <v>8325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4">
        <f t="shared" si="86"/>
        <v>107.1</v>
      </c>
      <c r="R1383" s="6">
        <f t="shared" si="87"/>
        <v>73.356164383561648</v>
      </c>
      <c r="S1383" t="s">
        <v>8324</v>
      </c>
      <c r="T1383" t="s">
        <v>8325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4">
        <f t="shared" si="86"/>
        <v>104.3625</v>
      </c>
      <c r="R1384" s="6">
        <f t="shared" si="87"/>
        <v>56.412162162162161</v>
      </c>
      <c r="S1384" t="s">
        <v>8324</v>
      </c>
      <c r="T1384" t="s">
        <v>8325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4">
        <f t="shared" si="86"/>
        <v>212.40909090909091</v>
      </c>
      <c r="R1385" s="6">
        <f t="shared" si="87"/>
        <v>50.247311827956992</v>
      </c>
      <c r="S1385" t="s">
        <v>8324</v>
      </c>
      <c r="T1385" t="s">
        <v>8325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4">
        <f t="shared" si="86"/>
        <v>124.08571428571429</v>
      </c>
      <c r="R1386" s="6">
        <f t="shared" si="87"/>
        <v>68.936507936507937</v>
      </c>
      <c r="S1386" t="s">
        <v>8324</v>
      </c>
      <c r="T1386" t="s">
        <v>8325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4">
        <f t="shared" si="86"/>
        <v>110.406125</v>
      </c>
      <c r="R1387" s="6">
        <f t="shared" si="87"/>
        <v>65.914104477611943</v>
      </c>
      <c r="S1387" t="s">
        <v>8324</v>
      </c>
      <c r="T1387" t="s">
        <v>8325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4">
        <f t="shared" si="86"/>
        <v>218.75</v>
      </c>
      <c r="R1388" s="6">
        <f t="shared" si="87"/>
        <v>62.5</v>
      </c>
      <c r="S1388" t="s">
        <v>8324</v>
      </c>
      <c r="T1388" t="s">
        <v>8325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4">
        <f t="shared" si="86"/>
        <v>136.625</v>
      </c>
      <c r="R1389" s="6">
        <f t="shared" si="87"/>
        <v>70.064102564102569</v>
      </c>
      <c r="S1389" t="s">
        <v>8324</v>
      </c>
      <c r="T1389" t="s">
        <v>8325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4">
        <f t="shared" si="86"/>
        <v>134.8074</v>
      </c>
      <c r="R1390" s="6">
        <f t="shared" si="87"/>
        <v>60.181874999999998</v>
      </c>
      <c r="S1390" t="s">
        <v>8324</v>
      </c>
      <c r="T1390" t="s">
        <v>8325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4">
        <f t="shared" si="86"/>
        <v>145.4</v>
      </c>
      <c r="R1391" s="6">
        <f t="shared" si="87"/>
        <v>21.382352941176471</v>
      </c>
      <c r="S1391" t="s">
        <v>8324</v>
      </c>
      <c r="T1391" t="s">
        <v>8325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4">
        <f t="shared" si="86"/>
        <v>109.10714285714285</v>
      </c>
      <c r="R1392" s="6">
        <f t="shared" si="87"/>
        <v>160.78947368421052</v>
      </c>
      <c r="S1392" t="s">
        <v>8324</v>
      </c>
      <c r="T1392" t="s">
        <v>8325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4">
        <f t="shared" si="86"/>
        <v>110.2</v>
      </c>
      <c r="R1393" s="6">
        <f t="shared" si="87"/>
        <v>42.384615384615387</v>
      </c>
      <c r="S1393" t="s">
        <v>8324</v>
      </c>
      <c r="T1393" t="s">
        <v>8325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4">
        <f t="shared" si="86"/>
        <v>113.64000000000001</v>
      </c>
      <c r="R1394" s="6">
        <f t="shared" si="87"/>
        <v>27.317307692307693</v>
      </c>
      <c r="S1394" t="s">
        <v>8324</v>
      </c>
      <c r="T1394" t="s">
        <v>8325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4">
        <f t="shared" si="86"/>
        <v>102.35000000000001</v>
      </c>
      <c r="R1395" s="6">
        <f t="shared" si="87"/>
        <v>196.82692307692307</v>
      </c>
      <c r="S1395" t="s">
        <v>8324</v>
      </c>
      <c r="T1395" t="s">
        <v>8325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4">
        <f t="shared" si="86"/>
        <v>122.13333333333334</v>
      </c>
      <c r="R1396" s="6">
        <f t="shared" si="87"/>
        <v>53.882352941176471</v>
      </c>
      <c r="S1396" t="s">
        <v>8324</v>
      </c>
      <c r="T1396" t="s">
        <v>8325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4">
        <f t="shared" si="86"/>
        <v>111.88571428571427</v>
      </c>
      <c r="R1397" s="6">
        <f t="shared" si="87"/>
        <v>47.756097560975611</v>
      </c>
      <c r="S1397" t="s">
        <v>8324</v>
      </c>
      <c r="T1397" t="s">
        <v>8325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4">
        <f t="shared" si="86"/>
        <v>107.3</v>
      </c>
      <c r="R1398" s="6">
        <f t="shared" si="87"/>
        <v>88.191780821917803</v>
      </c>
      <c r="S1398" t="s">
        <v>8324</v>
      </c>
      <c r="T1398" t="s">
        <v>8325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4">
        <f t="shared" si="86"/>
        <v>113.85000000000001</v>
      </c>
      <c r="R1399" s="6">
        <f t="shared" si="87"/>
        <v>72.056962025316452</v>
      </c>
      <c r="S1399" t="s">
        <v>8324</v>
      </c>
      <c r="T1399" t="s">
        <v>8325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4">
        <f t="shared" si="86"/>
        <v>109.68181818181819</v>
      </c>
      <c r="R1400" s="6">
        <f t="shared" si="87"/>
        <v>74.246153846153845</v>
      </c>
      <c r="S1400" t="s">
        <v>8324</v>
      </c>
      <c r="T1400" t="s">
        <v>8325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4">
        <f t="shared" si="86"/>
        <v>126.14444444444443</v>
      </c>
      <c r="R1401" s="6">
        <f t="shared" si="87"/>
        <v>61.701086956521742</v>
      </c>
      <c r="S1401" t="s">
        <v>8324</v>
      </c>
      <c r="T1401" t="s">
        <v>8325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4">
        <f t="shared" si="86"/>
        <v>167.42857142857144</v>
      </c>
      <c r="R1402" s="6">
        <f t="shared" si="87"/>
        <v>17.235294117647058</v>
      </c>
      <c r="S1402" t="s">
        <v>8324</v>
      </c>
      <c r="T1402" t="s">
        <v>8325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4">
        <f t="shared" si="86"/>
        <v>496.52000000000004</v>
      </c>
      <c r="R1403" s="6">
        <f t="shared" si="87"/>
        <v>51.720833333333331</v>
      </c>
      <c r="S1403" t="s">
        <v>8324</v>
      </c>
      <c r="T1403" t="s">
        <v>8325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4">
        <f t="shared" si="86"/>
        <v>109.16</v>
      </c>
      <c r="R1404" s="6">
        <f t="shared" si="87"/>
        <v>24.150442477876105</v>
      </c>
      <c r="S1404" t="s">
        <v>8324</v>
      </c>
      <c r="T1404" t="s">
        <v>8325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4">
        <f t="shared" si="86"/>
        <v>102.57499999999999</v>
      </c>
      <c r="R1405" s="6">
        <f t="shared" si="87"/>
        <v>62.166666666666664</v>
      </c>
      <c r="S1405" t="s">
        <v>8324</v>
      </c>
      <c r="T1405" t="s">
        <v>8325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4">
        <f t="shared" si="86"/>
        <v>1.6620689655172414</v>
      </c>
      <c r="R1406" s="6">
        <f t="shared" si="87"/>
        <v>48.2</v>
      </c>
      <c r="S1406" t="s">
        <v>8321</v>
      </c>
      <c r="T1406" t="s">
        <v>8340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4">
        <f t="shared" si="86"/>
        <v>0.42</v>
      </c>
      <c r="R1407" s="6">
        <f t="shared" si="87"/>
        <v>6.1764705882352944</v>
      </c>
      <c r="S1407" t="s">
        <v>8321</v>
      </c>
      <c r="T1407" t="s">
        <v>8340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4">
        <f t="shared" si="86"/>
        <v>0.125</v>
      </c>
      <c r="R1408" s="6">
        <f t="shared" si="87"/>
        <v>5</v>
      </c>
      <c r="S1408" t="s">
        <v>8321</v>
      </c>
      <c r="T1408" t="s">
        <v>8340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4">
        <f t="shared" si="86"/>
        <v>0.5</v>
      </c>
      <c r="R1409" s="6">
        <f t="shared" si="87"/>
        <v>7.5</v>
      </c>
      <c r="S1409" t="s">
        <v>8321</v>
      </c>
      <c r="T1409" t="s">
        <v>8340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4">
        <f t="shared" si="86"/>
        <v>7.1999999999999993</v>
      </c>
      <c r="R1410" s="6">
        <f t="shared" si="87"/>
        <v>12</v>
      </c>
      <c r="S1410" t="s">
        <v>8321</v>
      </c>
      <c r="T1410" t="s">
        <v>8340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4">
        <f t="shared" ref="Q1411:Q1474" si="90">E1411/D1411 *100</f>
        <v>0</v>
      </c>
      <c r="R1411" s="6" t="e">
        <f t="shared" ref="R1411:R1474" si="91">E1411/N1411</f>
        <v>#DIV/0!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4">
        <f t="shared" si="90"/>
        <v>1.6666666666666666E-2</v>
      </c>
      <c r="R1412" s="6">
        <f t="shared" si="91"/>
        <v>1</v>
      </c>
      <c r="S1412" t="s">
        <v>8321</v>
      </c>
      <c r="T1412" t="s">
        <v>8340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4">
        <f t="shared" si="90"/>
        <v>0.23333333333333336</v>
      </c>
      <c r="R1413" s="6">
        <f t="shared" si="91"/>
        <v>2.3333333333333335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4">
        <f t="shared" si="90"/>
        <v>4.5714285714285712</v>
      </c>
      <c r="R1414" s="6">
        <f t="shared" si="91"/>
        <v>24.615384615384617</v>
      </c>
      <c r="S1414" t="s">
        <v>8321</v>
      </c>
      <c r="T1414" t="s">
        <v>8340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4">
        <f t="shared" si="90"/>
        <v>5</v>
      </c>
      <c r="R1415" s="6">
        <f t="shared" si="91"/>
        <v>100</v>
      </c>
      <c r="S1415" t="s">
        <v>8321</v>
      </c>
      <c r="T1415" t="s">
        <v>8340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4">
        <f t="shared" si="90"/>
        <v>0.2</v>
      </c>
      <c r="R1416" s="6">
        <f t="shared" si="91"/>
        <v>1</v>
      </c>
      <c r="S1416" t="s">
        <v>8321</v>
      </c>
      <c r="T1416" t="s">
        <v>8340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4">
        <f t="shared" si="90"/>
        <v>18.181818181818183</v>
      </c>
      <c r="R1417" s="6">
        <f t="shared" si="91"/>
        <v>88.888888888888886</v>
      </c>
      <c r="S1417" t="s">
        <v>8321</v>
      </c>
      <c r="T1417" t="s">
        <v>8340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4">
        <f t="shared" si="90"/>
        <v>0</v>
      </c>
      <c r="R1418" s="6" t="e">
        <f t="shared" si="91"/>
        <v>#DIV/0!</v>
      </c>
      <c r="S1418" t="s">
        <v>8321</v>
      </c>
      <c r="T1418" t="s">
        <v>8340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4">
        <f t="shared" si="90"/>
        <v>1.2222222222222223</v>
      </c>
      <c r="R1419" s="6">
        <f t="shared" si="91"/>
        <v>27.5</v>
      </c>
      <c r="S1419" t="s">
        <v>8321</v>
      </c>
      <c r="T1419" t="s">
        <v>8340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4">
        <f t="shared" si="90"/>
        <v>0.2</v>
      </c>
      <c r="R1420" s="6">
        <f t="shared" si="91"/>
        <v>6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4">
        <f t="shared" si="90"/>
        <v>7.0634920634920633</v>
      </c>
      <c r="R1421" s="6">
        <f t="shared" si="91"/>
        <v>44.5</v>
      </c>
      <c r="S1421" t="s">
        <v>8321</v>
      </c>
      <c r="T1421" t="s">
        <v>8340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4">
        <f t="shared" si="90"/>
        <v>2.7272727272727271</v>
      </c>
      <c r="R1422" s="6">
        <f t="shared" si="91"/>
        <v>1</v>
      </c>
      <c r="S1422" t="s">
        <v>8321</v>
      </c>
      <c r="T1422" t="s">
        <v>8340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4">
        <f t="shared" si="90"/>
        <v>0.1</v>
      </c>
      <c r="R1423" s="6">
        <f t="shared" si="91"/>
        <v>100</v>
      </c>
      <c r="S1423" t="s">
        <v>8321</v>
      </c>
      <c r="T1423" t="s">
        <v>8340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4">
        <f t="shared" si="90"/>
        <v>0.104</v>
      </c>
      <c r="R1424" s="6">
        <f t="shared" si="91"/>
        <v>13</v>
      </c>
      <c r="S1424" t="s">
        <v>8321</v>
      </c>
      <c r="T1424" t="s">
        <v>8340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4">
        <f t="shared" si="90"/>
        <v>0.33333333333333337</v>
      </c>
      <c r="R1425" s="6">
        <f t="shared" si="91"/>
        <v>100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4">
        <f t="shared" si="90"/>
        <v>20.36</v>
      </c>
      <c r="R1426" s="6">
        <f t="shared" si="91"/>
        <v>109.07142857142857</v>
      </c>
      <c r="S1426" t="s">
        <v>8321</v>
      </c>
      <c r="T1426" t="s">
        <v>8340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4">
        <f t="shared" si="90"/>
        <v>0</v>
      </c>
      <c r="R1427" s="6" t="e">
        <f t="shared" si="91"/>
        <v>#DIV/0!</v>
      </c>
      <c r="S1427" t="s">
        <v>8321</v>
      </c>
      <c r="T1427" t="s">
        <v>8340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4">
        <f t="shared" si="90"/>
        <v>0</v>
      </c>
      <c r="R1428" s="6" t="e">
        <f t="shared" si="91"/>
        <v>#DIV/0!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4">
        <f t="shared" si="90"/>
        <v>8.3800000000000008</v>
      </c>
      <c r="R1429" s="6">
        <f t="shared" si="91"/>
        <v>104.75</v>
      </c>
      <c r="S1429" t="s">
        <v>8321</v>
      </c>
      <c r="T1429" t="s">
        <v>8340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4">
        <f t="shared" si="90"/>
        <v>4.5</v>
      </c>
      <c r="R1430" s="6">
        <f t="shared" si="91"/>
        <v>15</v>
      </c>
      <c r="S1430" t="s">
        <v>8321</v>
      </c>
      <c r="T1430" t="s">
        <v>8340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4">
        <f t="shared" si="90"/>
        <v>0</v>
      </c>
      <c r="R1431" s="6" t="e">
        <f t="shared" si="91"/>
        <v>#DIV/0!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4">
        <f t="shared" si="90"/>
        <v>8.06</v>
      </c>
      <c r="R1432" s="6">
        <f t="shared" si="91"/>
        <v>80.599999999999994</v>
      </c>
      <c r="S1432" t="s">
        <v>8321</v>
      </c>
      <c r="T1432" t="s">
        <v>8340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4">
        <f t="shared" si="90"/>
        <v>31.94705882352941</v>
      </c>
      <c r="R1433" s="6">
        <f t="shared" si="91"/>
        <v>115.55319148936171</v>
      </c>
      <c r="S1433" t="s">
        <v>8321</v>
      </c>
      <c r="T1433" t="s">
        <v>8340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4">
        <f t="shared" si="90"/>
        <v>0</v>
      </c>
      <c r="R1434" s="6" t="e">
        <f t="shared" si="91"/>
        <v>#DIV/0!</v>
      </c>
      <c r="S1434" t="s">
        <v>8321</v>
      </c>
      <c r="T1434" t="s">
        <v>8340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4">
        <f t="shared" si="90"/>
        <v>6.708333333333333</v>
      </c>
      <c r="R1435" s="6">
        <f t="shared" si="91"/>
        <v>80.5</v>
      </c>
      <c r="S1435" t="s">
        <v>8321</v>
      </c>
      <c r="T1435" t="s">
        <v>8340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4">
        <f t="shared" si="90"/>
        <v>9.9878048780487809</v>
      </c>
      <c r="R1436" s="6">
        <f t="shared" si="91"/>
        <v>744.5454545454545</v>
      </c>
      <c r="S1436" t="s">
        <v>8321</v>
      </c>
      <c r="T1436" t="s">
        <v>8340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4">
        <f t="shared" si="90"/>
        <v>0.1</v>
      </c>
      <c r="R1437" s="6">
        <f t="shared" si="91"/>
        <v>7.5</v>
      </c>
      <c r="S1437" t="s">
        <v>8321</v>
      </c>
      <c r="T1437" t="s">
        <v>8340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4">
        <f t="shared" si="90"/>
        <v>0.77</v>
      </c>
      <c r="R1438" s="6">
        <f t="shared" si="91"/>
        <v>38.5</v>
      </c>
      <c r="S1438" t="s">
        <v>8321</v>
      </c>
      <c r="T1438" t="s">
        <v>8340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4">
        <f t="shared" si="90"/>
        <v>26.900000000000002</v>
      </c>
      <c r="R1439" s="6">
        <f t="shared" si="91"/>
        <v>36.68181818181818</v>
      </c>
      <c r="S1439" t="s">
        <v>8321</v>
      </c>
      <c r="T1439" t="s">
        <v>8340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4">
        <f t="shared" si="90"/>
        <v>3</v>
      </c>
      <c r="R1440" s="6">
        <f t="shared" si="91"/>
        <v>75</v>
      </c>
      <c r="S1440" t="s">
        <v>8321</v>
      </c>
      <c r="T1440" t="s">
        <v>8340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4">
        <f t="shared" si="90"/>
        <v>6.6055045871559637</v>
      </c>
      <c r="R1441" s="6">
        <f t="shared" si="91"/>
        <v>30</v>
      </c>
      <c r="S1441" t="s">
        <v>8321</v>
      </c>
      <c r="T1441" t="s">
        <v>8340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4">
        <f t="shared" si="90"/>
        <v>7.6923076923076927E-3</v>
      </c>
      <c r="R1442" s="6">
        <f t="shared" si="91"/>
        <v>1</v>
      </c>
      <c r="S1442" t="s">
        <v>8321</v>
      </c>
      <c r="T1442" t="s">
        <v>8340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4">
        <f t="shared" si="90"/>
        <v>1.1222222222222222</v>
      </c>
      <c r="R1443" s="6">
        <f t="shared" si="91"/>
        <v>673.33333333333337</v>
      </c>
      <c r="S1443" t="s">
        <v>8321</v>
      </c>
      <c r="T1443" t="s">
        <v>8340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4">
        <f t="shared" si="90"/>
        <v>0</v>
      </c>
      <c r="R1444" s="6" t="e">
        <f t="shared" si="91"/>
        <v>#DIV/0!</v>
      </c>
      <c r="S1444" t="s">
        <v>8321</v>
      </c>
      <c r="T1444" t="s">
        <v>8340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4">
        <f t="shared" si="90"/>
        <v>0</v>
      </c>
      <c r="R1445" s="6" t="e">
        <f t="shared" si="91"/>
        <v>#DIV/0!</v>
      </c>
      <c r="S1445" t="s">
        <v>8321</v>
      </c>
      <c r="T1445" t="s">
        <v>8340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4">
        <f t="shared" si="90"/>
        <v>0</v>
      </c>
      <c r="R1446" s="6" t="e">
        <f t="shared" si="91"/>
        <v>#DIV/0!</v>
      </c>
      <c r="S1446" t="s">
        <v>8321</v>
      </c>
      <c r="T1446" t="s">
        <v>8340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4">
        <f t="shared" si="90"/>
        <v>0</v>
      </c>
      <c r="R1447" s="6" t="e">
        <f t="shared" si="91"/>
        <v>#DIV/0!</v>
      </c>
      <c r="S1447" t="s">
        <v>8321</v>
      </c>
      <c r="T1447" t="s">
        <v>8340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4">
        <f t="shared" si="90"/>
        <v>0</v>
      </c>
      <c r="R1448" s="6" t="e">
        <f t="shared" si="91"/>
        <v>#DIV/0!</v>
      </c>
      <c r="S1448" t="s">
        <v>8321</v>
      </c>
      <c r="T1448" t="s">
        <v>8340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4">
        <f t="shared" si="90"/>
        <v>1.4999999999999999E-2</v>
      </c>
      <c r="R1449" s="6">
        <f t="shared" si="91"/>
        <v>25</v>
      </c>
      <c r="S1449" t="s">
        <v>8321</v>
      </c>
      <c r="T1449" t="s">
        <v>8340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4">
        <f t="shared" si="90"/>
        <v>0</v>
      </c>
      <c r="R1450" s="6" t="e">
        <f t="shared" si="91"/>
        <v>#DIV/0!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4">
        <f t="shared" si="90"/>
        <v>0</v>
      </c>
      <c r="R1451" s="6" t="e">
        <f t="shared" si="91"/>
        <v>#DIV/0!</v>
      </c>
      <c r="S1451" t="s">
        <v>8321</v>
      </c>
      <c r="T1451" t="s">
        <v>8340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4">
        <f t="shared" si="90"/>
        <v>1E-3</v>
      </c>
      <c r="R1452" s="6">
        <f t="shared" si="91"/>
        <v>1</v>
      </c>
      <c r="S1452" t="s">
        <v>8321</v>
      </c>
      <c r="T1452" t="s">
        <v>8340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4">
        <f t="shared" si="90"/>
        <v>1.0554089709762533E-2</v>
      </c>
      <c r="R1453" s="6">
        <f t="shared" si="91"/>
        <v>1</v>
      </c>
      <c r="S1453" t="s">
        <v>8321</v>
      </c>
      <c r="T1453" t="s">
        <v>8340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4">
        <f t="shared" si="90"/>
        <v>0</v>
      </c>
      <c r="R1454" s="6" t="e">
        <f t="shared" si="91"/>
        <v>#DIV/0!</v>
      </c>
      <c r="S1454" t="s">
        <v>8321</v>
      </c>
      <c r="T1454" t="s">
        <v>8340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4">
        <f t="shared" si="90"/>
        <v>0</v>
      </c>
      <c r="R1455" s="6" t="e">
        <f t="shared" si="91"/>
        <v>#DIV/0!</v>
      </c>
      <c r="S1455" t="s">
        <v>8321</v>
      </c>
      <c r="T1455" t="s">
        <v>8340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4">
        <f t="shared" si="90"/>
        <v>0.85714285714285721</v>
      </c>
      <c r="R1456" s="6">
        <f t="shared" si="91"/>
        <v>15</v>
      </c>
      <c r="S1456" t="s">
        <v>8321</v>
      </c>
      <c r="T1456" t="s">
        <v>8340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4">
        <f t="shared" si="90"/>
        <v>10.5</v>
      </c>
      <c r="R1457" s="6">
        <f t="shared" si="91"/>
        <v>225</v>
      </c>
      <c r="S1457" t="s">
        <v>8321</v>
      </c>
      <c r="T1457" t="s">
        <v>8340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4">
        <f t="shared" si="90"/>
        <v>2.9000000000000004</v>
      </c>
      <c r="R1458" s="6">
        <f t="shared" si="91"/>
        <v>48.333333333333336</v>
      </c>
      <c r="S1458" t="s">
        <v>8321</v>
      </c>
      <c r="T1458" t="s">
        <v>8340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4">
        <f t="shared" si="90"/>
        <v>0</v>
      </c>
      <c r="R1459" s="6" t="e">
        <f t="shared" si="91"/>
        <v>#DIV/0!</v>
      </c>
      <c r="S1459" t="s">
        <v>8321</v>
      </c>
      <c r="T1459" t="s">
        <v>8340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4">
        <f t="shared" si="90"/>
        <v>0</v>
      </c>
      <c r="R1460" s="6" t="e">
        <f t="shared" si="91"/>
        <v>#DIV/0!</v>
      </c>
      <c r="S1460" t="s">
        <v>8321</v>
      </c>
      <c r="T1460" t="s">
        <v>8340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4">
        <f t="shared" si="90"/>
        <v>0</v>
      </c>
      <c r="R1461" s="6" t="e">
        <f t="shared" si="91"/>
        <v>#DIV/0!</v>
      </c>
      <c r="S1461" t="s">
        <v>8321</v>
      </c>
      <c r="T1461" t="s">
        <v>8340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4">
        <f t="shared" si="90"/>
        <v>0</v>
      </c>
      <c r="R1462" s="6" t="e">
        <f t="shared" si="91"/>
        <v>#DIV/0!</v>
      </c>
      <c r="S1462" t="s">
        <v>8321</v>
      </c>
      <c r="T1462" t="s">
        <v>8340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4">
        <f t="shared" si="90"/>
        <v>101.24459999999999</v>
      </c>
      <c r="R1463" s="6">
        <f t="shared" si="91"/>
        <v>44.66673529411765</v>
      </c>
      <c r="S1463" t="s">
        <v>8321</v>
      </c>
      <c r="T1463" t="s">
        <v>8341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4">
        <f t="shared" si="90"/>
        <v>108.5175</v>
      </c>
      <c r="R1464" s="6">
        <f t="shared" si="91"/>
        <v>28.937999999999999</v>
      </c>
      <c r="S1464" t="s">
        <v>8321</v>
      </c>
      <c r="T1464" t="s">
        <v>8341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4">
        <f t="shared" si="90"/>
        <v>147.66666666666666</v>
      </c>
      <c r="R1465" s="6">
        <f t="shared" si="91"/>
        <v>35.44</v>
      </c>
      <c r="S1465" t="s">
        <v>8321</v>
      </c>
      <c r="T1465" t="s">
        <v>8341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4">
        <f t="shared" si="90"/>
        <v>163.19999999999999</v>
      </c>
      <c r="R1466" s="6">
        <f t="shared" si="91"/>
        <v>34.871794871794869</v>
      </c>
      <c r="S1466" t="s">
        <v>8321</v>
      </c>
      <c r="T1466" t="s">
        <v>8341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4">
        <f t="shared" si="90"/>
        <v>456.41449999999998</v>
      </c>
      <c r="R1467" s="6">
        <f t="shared" si="91"/>
        <v>52.622732513451197</v>
      </c>
      <c r="S1467" t="s">
        <v>8321</v>
      </c>
      <c r="T1467" t="s">
        <v>8341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4">
        <f t="shared" si="90"/>
        <v>107.87731249999999</v>
      </c>
      <c r="R1468" s="6">
        <f t="shared" si="91"/>
        <v>69.598266129032254</v>
      </c>
      <c r="S1468" t="s">
        <v>8321</v>
      </c>
      <c r="T1468" t="s">
        <v>8341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4">
        <f t="shared" si="90"/>
        <v>115.08</v>
      </c>
      <c r="R1469" s="6">
        <f t="shared" si="91"/>
        <v>76.72</v>
      </c>
      <c r="S1469" t="s">
        <v>8321</v>
      </c>
      <c r="T1469" t="s">
        <v>8341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4">
        <f t="shared" si="90"/>
        <v>102.36842105263158</v>
      </c>
      <c r="R1470" s="6">
        <f t="shared" si="91"/>
        <v>33.191126279863482</v>
      </c>
      <c r="S1470" t="s">
        <v>8321</v>
      </c>
      <c r="T1470" t="s">
        <v>8341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4">
        <f t="shared" si="90"/>
        <v>108.42485875706214</v>
      </c>
      <c r="R1471" s="6">
        <f t="shared" si="91"/>
        <v>149.46417445482865</v>
      </c>
      <c r="S1471" t="s">
        <v>8321</v>
      </c>
      <c r="T1471" t="s">
        <v>8341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4">
        <f t="shared" si="90"/>
        <v>125.13333333333334</v>
      </c>
      <c r="R1472" s="6">
        <f t="shared" si="91"/>
        <v>23.172839506172838</v>
      </c>
      <c r="S1472" t="s">
        <v>8321</v>
      </c>
      <c r="T1472" t="s">
        <v>8341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4">
        <f t="shared" si="90"/>
        <v>103.840625</v>
      </c>
      <c r="R1473" s="6">
        <f t="shared" si="91"/>
        <v>96.877551020408163</v>
      </c>
      <c r="S1473" t="s">
        <v>8321</v>
      </c>
      <c r="T1473" t="s">
        <v>8341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4">
        <f t="shared" si="90"/>
        <v>138.70400000000001</v>
      </c>
      <c r="R1474" s="6">
        <f t="shared" si="91"/>
        <v>103.20238095238095</v>
      </c>
      <c r="S1474" t="s">
        <v>8321</v>
      </c>
      <c r="T1474" t="s">
        <v>8341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4">
        <f t="shared" ref="Q1475:Q1538" si="94">E1475/D1475 *100</f>
        <v>120.51600000000001</v>
      </c>
      <c r="R1475" s="6">
        <f t="shared" ref="R1475:R1538" si="95">E1475/N1475</f>
        <v>38.462553191489363</v>
      </c>
      <c r="S1475" t="s">
        <v>8321</v>
      </c>
      <c r="T1475" t="s">
        <v>8341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4">
        <f t="shared" si="94"/>
        <v>112.26666666666667</v>
      </c>
      <c r="R1476" s="6">
        <f t="shared" si="95"/>
        <v>44.315789473684212</v>
      </c>
      <c r="S1476" t="s">
        <v>8321</v>
      </c>
      <c r="T1476" t="s">
        <v>8341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4">
        <f t="shared" si="94"/>
        <v>188.66966666666667</v>
      </c>
      <c r="R1477" s="6">
        <f t="shared" si="95"/>
        <v>64.173356009070289</v>
      </c>
      <c r="S1477" t="s">
        <v>8321</v>
      </c>
      <c r="T1477" t="s">
        <v>8341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4">
        <f t="shared" si="94"/>
        <v>661.55466666666666</v>
      </c>
      <c r="R1478" s="6">
        <f t="shared" si="95"/>
        <v>43.333275109170302</v>
      </c>
      <c r="S1478" t="s">
        <v>8321</v>
      </c>
      <c r="T1478" t="s">
        <v>8341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4">
        <f t="shared" si="94"/>
        <v>111.31</v>
      </c>
      <c r="R1479" s="6">
        <f t="shared" si="95"/>
        <v>90.495934959349597</v>
      </c>
      <c r="S1479" t="s">
        <v>8321</v>
      </c>
      <c r="T1479" t="s">
        <v>8341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4">
        <f t="shared" si="94"/>
        <v>1181.6142199999999</v>
      </c>
      <c r="R1480" s="6">
        <f t="shared" si="95"/>
        <v>29.187190495010373</v>
      </c>
      <c r="S1480" t="s">
        <v>8321</v>
      </c>
      <c r="T1480" t="s">
        <v>8341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4">
        <f t="shared" si="94"/>
        <v>137.375</v>
      </c>
      <c r="R1481" s="6">
        <f t="shared" si="95"/>
        <v>30.95774647887324</v>
      </c>
      <c r="S1481" t="s">
        <v>8321</v>
      </c>
      <c r="T1481" t="s">
        <v>8341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4">
        <f t="shared" si="94"/>
        <v>117.04040000000001</v>
      </c>
      <c r="R1482" s="6">
        <f t="shared" si="95"/>
        <v>92.157795275590544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4">
        <f t="shared" si="94"/>
        <v>2.1</v>
      </c>
      <c r="R1483" s="6">
        <f t="shared" si="95"/>
        <v>17.5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4">
        <f t="shared" si="94"/>
        <v>0.1</v>
      </c>
      <c r="R1484" s="6">
        <f t="shared" si="95"/>
        <v>5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4">
        <f t="shared" si="94"/>
        <v>0.7142857142857143</v>
      </c>
      <c r="R1485" s="6">
        <f t="shared" si="95"/>
        <v>25</v>
      </c>
      <c r="S1485" t="s">
        <v>8321</v>
      </c>
      <c r="T1485" t="s">
        <v>8323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4">
        <f t="shared" si="94"/>
        <v>0</v>
      </c>
      <c r="R1486" s="6" t="e">
        <f t="shared" si="95"/>
        <v>#DIV/0!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4">
        <f t="shared" si="94"/>
        <v>2.2388059701492535</v>
      </c>
      <c r="R1487" s="6">
        <f t="shared" si="95"/>
        <v>50</v>
      </c>
      <c r="S1487" t="s">
        <v>8321</v>
      </c>
      <c r="T1487" t="s">
        <v>8323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4">
        <f t="shared" si="94"/>
        <v>0.24</v>
      </c>
      <c r="R1488" s="6">
        <f t="shared" si="95"/>
        <v>16</v>
      </c>
      <c r="S1488" t="s">
        <v>8321</v>
      </c>
      <c r="T1488" t="s">
        <v>8323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4">
        <f t="shared" si="94"/>
        <v>0</v>
      </c>
      <c r="R1489" s="6" t="e">
        <f t="shared" si="95"/>
        <v>#DIV/0!</v>
      </c>
      <c r="S1489" t="s">
        <v>8321</v>
      </c>
      <c r="T1489" t="s">
        <v>8323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4">
        <f t="shared" si="94"/>
        <v>2.4</v>
      </c>
      <c r="R1490" s="6">
        <f t="shared" si="95"/>
        <v>60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4">
        <f t="shared" si="94"/>
        <v>0</v>
      </c>
      <c r="R1491" s="6" t="e">
        <f t="shared" si="95"/>
        <v>#DIV/0!</v>
      </c>
      <c r="S1491" t="s">
        <v>8321</v>
      </c>
      <c r="T1491" t="s">
        <v>8323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4">
        <f t="shared" si="94"/>
        <v>30.862068965517242</v>
      </c>
      <c r="R1492" s="6">
        <f t="shared" si="95"/>
        <v>47.10526315789474</v>
      </c>
      <c r="S1492" t="s">
        <v>8321</v>
      </c>
      <c r="T1492" t="s">
        <v>8323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4">
        <f t="shared" si="94"/>
        <v>8.3333333333333321</v>
      </c>
      <c r="R1493" s="6">
        <f t="shared" si="95"/>
        <v>100</v>
      </c>
      <c r="S1493" t="s">
        <v>8321</v>
      </c>
      <c r="T1493" t="s">
        <v>8323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4">
        <f t="shared" si="94"/>
        <v>0.75</v>
      </c>
      <c r="R1494" s="6">
        <f t="shared" si="95"/>
        <v>15</v>
      </c>
      <c r="S1494" t="s">
        <v>8321</v>
      </c>
      <c r="T1494" t="s">
        <v>8323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4">
        <f t="shared" si="94"/>
        <v>0</v>
      </c>
      <c r="R1495" s="6" t="e">
        <f t="shared" si="95"/>
        <v>#DIV/0!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4">
        <f t="shared" si="94"/>
        <v>8.9</v>
      </c>
      <c r="R1496" s="6">
        <f t="shared" si="95"/>
        <v>40.454545454545453</v>
      </c>
      <c r="S1496" t="s">
        <v>8321</v>
      </c>
      <c r="T1496" t="s">
        <v>8323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4">
        <f t="shared" si="94"/>
        <v>0</v>
      </c>
      <c r="R1497" s="6" t="e">
        <f t="shared" si="95"/>
        <v>#DIV/0!</v>
      </c>
      <c r="S1497" t="s">
        <v>8321</v>
      </c>
      <c r="T1497" t="s">
        <v>8323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4">
        <f t="shared" si="94"/>
        <v>0</v>
      </c>
      <c r="R1498" s="6" t="e">
        <f t="shared" si="95"/>
        <v>#DIV/0!</v>
      </c>
      <c r="S1498" t="s">
        <v>8321</v>
      </c>
      <c r="T1498" t="s">
        <v>8323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4">
        <f t="shared" si="94"/>
        <v>6.6666666666666671E-3</v>
      </c>
      <c r="R1499" s="6">
        <f t="shared" si="95"/>
        <v>1</v>
      </c>
      <c r="S1499" t="s">
        <v>8321</v>
      </c>
      <c r="T1499" t="s">
        <v>8323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4">
        <f t="shared" si="94"/>
        <v>1.9</v>
      </c>
      <c r="R1500" s="6">
        <f t="shared" si="95"/>
        <v>19</v>
      </c>
      <c r="S1500" t="s">
        <v>8321</v>
      </c>
      <c r="T1500" t="s">
        <v>8323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4">
        <f t="shared" si="94"/>
        <v>0.25</v>
      </c>
      <c r="R1501" s="6">
        <f t="shared" si="95"/>
        <v>5</v>
      </c>
      <c r="S1501" t="s">
        <v>8321</v>
      </c>
      <c r="T1501" t="s">
        <v>8323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4">
        <f t="shared" si="94"/>
        <v>25.035714285714285</v>
      </c>
      <c r="R1502" s="6">
        <f t="shared" si="95"/>
        <v>46.733333333333334</v>
      </c>
      <c r="S1502" t="s">
        <v>8321</v>
      </c>
      <c r="T1502" t="s">
        <v>8323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4">
        <f t="shared" si="94"/>
        <v>166.33076923076925</v>
      </c>
      <c r="R1503" s="6">
        <f t="shared" si="95"/>
        <v>97.731073446327684</v>
      </c>
      <c r="S1503" t="s">
        <v>8337</v>
      </c>
      <c r="T1503" t="s">
        <v>8338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4">
        <f t="shared" si="94"/>
        <v>101.44545454545455</v>
      </c>
      <c r="R1504" s="6">
        <f t="shared" si="95"/>
        <v>67.835866261398181</v>
      </c>
      <c r="S1504" t="s">
        <v>8337</v>
      </c>
      <c r="T1504" t="s">
        <v>8338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4">
        <f t="shared" si="94"/>
        <v>107.89146666666667</v>
      </c>
      <c r="R1505" s="6">
        <f t="shared" si="95"/>
        <v>56.98492957746479</v>
      </c>
      <c r="S1505" t="s">
        <v>8337</v>
      </c>
      <c r="T1505" t="s">
        <v>8338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4">
        <f t="shared" si="94"/>
        <v>277.93846153846158</v>
      </c>
      <c r="R1506" s="6">
        <f t="shared" si="95"/>
        <v>67.159851301115239</v>
      </c>
      <c r="S1506" t="s">
        <v>8337</v>
      </c>
      <c r="T1506" t="s">
        <v>8338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4">
        <f t="shared" si="94"/>
        <v>103.58125</v>
      </c>
      <c r="R1507" s="6">
        <f t="shared" si="95"/>
        <v>48.037681159420288</v>
      </c>
      <c r="S1507" t="s">
        <v>8337</v>
      </c>
      <c r="T1507" t="s">
        <v>8338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4">
        <f t="shared" si="94"/>
        <v>111.4</v>
      </c>
      <c r="R1508" s="6">
        <f t="shared" si="95"/>
        <v>38.860465116279073</v>
      </c>
      <c r="S1508" t="s">
        <v>8337</v>
      </c>
      <c r="T1508" t="s">
        <v>8338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4">
        <f t="shared" si="94"/>
        <v>215</v>
      </c>
      <c r="R1509" s="6">
        <f t="shared" si="95"/>
        <v>78.181818181818187</v>
      </c>
      <c r="S1509" t="s">
        <v>8337</v>
      </c>
      <c r="T1509" t="s">
        <v>8338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4">
        <f t="shared" si="94"/>
        <v>110.76216216216217</v>
      </c>
      <c r="R1510" s="6">
        <f t="shared" si="95"/>
        <v>97.113744075829388</v>
      </c>
      <c r="S1510" t="s">
        <v>8337</v>
      </c>
      <c r="T1510" t="s">
        <v>8338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4">
        <f t="shared" si="94"/>
        <v>123.64125714285714</v>
      </c>
      <c r="R1511" s="6">
        <f t="shared" si="95"/>
        <v>110.39397959183674</v>
      </c>
      <c r="S1511" t="s">
        <v>8337</v>
      </c>
      <c r="T1511" t="s">
        <v>8338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4">
        <f t="shared" si="94"/>
        <v>101.03500000000001</v>
      </c>
      <c r="R1512" s="6">
        <f t="shared" si="95"/>
        <v>39.91506172839506</v>
      </c>
      <c r="S1512" t="s">
        <v>8337</v>
      </c>
      <c r="T1512" t="s">
        <v>8338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4">
        <f t="shared" si="94"/>
        <v>111.79285714285714</v>
      </c>
      <c r="R1513" s="6">
        <f t="shared" si="95"/>
        <v>75.975728155339809</v>
      </c>
      <c r="S1513" t="s">
        <v>8337</v>
      </c>
      <c r="T1513" t="s">
        <v>8338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4">
        <f t="shared" si="94"/>
        <v>558.7714285714286</v>
      </c>
      <c r="R1514" s="6">
        <f t="shared" si="95"/>
        <v>58.379104477611939</v>
      </c>
      <c r="S1514" t="s">
        <v>8337</v>
      </c>
      <c r="T1514" t="s">
        <v>8338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4">
        <f t="shared" si="94"/>
        <v>150.01875000000001</v>
      </c>
      <c r="R1515" s="6">
        <f t="shared" si="95"/>
        <v>55.82093023255814</v>
      </c>
      <c r="S1515" t="s">
        <v>8337</v>
      </c>
      <c r="T1515" t="s">
        <v>8338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4">
        <f t="shared" si="94"/>
        <v>106.476</v>
      </c>
      <c r="R1516" s="6">
        <f t="shared" si="95"/>
        <v>151.24431818181819</v>
      </c>
      <c r="S1516" t="s">
        <v>8337</v>
      </c>
      <c r="T1516" t="s">
        <v>8338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4">
        <f t="shared" si="94"/>
        <v>157.18899999999999</v>
      </c>
      <c r="R1517" s="6">
        <f t="shared" si="95"/>
        <v>849.67027027027029</v>
      </c>
      <c r="S1517" t="s">
        <v>8337</v>
      </c>
      <c r="T1517" t="s">
        <v>8338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4">
        <f t="shared" si="94"/>
        <v>108.65882352941176</v>
      </c>
      <c r="R1518" s="6">
        <f t="shared" si="95"/>
        <v>159.24137931034483</v>
      </c>
      <c r="S1518" t="s">
        <v>8337</v>
      </c>
      <c r="T1518" t="s">
        <v>8338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4">
        <f t="shared" si="94"/>
        <v>161.97999999999999</v>
      </c>
      <c r="R1519" s="6">
        <f t="shared" si="95"/>
        <v>39.507317073170732</v>
      </c>
      <c r="S1519" t="s">
        <v>8337</v>
      </c>
      <c r="T1519" t="s">
        <v>8338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4">
        <f t="shared" si="94"/>
        <v>205.36666666666665</v>
      </c>
      <c r="R1520" s="6">
        <f t="shared" si="95"/>
        <v>130.52966101694915</v>
      </c>
      <c r="S1520" t="s">
        <v>8337</v>
      </c>
      <c r="T1520" t="s">
        <v>8338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4">
        <f t="shared" si="94"/>
        <v>103.36388888888889</v>
      </c>
      <c r="R1521" s="6">
        <f t="shared" si="95"/>
        <v>64.156896551724131</v>
      </c>
      <c r="S1521" t="s">
        <v>8337</v>
      </c>
      <c r="T1521" t="s">
        <v>8338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4">
        <f t="shared" si="94"/>
        <v>103.47222222222223</v>
      </c>
      <c r="R1522" s="6">
        <f t="shared" si="95"/>
        <v>111.52694610778443</v>
      </c>
      <c r="S1522" t="s">
        <v>8337</v>
      </c>
      <c r="T1522" t="s">
        <v>8338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4">
        <f t="shared" si="94"/>
        <v>106.81333333333333</v>
      </c>
      <c r="R1523" s="6">
        <f t="shared" si="95"/>
        <v>170.44680851063831</v>
      </c>
      <c r="S1523" t="s">
        <v>8337</v>
      </c>
      <c r="T1523" t="s">
        <v>8338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4">
        <f t="shared" si="94"/>
        <v>138.96574712643678</v>
      </c>
      <c r="R1524" s="6">
        <f t="shared" si="95"/>
        <v>133.7391592920354</v>
      </c>
      <c r="S1524" t="s">
        <v>8337</v>
      </c>
      <c r="T1524" t="s">
        <v>8338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4">
        <f t="shared" si="94"/>
        <v>124.84324324324325</v>
      </c>
      <c r="R1525" s="6">
        <f t="shared" si="95"/>
        <v>95.834024896265561</v>
      </c>
      <c r="S1525" t="s">
        <v>8337</v>
      </c>
      <c r="T1525" t="s">
        <v>8338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4">
        <f t="shared" si="94"/>
        <v>206.99999999999997</v>
      </c>
      <c r="R1526" s="6">
        <f t="shared" si="95"/>
        <v>221.78571428571428</v>
      </c>
      <c r="S1526" t="s">
        <v>8337</v>
      </c>
      <c r="T1526" t="s">
        <v>8338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4">
        <f t="shared" si="94"/>
        <v>174.00576923076923</v>
      </c>
      <c r="R1527" s="6">
        <f t="shared" si="95"/>
        <v>32.315357142857138</v>
      </c>
      <c r="S1527" t="s">
        <v>8337</v>
      </c>
      <c r="T1527" t="s">
        <v>8338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4">
        <f t="shared" si="94"/>
        <v>120.32608695652173</v>
      </c>
      <c r="R1528" s="6">
        <f t="shared" si="95"/>
        <v>98.839285714285708</v>
      </c>
      <c r="S1528" t="s">
        <v>8337</v>
      </c>
      <c r="T1528" t="s">
        <v>8338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4">
        <f t="shared" si="94"/>
        <v>110.44428571428573</v>
      </c>
      <c r="R1529" s="6">
        <f t="shared" si="95"/>
        <v>55.222142857142863</v>
      </c>
      <c r="S1529" t="s">
        <v>8337</v>
      </c>
      <c r="T1529" t="s">
        <v>8338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4">
        <f t="shared" si="94"/>
        <v>281.56666666666666</v>
      </c>
      <c r="R1530" s="6">
        <f t="shared" si="95"/>
        <v>52.793750000000003</v>
      </c>
      <c r="S1530" t="s">
        <v>8337</v>
      </c>
      <c r="T1530" t="s">
        <v>8338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4">
        <f t="shared" si="94"/>
        <v>100.67894736842105</v>
      </c>
      <c r="R1531" s="6">
        <f t="shared" si="95"/>
        <v>135.66666666666666</v>
      </c>
      <c r="S1531" t="s">
        <v>8337</v>
      </c>
      <c r="T1531" t="s">
        <v>8338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4">
        <f t="shared" si="94"/>
        <v>134.82571428571427</v>
      </c>
      <c r="R1532" s="6">
        <f t="shared" si="95"/>
        <v>53.991990846681922</v>
      </c>
      <c r="S1532" t="s">
        <v>8337</v>
      </c>
      <c r="T1532" t="s">
        <v>8338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4">
        <f t="shared" si="94"/>
        <v>175.95744680851064</v>
      </c>
      <c r="R1533" s="6">
        <f t="shared" si="95"/>
        <v>56.643835616438359</v>
      </c>
      <c r="S1533" t="s">
        <v>8337</v>
      </c>
      <c r="T1533" t="s">
        <v>8338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4">
        <f t="shared" si="94"/>
        <v>484.02000000000004</v>
      </c>
      <c r="R1534" s="6">
        <f t="shared" si="95"/>
        <v>82.316326530612244</v>
      </c>
      <c r="S1534" t="s">
        <v>8337</v>
      </c>
      <c r="T1534" t="s">
        <v>8338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4">
        <f t="shared" si="94"/>
        <v>145.14000000000001</v>
      </c>
      <c r="R1535" s="6">
        <f t="shared" si="95"/>
        <v>88.26081081081081</v>
      </c>
      <c r="S1535" t="s">
        <v>8337</v>
      </c>
      <c r="T1535" t="s">
        <v>8338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4">
        <f t="shared" si="94"/>
        <v>417.73333333333335</v>
      </c>
      <c r="R1536" s="6">
        <f t="shared" si="95"/>
        <v>84.905149051490511</v>
      </c>
      <c r="S1536" t="s">
        <v>8337</v>
      </c>
      <c r="T1536" t="s">
        <v>8338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4">
        <f t="shared" si="94"/>
        <v>132.42499999999998</v>
      </c>
      <c r="R1537" s="6">
        <f t="shared" si="95"/>
        <v>48.154545454545456</v>
      </c>
      <c r="S1537" t="s">
        <v>8337</v>
      </c>
      <c r="T1537" t="s">
        <v>8338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4">
        <f t="shared" si="94"/>
        <v>250.30841666666666</v>
      </c>
      <c r="R1538" s="6">
        <f t="shared" si="95"/>
        <v>66.015406593406595</v>
      </c>
      <c r="S1538" t="s">
        <v>8337</v>
      </c>
      <c r="T1538" t="s">
        <v>8338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4">
        <f t="shared" ref="Q1539:Q1602" si="98">E1539/D1539 *100</f>
        <v>179.9</v>
      </c>
      <c r="R1539" s="6">
        <f t="shared" ref="R1539:R1602" si="99">E1539/N1539</f>
        <v>96.375</v>
      </c>
      <c r="S1539" t="s">
        <v>8337</v>
      </c>
      <c r="T1539" t="s">
        <v>8338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4">
        <f t="shared" si="98"/>
        <v>102.62857142857142</v>
      </c>
      <c r="R1540" s="6">
        <f t="shared" si="99"/>
        <v>156.17391304347825</v>
      </c>
      <c r="S1540" t="s">
        <v>8337</v>
      </c>
      <c r="T1540" t="s">
        <v>8338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4">
        <f t="shared" si="98"/>
        <v>135.98609999999999</v>
      </c>
      <c r="R1541" s="6">
        <f t="shared" si="99"/>
        <v>95.764859154929582</v>
      </c>
      <c r="S1541" t="s">
        <v>8337</v>
      </c>
      <c r="T1541" t="s">
        <v>8338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4">
        <f t="shared" si="98"/>
        <v>117.86666666666667</v>
      </c>
      <c r="R1542" s="6">
        <f t="shared" si="99"/>
        <v>180.40816326530611</v>
      </c>
      <c r="S1542" t="s">
        <v>8337</v>
      </c>
      <c r="T1542" t="s">
        <v>8338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4">
        <f t="shared" si="98"/>
        <v>3.3333333333333333E-2</v>
      </c>
      <c r="R1543" s="6">
        <f t="shared" si="99"/>
        <v>3</v>
      </c>
      <c r="S1543" t="s">
        <v>8337</v>
      </c>
      <c r="T1543" t="s">
        <v>8342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4">
        <f t="shared" si="98"/>
        <v>4</v>
      </c>
      <c r="R1544" s="6">
        <f t="shared" si="99"/>
        <v>20</v>
      </c>
      <c r="S1544" t="s">
        <v>8337</v>
      </c>
      <c r="T1544" t="s">
        <v>8342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4">
        <f t="shared" si="98"/>
        <v>0.44444444444444442</v>
      </c>
      <c r="R1545" s="6">
        <f t="shared" si="99"/>
        <v>10</v>
      </c>
      <c r="S1545" t="s">
        <v>8337</v>
      </c>
      <c r="T1545" t="s">
        <v>8342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4">
        <f t="shared" si="98"/>
        <v>0</v>
      </c>
      <c r="R1546" s="6" t="e">
        <f t="shared" si="99"/>
        <v>#DIV/0!</v>
      </c>
      <c r="S1546" t="s">
        <v>8337</v>
      </c>
      <c r="T1546" t="s">
        <v>8342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4">
        <f t="shared" si="98"/>
        <v>3.3333333333333333E-2</v>
      </c>
      <c r="R1547" s="6">
        <f t="shared" si="99"/>
        <v>1</v>
      </c>
      <c r="S1547" t="s">
        <v>8337</v>
      </c>
      <c r="T1547" t="s">
        <v>8342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4">
        <f t="shared" si="98"/>
        <v>28.9</v>
      </c>
      <c r="R1548" s="6">
        <f t="shared" si="99"/>
        <v>26.272727272727273</v>
      </c>
      <c r="S1548" t="s">
        <v>8337</v>
      </c>
      <c r="T1548" t="s">
        <v>8342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4">
        <f t="shared" si="98"/>
        <v>0</v>
      </c>
      <c r="R1549" s="6" t="e">
        <f t="shared" si="99"/>
        <v>#DIV/0!</v>
      </c>
      <c r="S1549" t="s">
        <v>8337</v>
      </c>
      <c r="T1549" t="s">
        <v>8342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4">
        <f t="shared" si="98"/>
        <v>8.5714285714285712</v>
      </c>
      <c r="R1550" s="6">
        <f t="shared" si="99"/>
        <v>60</v>
      </c>
      <c r="S1550" t="s">
        <v>8337</v>
      </c>
      <c r="T1550" t="s">
        <v>8342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4">
        <f t="shared" si="98"/>
        <v>34</v>
      </c>
      <c r="R1551" s="6">
        <f t="shared" si="99"/>
        <v>28.333333333333332</v>
      </c>
      <c r="S1551" t="s">
        <v>8337</v>
      </c>
      <c r="T1551" t="s">
        <v>8342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4">
        <f t="shared" si="98"/>
        <v>13.466666666666665</v>
      </c>
      <c r="R1552" s="6">
        <f t="shared" si="99"/>
        <v>14.428571428571429</v>
      </c>
      <c r="S1552" t="s">
        <v>8337</v>
      </c>
      <c r="T1552" t="s">
        <v>8342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4">
        <f t="shared" si="98"/>
        <v>0</v>
      </c>
      <c r="R1553" s="6" t="e">
        <f t="shared" si="99"/>
        <v>#DIV/0!</v>
      </c>
      <c r="S1553" t="s">
        <v>8337</v>
      </c>
      <c r="T1553" t="s">
        <v>8342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4">
        <f t="shared" si="98"/>
        <v>49.186046511627907</v>
      </c>
      <c r="R1554" s="6">
        <f t="shared" si="99"/>
        <v>132.1875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4">
        <f t="shared" si="98"/>
        <v>0</v>
      </c>
      <c r="R1555" s="6" t="e">
        <f t="shared" si="99"/>
        <v>#DIV/0!</v>
      </c>
      <c r="S1555" t="s">
        <v>8337</v>
      </c>
      <c r="T1555" t="s">
        <v>8342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4">
        <f t="shared" si="98"/>
        <v>0</v>
      </c>
      <c r="R1556" s="6" t="e">
        <f t="shared" si="99"/>
        <v>#DIV/0!</v>
      </c>
      <c r="S1556" t="s">
        <v>8337</v>
      </c>
      <c r="T1556" t="s">
        <v>8342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4">
        <f t="shared" si="98"/>
        <v>0</v>
      </c>
      <c r="R1557" s="6" t="e">
        <f t="shared" si="99"/>
        <v>#DIV/0!</v>
      </c>
      <c r="S1557" t="s">
        <v>8337</v>
      </c>
      <c r="T1557" t="s">
        <v>8342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4">
        <f t="shared" si="98"/>
        <v>45.133333333333333</v>
      </c>
      <c r="R1558" s="6">
        <f t="shared" si="99"/>
        <v>56.416666666666664</v>
      </c>
      <c r="S1558" t="s">
        <v>8337</v>
      </c>
      <c r="T1558" t="s">
        <v>8342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4">
        <f t="shared" si="98"/>
        <v>4</v>
      </c>
      <c r="R1559" s="6">
        <f t="shared" si="99"/>
        <v>100</v>
      </c>
      <c r="S1559" t="s">
        <v>8337</v>
      </c>
      <c r="T1559" t="s">
        <v>8342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4">
        <f t="shared" si="98"/>
        <v>4.666666666666667</v>
      </c>
      <c r="R1560" s="6">
        <f t="shared" si="99"/>
        <v>11.666666666666666</v>
      </c>
      <c r="S1560" t="s">
        <v>8337</v>
      </c>
      <c r="T1560" t="s">
        <v>8342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4">
        <f t="shared" si="98"/>
        <v>0.33333333333333337</v>
      </c>
      <c r="R1561" s="6">
        <f t="shared" si="99"/>
        <v>50</v>
      </c>
      <c r="S1561" t="s">
        <v>8337</v>
      </c>
      <c r="T1561" t="s">
        <v>8342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4">
        <f t="shared" si="98"/>
        <v>3.7600000000000002</v>
      </c>
      <c r="R1562" s="6">
        <f t="shared" si="99"/>
        <v>23.5</v>
      </c>
      <c r="S1562" t="s">
        <v>8337</v>
      </c>
      <c r="T1562" t="s">
        <v>8342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4">
        <f t="shared" si="98"/>
        <v>0.67</v>
      </c>
      <c r="R1563" s="6">
        <f t="shared" si="99"/>
        <v>67</v>
      </c>
      <c r="S1563" t="s">
        <v>8321</v>
      </c>
      <c r="T1563" t="s">
        <v>8343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4">
        <f t="shared" si="98"/>
        <v>0</v>
      </c>
      <c r="R1564" s="6" t="e">
        <f t="shared" si="99"/>
        <v>#DIV/0!</v>
      </c>
      <c r="S1564" t="s">
        <v>8321</v>
      </c>
      <c r="T1564" t="s">
        <v>8343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4">
        <f t="shared" si="98"/>
        <v>1.4166666666666665</v>
      </c>
      <c r="R1565" s="6">
        <f t="shared" si="99"/>
        <v>42.5</v>
      </c>
      <c r="S1565" t="s">
        <v>8321</v>
      </c>
      <c r="T1565" t="s">
        <v>8343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4">
        <f t="shared" si="98"/>
        <v>0.1</v>
      </c>
      <c r="R1566" s="6">
        <f t="shared" si="99"/>
        <v>10</v>
      </c>
      <c r="S1566" t="s">
        <v>8321</v>
      </c>
      <c r="T1566" t="s">
        <v>8343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4">
        <f t="shared" si="98"/>
        <v>2.5</v>
      </c>
      <c r="R1567" s="6">
        <f t="shared" si="99"/>
        <v>100</v>
      </c>
      <c r="S1567" t="s">
        <v>8321</v>
      </c>
      <c r="T1567" t="s">
        <v>8343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4">
        <f t="shared" si="98"/>
        <v>21.25</v>
      </c>
      <c r="R1568" s="6">
        <f t="shared" si="99"/>
        <v>108.05084745762711</v>
      </c>
      <c r="S1568" t="s">
        <v>8321</v>
      </c>
      <c r="T1568" t="s">
        <v>8343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4">
        <f t="shared" si="98"/>
        <v>4.117647058823529</v>
      </c>
      <c r="R1569" s="6">
        <f t="shared" si="99"/>
        <v>26.923076923076923</v>
      </c>
      <c r="S1569" t="s">
        <v>8321</v>
      </c>
      <c r="T1569" t="s">
        <v>8343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4">
        <f t="shared" si="98"/>
        <v>13.639999999999999</v>
      </c>
      <c r="R1570" s="6">
        <f t="shared" si="99"/>
        <v>155</v>
      </c>
      <c r="S1570" t="s">
        <v>8321</v>
      </c>
      <c r="T1570" t="s">
        <v>8343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4">
        <f t="shared" si="98"/>
        <v>0</v>
      </c>
      <c r="R1571" s="6" t="e">
        <f t="shared" si="99"/>
        <v>#DIV/0!</v>
      </c>
      <c r="S1571" t="s">
        <v>8321</v>
      </c>
      <c r="T1571" t="s">
        <v>8343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4">
        <f t="shared" si="98"/>
        <v>41.4</v>
      </c>
      <c r="R1572" s="6">
        <f t="shared" si="99"/>
        <v>47.769230769230766</v>
      </c>
      <c r="S1572" t="s">
        <v>8321</v>
      </c>
      <c r="T1572" t="s">
        <v>8343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4">
        <f t="shared" si="98"/>
        <v>0.66115702479338845</v>
      </c>
      <c r="R1573" s="6">
        <f t="shared" si="99"/>
        <v>20</v>
      </c>
      <c r="S1573" t="s">
        <v>8321</v>
      </c>
      <c r="T1573" t="s">
        <v>8343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4">
        <f t="shared" si="98"/>
        <v>5</v>
      </c>
      <c r="R1574" s="6">
        <f t="shared" si="99"/>
        <v>41.666666666666664</v>
      </c>
      <c r="S1574" t="s">
        <v>8321</v>
      </c>
      <c r="T1574" t="s">
        <v>8343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4">
        <f t="shared" si="98"/>
        <v>2.4777777777777779</v>
      </c>
      <c r="R1575" s="6">
        <f t="shared" si="99"/>
        <v>74.333333333333329</v>
      </c>
      <c r="S1575" t="s">
        <v>8321</v>
      </c>
      <c r="T1575" t="s">
        <v>8343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4">
        <f t="shared" si="98"/>
        <v>5.0599999999999996</v>
      </c>
      <c r="R1576" s="6">
        <f t="shared" si="99"/>
        <v>84.333333333333329</v>
      </c>
      <c r="S1576" t="s">
        <v>8321</v>
      </c>
      <c r="T1576" t="s">
        <v>8343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4">
        <f t="shared" si="98"/>
        <v>22.91</v>
      </c>
      <c r="R1577" s="6">
        <f t="shared" si="99"/>
        <v>65.457142857142856</v>
      </c>
      <c r="S1577" t="s">
        <v>8321</v>
      </c>
      <c r="T1577" t="s">
        <v>8343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4">
        <f t="shared" si="98"/>
        <v>13</v>
      </c>
      <c r="R1578" s="6">
        <f t="shared" si="99"/>
        <v>65</v>
      </c>
      <c r="S1578" t="s">
        <v>8321</v>
      </c>
      <c r="T1578" t="s">
        <v>8343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4">
        <f t="shared" si="98"/>
        <v>0.54999999999999993</v>
      </c>
      <c r="R1579" s="6">
        <f t="shared" si="99"/>
        <v>27.5</v>
      </c>
      <c r="S1579" t="s">
        <v>8321</v>
      </c>
      <c r="T1579" t="s">
        <v>8343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4">
        <f t="shared" si="98"/>
        <v>10.806536636794938</v>
      </c>
      <c r="R1580" s="6">
        <f t="shared" si="99"/>
        <v>51.25</v>
      </c>
      <c r="S1580" t="s">
        <v>8321</v>
      </c>
      <c r="T1580" t="s">
        <v>8343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4">
        <f t="shared" si="98"/>
        <v>0.84008400840084008</v>
      </c>
      <c r="R1581" s="6">
        <f t="shared" si="99"/>
        <v>14</v>
      </c>
      <c r="S1581" t="s">
        <v>8321</v>
      </c>
      <c r="T1581" t="s">
        <v>8343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4">
        <f t="shared" si="98"/>
        <v>0</v>
      </c>
      <c r="R1582" s="6" t="e">
        <f t="shared" si="99"/>
        <v>#DIV/0!</v>
      </c>
      <c r="S1582" t="s">
        <v>8321</v>
      </c>
      <c r="T1582" t="s">
        <v>8343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4">
        <f t="shared" si="98"/>
        <v>0.5</v>
      </c>
      <c r="R1583" s="6">
        <f t="shared" si="99"/>
        <v>5</v>
      </c>
      <c r="S1583" t="s">
        <v>8337</v>
      </c>
      <c r="T1583" t="s">
        <v>8344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4">
        <f t="shared" si="98"/>
        <v>9.3000000000000007</v>
      </c>
      <c r="R1584" s="6">
        <f t="shared" si="99"/>
        <v>31</v>
      </c>
      <c r="S1584" t="s">
        <v>8337</v>
      </c>
      <c r="T1584" t="s">
        <v>8344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4">
        <f t="shared" si="98"/>
        <v>7.4999999999999997E-2</v>
      </c>
      <c r="R1585" s="6">
        <f t="shared" si="99"/>
        <v>15</v>
      </c>
      <c r="S1585" t="s">
        <v>8337</v>
      </c>
      <c r="T1585" t="s">
        <v>8344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4">
        <f t="shared" si="98"/>
        <v>0</v>
      </c>
      <c r="R1586" s="6" t="e">
        <f t="shared" si="99"/>
        <v>#DIV/0!</v>
      </c>
      <c r="S1586" t="s">
        <v>8337</v>
      </c>
      <c r="T1586" t="s">
        <v>8344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4">
        <f t="shared" si="98"/>
        <v>79</v>
      </c>
      <c r="R1587" s="6">
        <f t="shared" si="99"/>
        <v>131.66666666666666</v>
      </c>
      <c r="S1587" t="s">
        <v>8337</v>
      </c>
      <c r="T1587" t="s">
        <v>8344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4">
        <f t="shared" si="98"/>
        <v>0</v>
      </c>
      <c r="R1588" s="6" t="e">
        <f t="shared" si="99"/>
        <v>#DIV/0!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4">
        <f t="shared" si="98"/>
        <v>1.3333333333333334E-2</v>
      </c>
      <c r="R1589" s="6">
        <f t="shared" si="99"/>
        <v>1</v>
      </c>
      <c r="S1589" t="s">
        <v>8337</v>
      </c>
      <c r="T1589" t="s">
        <v>8344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4">
        <f t="shared" si="98"/>
        <v>0</v>
      </c>
      <c r="R1590" s="6" t="e">
        <f t="shared" si="99"/>
        <v>#DIV/0!</v>
      </c>
      <c r="S1590" t="s">
        <v>8337</v>
      </c>
      <c r="T1590" t="s">
        <v>8344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4">
        <f t="shared" si="98"/>
        <v>0</v>
      </c>
      <c r="R1591" s="6" t="e">
        <f t="shared" si="99"/>
        <v>#DIV/0!</v>
      </c>
      <c r="S1591" t="s">
        <v>8337</v>
      </c>
      <c r="T1591" t="s">
        <v>8344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4">
        <f t="shared" si="98"/>
        <v>1.7000000000000002</v>
      </c>
      <c r="R1592" s="6">
        <f t="shared" si="99"/>
        <v>510</v>
      </c>
      <c r="S1592" t="s">
        <v>8337</v>
      </c>
      <c r="T1592" t="s">
        <v>8344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4">
        <f t="shared" si="98"/>
        <v>29.228571428571428</v>
      </c>
      <c r="R1593" s="6">
        <f t="shared" si="99"/>
        <v>44.478260869565219</v>
      </c>
      <c r="S1593" t="s">
        <v>8337</v>
      </c>
      <c r="T1593" t="s">
        <v>8344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4">
        <f t="shared" si="98"/>
        <v>0</v>
      </c>
      <c r="R1594" s="6" t="e">
        <f t="shared" si="99"/>
        <v>#DIV/0!</v>
      </c>
      <c r="S1594" t="s">
        <v>8337</v>
      </c>
      <c r="T1594" t="s">
        <v>8344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4">
        <f t="shared" si="98"/>
        <v>1.3636363636363637E-2</v>
      </c>
      <c r="R1595" s="6">
        <f t="shared" si="99"/>
        <v>1</v>
      </c>
      <c r="S1595" t="s">
        <v>8337</v>
      </c>
      <c r="T1595" t="s">
        <v>8344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4">
        <f t="shared" si="98"/>
        <v>20.5</v>
      </c>
      <c r="R1596" s="6">
        <f t="shared" si="99"/>
        <v>20.5</v>
      </c>
      <c r="S1596" t="s">
        <v>8337</v>
      </c>
      <c r="T1596" t="s">
        <v>8344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4">
        <f t="shared" si="98"/>
        <v>0.27999999999999997</v>
      </c>
      <c r="R1597" s="6">
        <f t="shared" si="99"/>
        <v>40</v>
      </c>
      <c r="S1597" t="s">
        <v>8337</v>
      </c>
      <c r="T1597" t="s">
        <v>8344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4">
        <f t="shared" si="98"/>
        <v>2.3076923076923079</v>
      </c>
      <c r="R1598" s="6">
        <f t="shared" si="99"/>
        <v>25</v>
      </c>
      <c r="S1598" t="s">
        <v>8337</v>
      </c>
      <c r="T1598" t="s">
        <v>8344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4">
        <f t="shared" si="98"/>
        <v>0</v>
      </c>
      <c r="R1599" s="6" t="e">
        <f t="shared" si="99"/>
        <v>#DIV/0!</v>
      </c>
      <c r="S1599" t="s">
        <v>8337</v>
      </c>
      <c r="T1599" t="s">
        <v>8344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4">
        <f t="shared" si="98"/>
        <v>0.125</v>
      </c>
      <c r="R1600" s="6">
        <f t="shared" si="99"/>
        <v>1</v>
      </c>
      <c r="S1600" t="s">
        <v>8337</v>
      </c>
      <c r="T1600" t="s">
        <v>8344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4">
        <f t="shared" si="98"/>
        <v>0</v>
      </c>
      <c r="R1601" s="6" t="e">
        <f t="shared" si="99"/>
        <v>#DIV/0!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4">
        <f t="shared" si="98"/>
        <v>7.3400000000000007</v>
      </c>
      <c r="R1602" s="6">
        <f t="shared" si="99"/>
        <v>40.777777777777779</v>
      </c>
      <c r="S1602" t="s">
        <v>8337</v>
      </c>
      <c r="T1602" t="s">
        <v>8344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4">
        <f t="shared" ref="Q1603:Q1666" si="102">E1603/D1603 *100</f>
        <v>108.2492</v>
      </c>
      <c r="R1603" s="6">
        <f t="shared" ref="R1603:R1666" si="103">E1603/N1603</f>
        <v>48.325535714285714</v>
      </c>
      <c r="S1603" t="s">
        <v>8324</v>
      </c>
      <c r="T1603" t="s">
        <v>8325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4">
        <f t="shared" si="102"/>
        <v>100.16666666666667</v>
      </c>
      <c r="R1604" s="6">
        <f t="shared" si="103"/>
        <v>46.953125</v>
      </c>
      <c r="S1604" t="s">
        <v>8324</v>
      </c>
      <c r="T1604" t="s">
        <v>8325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4">
        <f t="shared" si="102"/>
        <v>100.03299999999999</v>
      </c>
      <c r="R1605" s="6">
        <f t="shared" si="103"/>
        <v>66.688666666666663</v>
      </c>
      <c r="S1605" t="s">
        <v>8324</v>
      </c>
      <c r="T1605" t="s">
        <v>8325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4">
        <f t="shared" si="102"/>
        <v>122.10714285714286</v>
      </c>
      <c r="R1606" s="6">
        <f t="shared" si="103"/>
        <v>48.842857142857142</v>
      </c>
      <c r="S1606" t="s">
        <v>8324</v>
      </c>
      <c r="T1606" t="s">
        <v>8325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4">
        <f t="shared" si="102"/>
        <v>100.69333333333334</v>
      </c>
      <c r="R1607" s="6">
        <f t="shared" si="103"/>
        <v>137.30909090909091</v>
      </c>
      <c r="S1607" t="s">
        <v>8324</v>
      </c>
      <c r="T1607" t="s">
        <v>8325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4">
        <f t="shared" si="102"/>
        <v>101.004125</v>
      </c>
      <c r="R1608" s="6">
        <f t="shared" si="103"/>
        <v>87.829673913043479</v>
      </c>
      <c r="S1608" t="s">
        <v>8324</v>
      </c>
      <c r="T1608" t="s">
        <v>8325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4">
        <f t="shared" si="102"/>
        <v>145.11000000000001</v>
      </c>
      <c r="R1609" s="6">
        <f t="shared" si="103"/>
        <v>70.785365853658533</v>
      </c>
      <c r="S1609" t="s">
        <v>8324</v>
      </c>
      <c r="T1609" t="s">
        <v>8325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4">
        <f t="shared" si="102"/>
        <v>101.25</v>
      </c>
      <c r="R1610" s="6">
        <f t="shared" si="103"/>
        <v>52.826086956521742</v>
      </c>
      <c r="S1610" t="s">
        <v>8324</v>
      </c>
      <c r="T1610" t="s">
        <v>8325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4">
        <f t="shared" si="102"/>
        <v>118.33333333333333</v>
      </c>
      <c r="R1611" s="6">
        <f t="shared" si="103"/>
        <v>443.75</v>
      </c>
      <c r="S1611" t="s">
        <v>8324</v>
      </c>
      <c r="T1611" t="s">
        <v>8325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4">
        <f t="shared" si="102"/>
        <v>271.85000000000002</v>
      </c>
      <c r="R1612" s="6">
        <f t="shared" si="103"/>
        <v>48.544642857142854</v>
      </c>
      <c r="S1612" t="s">
        <v>8324</v>
      </c>
      <c r="T1612" t="s">
        <v>8325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4">
        <f t="shared" si="102"/>
        <v>125.125</v>
      </c>
      <c r="R1613" s="6">
        <f t="shared" si="103"/>
        <v>37.074074074074076</v>
      </c>
      <c r="S1613" t="s">
        <v>8324</v>
      </c>
      <c r="T1613" t="s">
        <v>8325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4">
        <f t="shared" si="102"/>
        <v>110.00000000000001</v>
      </c>
      <c r="R1614" s="6">
        <f t="shared" si="103"/>
        <v>50</v>
      </c>
      <c r="S1614" t="s">
        <v>8324</v>
      </c>
      <c r="T1614" t="s">
        <v>8325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4">
        <f t="shared" si="102"/>
        <v>101.49999999999999</v>
      </c>
      <c r="R1615" s="6">
        <f t="shared" si="103"/>
        <v>39.03846153846154</v>
      </c>
      <c r="S1615" t="s">
        <v>8324</v>
      </c>
      <c r="T1615" t="s">
        <v>8325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4">
        <f t="shared" si="102"/>
        <v>102.69999999999999</v>
      </c>
      <c r="R1616" s="6">
        <f t="shared" si="103"/>
        <v>66.688311688311686</v>
      </c>
      <c r="S1616" t="s">
        <v>8324</v>
      </c>
      <c r="T1616" t="s">
        <v>8325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4">
        <f t="shared" si="102"/>
        <v>114.12500000000001</v>
      </c>
      <c r="R1617" s="6">
        <f t="shared" si="103"/>
        <v>67.132352941176464</v>
      </c>
      <c r="S1617" t="s">
        <v>8324</v>
      </c>
      <c r="T1617" t="s">
        <v>8325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4">
        <f t="shared" si="102"/>
        <v>104.2</v>
      </c>
      <c r="R1618" s="6">
        <f t="shared" si="103"/>
        <v>66.369426751592357</v>
      </c>
      <c r="S1618" t="s">
        <v>8324</v>
      </c>
      <c r="T1618" t="s">
        <v>8325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4">
        <f t="shared" si="102"/>
        <v>145.85714285714286</v>
      </c>
      <c r="R1619" s="6">
        <f t="shared" si="103"/>
        <v>64.620253164556956</v>
      </c>
      <c r="S1619" t="s">
        <v>8324</v>
      </c>
      <c r="T1619" t="s">
        <v>8325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4">
        <f t="shared" si="102"/>
        <v>105.06666666666666</v>
      </c>
      <c r="R1620" s="6">
        <f t="shared" si="103"/>
        <v>58.370370370370374</v>
      </c>
      <c r="S1620" t="s">
        <v>8324</v>
      </c>
      <c r="T1620" t="s">
        <v>8325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4">
        <f t="shared" si="102"/>
        <v>133.33333333333331</v>
      </c>
      <c r="R1621" s="6">
        <f t="shared" si="103"/>
        <v>86.956521739130437</v>
      </c>
      <c r="S1621" t="s">
        <v>8324</v>
      </c>
      <c r="T1621" t="s">
        <v>8325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4">
        <f t="shared" si="102"/>
        <v>112.99999999999999</v>
      </c>
      <c r="R1622" s="6">
        <f t="shared" si="103"/>
        <v>66.470588235294116</v>
      </c>
      <c r="S1622" t="s">
        <v>8324</v>
      </c>
      <c r="T1622" t="s">
        <v>8325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4">
        <f t="shared" si="102"/>
        <v>121.2</v>
      </c>
      <c r="R1623" s="6">
        <f t="shared" si="103"/>
        <v>163.78378378378378</v>
      </c>
      <c r="S1623" t="s">
        <v>8324</v>
      </c>
      <c r="T1623" t="s">
        <v>8325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4">
        <f t="shared" si="102"/>
        <v>101.72463768115942</v>
      </c>
      <c r="R1624" s="6">
        <f t="shared" si="103"/>
        <v>107.98461538461538</v>
      </c>
      <c r="S1624" t="s">
        <v>8324</v>
      </c>
      <c r="T1624" t="s">
        <v>8325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4">
        <f t="shared" si="102"/>
        <v>101.06666666666666</v>
      </c>
      <c r="R1625" s="6">
        <f t="shared" si="103"/>
        <v>42.111111111111114</v>
      </c>
      <c r="S1625" t="s">
        <v>8324</v>
      </c>
      <c r="T1625" t="s">
        <v>8325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4">
        <f t="shared" si="102"/>
        <v>118</v>
      </c>
      <c r="R1626" s="6">
        <f t="shared" si="103"/>
        <v>47.2</v>
      </c>
      <c r="S1626" t="s">
        <v>8324</v>
      </c>
      <c r="T1626" t="s">
        <v>8325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4">
        <f t="shared" si="102"/>
        <v>155.33333333333331</v>
      </c>
      <c r="R1627" s="6">
        <f t="shared" si="103"/>
        <v>112.01923076923077</v>
      </c>
      <c r="S1627" t="s">
        <v>8324</v>
      </c>
      <c r="T1627" t="s">
        <v>8325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4">
        <f t="shared" si="102"/>
        <v>101.18750000000001</v>
      </c>
      <c r="R1628" s="6">
        <f t="shared" si="103"/>
        <v>74.953703703703709</v>
      </c>
      <c r="S1628" t="s">
        <v>8324</v>
      </c>
      <c r="T1628" t="s">
        <v>8325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4">
        <f t="shared" si="102"/>
        <v>117</v>
      </c>
      <c r="R1629" s="6">
        <f t="shared" si="103"/>
        <v>61.578947368421055</v>
      </c>
      <c r="S1629" t="s">
        <v>8324</v>
      </c>
      <c r="T1629" t="s">
        <v>8325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4">
        <f t="shared" si="102"/>
        <v>100.925</v>
      </c>
      <c r="R1630" s="6">
        <f t="shared" si="103"/>
        <v>45.875</v>
      </c>
      <c r="S1630" t="s">
        <v>8324</v>
      </c>
      <c r="T1630" t="s">
        <v>8325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4">
        <f t="shared" si="102"/>
        <v>103.66666666666666</v>
      </c>
      <c r="R1631" s="6">
        <f t="shared" si="103"/>
        <v>75.853658536585371</v>
      </c>
      <c r="S1631" t="s">
        <v>8324</v>
      </c>
      <c r="T1631" t="s">
        <v>8325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4">
        <f t="shared" si="102"/>
        <v>265.25</v>
      </c>
      <c r="R1632" s="6">
        <f t="shared" si="103"/>
        <v>84.206349206349202</v>
      </c>
      <c r="S1632" t="s">
        <v>8324</v>
      </c>
      <c r="T1632" t="s">
        <v>8325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4">
        <f t="shared" si="102"/>
        <v>155.91</v>
      </c>
      <c r="R1633" s="6">
        <f t="shared" si="103"/>
        <v>117.22556390977444</v>
      </c>
      <c r="S1633" t="s">
        <v>8324</v>
      </c>
      <c r="T1633" t="s">
        <v>8325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4">
        <f t="shared" si="102"/>
        <v>101.62500000000001</v>
      </c>
      <c r="R1634" s="6">
        <f t="shared" si="103"/>
        <v>86.489361702127653</v>
      </c>
      <c r="S1634" t="s">
        <v>8324</v>
      </c>
      <c r="T1634" t="s">
        <v>8325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4">
        <f t="shared" si="102"/>
        <v>100</v>
      </c>
      <c r="R1635" s="6">
        <f t="shared" si="103"/>
        <v>172.41379310344828</v>
      </c>
      <c r="S1635" t="s">
        <v>8324</v>
      </c>
      <c r="T1635" t="s">
        <v>8325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4">
        <f t="shared" si="102"/>
        <v>100.49999999999999</v>
      </c>
      <c r="R1636" s="6">
        <f t="shared" si="103"/>
        <v>62.8125</v>
      </c>
      <c r="S1636" t="s">
        <v>8324</v>
      </c>
      <c r="T1636" t="s">
        <v>8325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4">
        <f t="shared" si="102"/>
        <v>125.29999999999998</v>
      </c>
      <c r="R1637" s="6">
        <f t="shared" si="103"/>
        <v>67.729729729729726</v>
      </c>
      <c r="S1637" t="s">
        <v>8324</v>
      </c>
      <c r="T1637" t="s">
        <v>8325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4">
        <f t="shared" si="102"/>
        <v>103.55555555555556</v>
      </c>
      <c r="R1638" s="6">
        <f t="shared" si="103"/>
        <v>53.5632183908046</v>
      </c>
      <c r="S1638" t="s">
        <v>8324</v>
      </c>
      <c r="T1638" t="s">
        <v>8325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4">
        <f t="shared" si="102"/>
        <v>103.8</v>
      </c>
      <c r="R1639" s="6">
        <f t="shared" si="103"/>
        <v>34.6</v>
      </c>
      <c r="S1639" t="s">
        <v>8324</v>
      </c>
      <c r="T1639" t="s">
        <v>8325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4">
        <f t="shared" si="102"/>
        <v>105</v>
      </c>
      <c r="R1640" s="6">
        <f t="shared" si="103"/>
        <v>38.888888888888886</v>
      </c>
      <c r="S1640" t="s">
        <v>8324</v>
      </c>
      <c r="T1640" t="s">
        <v>8325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4">
        <f t="shared" si="102"/>
        <v>100</v>
      </c>
      <c r="R1641" s="6">
        <f t="shared" si="103"/>
        <v>94.736842105263165</v>
      </c>
      <c r="S1641" t="s">
        <v>8324</v>
      </c>
      <c r="T1641" t="s">
        <v>8325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4">
        <f t="shared" si="102"/>
        <v>169.86</v>
      </c>
      <c r="R1642" s="6">
        <f t="shared" si="103"/>
        <v>39.967058823529413</v>
      </c>
      <c r="S1642" t="s">
        <v>8324</v>
      </c>
      <c r="T1642" t="s">
        <v>8325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4">
        <f t="shared" si="102"/>
        <v>101.4</v>
      </c>
      <c r="R1643" s="6">
        <f t="shared" si="103"/>
        <v>97.5</v>
      </c>
      <c r="S1643" t="s">
        <v>8324</v>
      </c>
      <c r="T1643" t="s">
        <v>8345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4">
        <f t="shared" si="102"/>
        <v>100</v>
      </c>
      <c r="R1644" s="6">
        <f t="shared" si="103"/>
        <v>42.857142857142854</v>
      </c>
      <c r="S1644" t="s">
        <v>8324</v>
      </c>
      <c r="T1644" t="s">
        <v>8345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4">
        <f t="shared" si="102"/>
        <v>124.70000000000002</v>
      </c>
      <c r="R1645" s="6">
        <f t="shared" si="103"/>
        <v>168.51351351351352</v>
      </c>
      <c r="S1645" t="s">
        <v>8324</v>
      </c>
      <c r="T1645" t="s">
        <v>8345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4">
        <f t="shared" si="102"/>
        <v>109.5</v>
      </c>
      <c r="R1646" s="6">
        <f t="shared" si="103"/>
        <v>85.546875</v>
      </c>
      <c r="S1646" t="s">
        <v>8324</v>
      </c>
      <c r="T1646" t="s">
        <v>8345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4">
        <f t="shared" si="102"/>
        <v>110.80000000000001</v>
      </c>
      <c r="R1647" s="6">
        <f t="shared" si="103"/>
        <v>554</v>
      </c>
      <c r="S1647" t="s">
        <v>8324</v>
      </c>
      <c r="T1647" t="s">
        <v>8345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4">
        <f t="shared" si="102"/>
        <v>110.2</v>
      </c>
      <c r="R1648" s="6">
        <f t="shared" si="103"/>
        <v>26.554216867469879</v>
      </c>
      <c r="S1648" t="s">
        <v>8324</v>
      </c>
      <c r="T1648" t="s">
        <v>8345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4">
        <f t="shared" si="102"/>
        <v>104.71999999999998</v>
      </c>
      <c r="R1649" s="6">
        <f t="shared" si="103"/>
        <v>113.82608695652173</v>
      </c>
      <c r="S1649" t="s">
        <v>8324</v>
      </c>
      <c r="T1649" t="s">
        <v>8345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4">
        <f t="shared" si="102"/>
        <v>125.26086956521738</v>
      </c>
      <c r="R1650" s="6">
        <f t="shared" si="103"/>
        <v>32.011111111111113</v>
      </c>
      <c r="S1650" t="s">
        <v>8324</v>
      </c>
      <c r="T1650" t="s">
        <v>8345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4">
        <f t="shared" si="102"/>
        <v>100.58763157894737</v>
      </c>
      <c r="R1651" s="6">
        <f t="shared" si="103"/>
        <v>47.189259259259259</v>
      </c>
      <c r="S1651" t="s">
        <v>8324</v>
      </c>
      <c r="T1651" t="s">
        <v>8345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4">
        <f t="shared" si="102"/>
        <v>141.55000000000001</v>
      </c>
      <c r="R1652" s="6">
        <f t="shared" si="103"/>
        <v>88.46875</v>
      </c>
      <c r="S1652" t="s">
        <v>8324</v>
      </c>
      <c r="T1652" t="s">
        <v>8345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4">
        <f t="shared" si="102"/>
        <v>100.75</v>
      </c>
      <c r="R1653" s="6">
        <f t="shared" si="103"/>
        <v>100.75</v>
      </c>
      <c r="S1653" t="s">
        <v>8324</v>
      </c>
      <c r="T1653" t="s">
        <v>8345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4">
        <f t="shared" si="102"/>
        <v>100.66666666666666</v>
      </c>
      <c r="R1654" s="6">
        <f t="shared" si="103"/>
        <v>64.714285714285708</v>
      </c>
      <c r="S1654" t="s">
        <v>8324</v>
      </c>
      <c r="T1654" t="s">
        <v>8345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4">
        <f t="shared" si="102"/>
        <v>174.2304</v>
      </c>
      <c r="R1655" s="6">
        <f t="shared" si="103"/>
        <v>51.854285714285716</v>
      </c>
      <c r="S1655" t="s">
        <v>8324</v>
      </c>
      <c r="T1655" t="s">
        <v>8345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4">
        <f t="shared" si="102"/>
        <v>119.90909090909089</v>
      </c>
      <c r="R1656" s="6">
        <f t="shared" si="103"/>
        <v>38.794117647058826</v>
      </c>
      <c r="S1656" t="s">
        <v>8324</v>
      </c>
      <c r="T1656" t="s">
        <v>8345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4">
        <f t="shared" si="102"/>
        <v>142.86666666666667</v>
      </c>
      <c r="R1657" s="6">
        <f t="shared" si="103"/>
        <v>44.645833333333336</v>
      </c>
      <c r="S1657" t="s">
        <v>8324</v>
      </c>
      <c r="T1657" t="s">
        <v>8345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4">
        <f t="shared" si="102"/>
        <v>100.33493333333334</v>
      </c>
      <c r="R1658" s="6">
        <f t="shared" si="103"/>
        <v>156.77333333333334</v>
      </c>
      <c r="S1658" t="s">
        <v>8324</v>
      </c>
      <c r="T1658" t="s">
        <v>8345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4">
        <f t="shared" si="102"/>
        <v>104.93380000000001</v>
      </c>
      <c r="R1659" s="6">
        <f t="shared" si="103"/>
        <v>118.70339366515837</v>
      </c>
      <c r="S1659" t="s">
        <v>8324</v>
      </c>
      <c r="T1659" t="s">
        <v>8345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4">
        <f t="shared" si="102"/>
        <v>132.23333333333335</v>
      </c>
      <c r="R1660" s="6">
        <f t="shared" si="103"/>
        <v>74.149532710280369</v>
      </c>
      <c r="S1660" t="s">
        <v>8324</v>
      </c>
      <c r="T1660" t="s">
        <v>8345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4">
        <f t="shared" si="102"/>
        <v>112.79999999999998</v>
      </c>
      <c r="R1661" s="6">
        <f t="shared" si="103"/>
        <v>12.533333333333333</v>
      </c>
      <c r="S1661" t="s">
        <v>8324</v>
      </c>
      <c r="T1661" t="s">
        <v>8345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4">
        <f t="shared" si="102"/>
        <v>1253.75</v>
      </c>
      <c r="R1662" s="6">
        <f t="shared" si="103"/>
        <v>27.861111111111111</v>
      </c>
      <c r="S1662" t="s">
        <v>8324</v>
      </c>
      <c r="T1662" t="s">
        <v>8345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4">
        <f t="shared" si="102"/>
        <v>102.50632911392405</v>
      </c>
      <c r="R1663" s="6">
        <f t="shared" si="103"/>
        <v>80.178217821782184</v>
      </c>
      <c r="S1663" t="s">
        <v>8324</v>
      </c>
      <c r="T1663" t="s">
        <v>8345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4">
        <f t="shared" si="102"/>
        <v>102.6375</v>
      </c>
      <c r="R1664" s="6">
        <f t="shared" si="103"/>
        <v>132.43548387096774</v>
      </c>
      <c r="S1664" t="s">
        <v>8324</v>
      </c>
      <c r="T1664" t="s">
        <v>8345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4">
        <f t="shared" si="102"/>
        <v>108</v>
      </c>
      <c r="R1665" s="6">
        <f t="shared" si="103"/>
        <v>33.75</v>
      </c>
      <c r="S1665" t="s">
        <v>8324</v>
      </c>
      <c r="T1665" t="s">
        <v>8345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4">
        <f t="shared" si="102"/>
        <v>122.40879999999999</v>
      </c>
      <c r="R1666" s="6">
        <f t="shared" si="103"/>
        <v>34.384494382022467</v>
      </c>
      <c r="S1666" t="s">
        <v>8324</v>
      </c>
      <c r="T1666" t="s">
        <v>8345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4">
        <f t="shared" ref="Q1667:Q1730" si="106">E1667/D1667 *100</f>
        <v>119.45714285714286</v>
      </c>
      <c r="R1667" s="6">
        <f t="shared" ref="R1667:R1730" si="107">E1667/N1667</f>
        <v>44.956989247311824</v>
      </c>
      <c r="S1667" t="s">
        <v>8324</v>
      </c>
      <c r="T1667" t="s">
        <v>8345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4">
        <f t="shared" si="106"/>
        <v>160.88</v>
      </c>
      <c r="R1668" s="6">
        <f t="shared" si="107"/>
        <v>41.04081632653061</v>
      </c>
      <c r="S1668" t="s">
        <v>8324</v>
      </c>
      <c r="T1668" t="s">
        <v>8345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4">
        <f t="shared" si="106"/>
        <v>126.85294117647059</v>
      </c>
      <c r="R1669" s="6">
        <f t="shared" si="107"/>
        <v>52.597560975609753</v>
      </c>
      <c r="S1669" t="s">
        <v>8324</v>
      </c>
      <c r="T1669" t="s">
        <v>8345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4">
        <f t="shared" si="106"/>
        <v>102.6375</v>
      </c>
      <c r="R1670" s="6">
        <f t="shared" si="107"/>
        <v>70.784482758620683</v>
      </c>
      <c r="S1670" t="s">
        <v>8324</v>
      </c>
      <c r="T1670" t="s">
        <v>8345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4">
        <f t="shared" si="106"/>
        <v>139.75</v>
      </c>
      <c r="R1671" s="6">
        <f t="shared" si="107"/>
        <v>53.75</v>
      </c>
      <c r="S1671" t="s">
        <v>8324</v>
      </c>
      <c r="T1671" t="s">
        <v>8345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4">
        <f t="shared" si="106"/>
        <v>102.60000000000001</v>
      </c>
      <c r="R1672" s="6">
        <f t="shared" si="107"/>
        <v>44.608695652173914</v>
      </c>
      <c r="S1672" t="s">
        <v>8324</v>
      </c>
      <c r="T1672" t="s">
        <v>8345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4">
        <f t="shared" si="106"/>
        <v>100.67349999999999</v>
      </c>
      <c r="R1673" s="6">
        <f t="shared" si="107"/>
        <v>26.148961038961041</v>
      </c>
      <c r="S1673" t="s">
        <v>8324</v>
      </c>
      <c r="T1673" t="s">
        <v>8345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4">
        <f t="shared" si="106"/>
        <v>112.94117647058823</v>
      </c>
      <c r="R1674" s="6">
        <f t="shared" si="107"/>
        <v>39.183673469387756</v>
      </c>
      <c r="S1674" t="s">
        <v>8324</v>
      </c>
      <c r="T1674" t="s">
        <v>8345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4">
        <f t="shared" si="106"/>
        <v>128.09523809523807</v>
      </c>
      <c r="R1675" s="6">
        <f t="shared" si="107"/>
        <v>45.593220338983052</v>
      </c>
      <c r="S1675" t="s">
        <v>8324</v>
      </c>
      <c r="T1675" t="s">
        <v>8345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4">
        <f t="shared" si="106"/>
        <v>201.7</v>
      </c>
      <c r="R1676" s="6">
        <f t="shared" si="107"/>
        <v>89.247787610619469</v>
      </c>
      <c r="S1676" t="s">
        <v>8324</v>
      </c>
      <c r="T1676" t="s">
        <v>8345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4">
        <f t="shared" si="106"/>
        <v>137.416</v>
      </c>
      <c r="R1677" s="6">
        <f t="shared" si="107"/>
        <v>40.416470588235299</v>
      </c>
      <c r="S1677" t="s">
        <v>8324</v>
      </c>
      <c r="T1677" t="s">
        <v>8345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4">
        <f t="shared" si="106"/>
        <v>115.33333333333333</v>
      </c>
      <c r="R1678" s="6">
        <f t="shared" si="107"/>
        <v>82.38095238095238</v>
      </c>
      <c r="S1678" t="s">
        <v>8324</v>
      </c>
      <c r="T1678" t="s">
        <v>8345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4">
        <f t="shared" si="106"/>
        <v>111.66666666666667</v>
      </c>
      <c r="R1679" s="6">
        <f t="shared" si="107"/>
        <v>159.52380952380952</v>
      </c>
      <c r="S1679" t="s">
        <v>8324</v>
      </c>
      <c r="T1679" t="s">
        <v>8345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4">
        <f t="shared" si="106"/>
        <v>118.39999999999999</v>
      </c>
      <c r="R1680" s="6">
        <f t="shared" si="107"/>
        <v>36.244897959183675</v>
      </c>
      <c r="S1680" t="s">
        <v>8324</v>
      </c>
      <c r="T1680" t="s">
        <v>8345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4">
        <f t="shared" si="106"/>
        <v>175</v>
      </c>
      <c r="R1681" s="6">
        <f t="shared" si="107"/>
        <v>62.5</v>
      </c>
      <c r="S1681" t="s">
        <v>8324</v>
      </c>
      <c r="T1681" t="s">
        <v>8345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4">
        <f t="shared" si="106"/>
        <v>117.5</v>
      </c>
      <c r="R1682" s="6">
        <f t="shared" si="107"/>
        <v>47</v>
      </c>
      <c r="S1682" t="s">
        <v>8324</v>
      </c>
      <c r="T1682" t="s">
        <v>8345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4">
        <f t="shared" si="106"/>
        <v>101.42212307692309</v>
      </c>
      <c r="R1683" s="6">
        <f t="shared" si="107"/>
        <v>74.575090497737563</v>
      </c>
      <c r="S1683" t="s">
        <v>8324</v>
      </c>
      <c r="T1683" t="s">
        <v>8346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4">
        <f t="shared" si="106"/>
        <v>0</v>
      </c>
      <c r="R1684" s="6" t="e">
        <f t="shared" si="107"/>
        <v>#DIV/0!</v>
      </c>
      <c r="S1684" t="s">
        <v>8324</v>
      </c>
      <c r="T1684" t="s">
        <v>8346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4">
        <f t="shared" si="106"/>
        <v>21.714285714285715</v>
      </c>
      <c r="R1685" s="6">
        <f t="shared" si="107"/>
        <v>76</v>
      </c>
      <c r="S1685" t="s">
        <v>8324</v>
      </c>
      <c r="T1685" t="s">
        <v>8346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4">
        <f t="shared" si="106"/>
        <v>109.125</v>
      </c>
      <c r="R1686" s="6">
        <f t="shared" si="107"/>
        <v>86.43564356435644</v>
      </c>
      <c r="S1686" t="s">
        <v>8324</v>
      </c>
      <c r="T1686" t="s">
        <v>8346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4">
        <f t="shared" si="106"/>
        <v>102.85714285714285</v>
      </c>
      <c r="R1687" s="6">
        <f t="shared" si="107"/>
        <v>24</v>
      </c>
      <c r="S1687" t="s">
        <v>8324</v>
      </c>
      <c r="T1687" t="s">
        <v>8346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4">
        <f t="shared" si="106"/>
        <v>0.36</v>
      </c>
      <c r="R1688" s="6">
        <f t="shared" si="107"/>
        <v>18</v>
      </c>
      <c r="S1688" t="s">
        <v>8324</v>
      </c>
      <c r="T1688" t="s">
        <v>8346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4">
        <f t="shared" si="106"/>
        <v>31.25</v>
      </c>
      <c r="R1689" s="6">
        <f t="shared" si="107"/>
        <v>80.128205128205124</v>
      </c>
      <c r="S1689" t="s">
        <v>8324</v>
      </c>
      <c r="T1689" t="s">
        <v>8346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4">
        <f t="shared" si="106"/>
        <v>44.3</v>
      </c>
      <c r="R1690" s="6">
        <f t="shared" si="107"/>
        <v>253.14285714285714</v>
      </c>
      <c r="S1690" t="s">
        <v>8324</v>
      </c>
      <c r="T1690" t="s">
        <v>8346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4">
        <f t="shared" si="106"/>
        <v>100</v>
      </c>
      <c r="R1691" s="6">
        <f t="shared" si="107"/>
        <v>171.42857142857142</v>
      </c>
      <c r="S1691" t="s">
        <v>8324</v>
      </c>
      <c r="T1691" t="s">
        <v>8346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4">
        <f t="shared" si="106"/>
        <v>25.4</v>
      </c>
      <c r="R1692" s="6">
        <f t="shared" si="107"/>
        <v>57.727272727272727</v>
      </c>
      <c r="S1692" t="s">
        <v>8324</v>
      </c>
      <c r="T1692" t="s">
        <v>8346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4">
        <f t="shared" si="106"/>
        <v>33.473333333333329</v>
      </c>
      <c r="R1693" s="6">
        <f t="shared" si="107"/>
        <v>264.26315789473682</v>
      </c>
      <c r="S1693" t="s">
        <v>8324</v>
      </c>
      <c r="T1693" t="s">
        <v>8346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4">
        <f t="shared" si="106"/>
        <v>47.8</v>
      </c>
      <c r="R1694" s="6">
        <f t="shared" si="107"/>
        <v>159.33333333333334</v>
      </c>
      <c r="S1694" t="s">
        <v>8324</v>
      </c>
      <c r="T1694" t="s">
        <v>8346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4">
        <f t="shared" si="106"/>
        <v>9.3333333333333339</v>
      </c>
      <c r="R1695" s="6">
        <f t="shared" si="107"/>
        <v>35</v>
      </c>
      <c r="S1695" t="s">
        <v>8324</v>
      </c>
      <c r="T1695" t="s">
        <v>8346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4">
        <f t="shared" si="106"/>
        <v>0.05</v>
      </c>
      <c r="R1696" s="6">
        <f t="shared" si="107"/>
        <v>5</v>
      </c>
      <c r="S1696" t="s">
        <v>8324</v>
      </c>
      <c r="T1696" t="s">
        <v>8346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4">
        <f t="shared" si="106"/>
        <v>11.708333333333334</v>
      </c>
      <c r="R1697" s="6">
        <f t="shared" si="107"/>
        <v>61.086956521739133</v>
      </c>
      <c r="S1697" t="s">
        <v>8324</v>
      </c>
      <c r="T1697" t="s">
        <v>8346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4">
        <f t="shared" si="106"/>
        <v>0</v>
      </c>
      <c r="R1698" s="6" t="e">
        <f t="shared" si="107"/>
        <v>#DIV/0!</v>
      </c>
      <c r="S1698" t="s">
        <v>8324</v>
      </c>
      <c r="T1698" t="s">
        <v>8346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4">
        <f t="shared" si="106"/>
        <v>20.208000000000002</v>
      </c>
      <c r="R1699" s="6">
        <f t="shared" si="107"/>
        <v>114.81818181818181</v>
      </c>
      <c r="S1699" t="s">
        <v>8324</v>
      </c>
      <c r="T1699" t="s">
        <v>8346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4">
        <f t="shared" si="106"/>
        <v>0</v>
      </c>
      <c r="R1700" s="6" t="e">
        <f t="shared" si="107"/>
        <v>#DIV/0!</v>
      </c>
      <c r="S1700" t="s">
        <v>8324</v>
      </c>
      <c r="T1700" t="s">
        <v>8346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4">
        <f t="shared" si="106"/>
        <v>4.2311459353574925</v>
      </c>
      <c r="R1701" s="6">
        <f t="shared" si="107"/>
        <v>54</v>
      </c>
      <c r="S1701" t="s">
        <v>8324</v>
      </c>
      <c r="T1701" t="s">
        <v>8346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4">
        <f t="shared" si="106"/>
        <v>26.06</v>
      </c>
      <c r="R1702" s="6">
        <f t="shared" si="107"/>
        <v>65.974683544303801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4">
        <f t="shared" si="106"/>
        <v>0.19801980198019803</v>
      </c>
      <c r="R1703" s="6">
        <f t="shared" si="107"/>
        <v>5</v>
      </c>
      <c r="S1703" t="s">
        <v>8324</v>
      </c>
      <c r="T1703" t="s">
        <v>8346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4">
        <f t="shared" si="106"/>
        <v>6.0606060606060606E-3</v>
      </c>
      <c r="R1704" s="6">
        <f t="shared" si="107"/>
        <v>1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4">
        <f t="shared" si="106"/>
        <v>1.02</v>
      </c>
      <c r="R1705" s="6">
        <f t="shared" si="107"/>
        <v>25.5</v>
      </c>
      <c r="S1705" t="s">
        <v>8324</v>
      </c>
      <c r="T1705" t="s">
        <v>8346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4">
        <f t="shared" si="106"/>
        <v>65.100000000000009</v>
      </c>
      <c r="R1706" s="6">
        <f t="shared" si="107"/>
        <v>118.36363636363636</v>
      </c>
      <c r="S1706" t="s">
        <v>8324</v>
      </c>
      <c r="T1706" t="s">
        <v>8346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4">
        <f t="shared" si="106"/>
        <v>0</v>
      </c>
      <c r="R1707" s="6" t="e">
        <f t="shared" si="107"/>
        <v>#DIV/0!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4">
        <f t="shared" si="106"/>
        <v>0</v>
      </c>
      <c r="R1708" s="6" t="e">
        <f t="shared" si="107"/>
        <v>#DIV/0!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4">
        <f t="shared" si="106"/>
        <v>9.74</v>
      </c>
      <c r="R1709" s="6">
        <f t="shared" si="107"/>
        <v>54.111111111111114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4">
        <f t="shared" si="106"/>
        <v>0</v>
      </c>
      <c r="R1710" s="6" t="e">
        <f t="shared" si="107"/>
        <v>#DIV/0!</v>
      </c>
      <c r="S1710" t="s">
        <v>8324</v>
      </c>
      <c r="T1710" t="s">
        <v>8346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4">
        <f t="shared" si="106"/>
        <v>4.8571428571428568</v>
      </c>
      <c r="R1711" s="6">
        <f t="shared" si="107"/>
        <v>21.25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4">
        <f t="shared" si="106"/>
        <v>0.67999999999999994</v>
      </c>
      <c r="R1712" s="6">
        <f t="shared" si="107"/>
        <v>34</v>
      </c>
      <c r="S1712" t="s">
        <v>8324</v>
      </c>
      <c r="T1712" t="s">
        <v>8346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4">
        <f t="shared" si="106"/>
        <v>10.5</v>
      </c>
      <c r="R1713" s="6">
        <f t="shared" si="107"/>
        <v>525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4">
        <f t="shared" si="106"/>
        <v>0</v>
      </c>
      <c r="R1714" s="6" t="e">
        <f t="shared" si="107"/>
        <v>#DIV/0!</v>
      </c>
      <c r="S1714" t="s">
        <v>8324</v>
      </c>
      <c r="T1714" t="s">
        <v>8346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4">
        <f t="shared" si="106"/>
        <v>1.6666666666666667</v>
      </c>
      <c r="R1715" s="6">
        <f t="shared" si="107"/>
        <v>50</v>
      </c>
      <c r="S1715" t="s">
        <v>8324</v>
      </c>
      <c r="T1715" t="s">
        <v>8346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4">
        <f t="shared" si="106"/>
        <v>7.8680000000000003</v>
      </c>
      <c r="R1716" s="6">
        <f t="shared" si="107"/>
        <v>115.70588235294117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4">
        <f t="shared" si="106"/>
        <v>0.22</v>
      </c>
      <c r="R1717" s="6">
        <f t="shared" si="107"/>
        <v>5.5</v>
      </c>
      <c r="S1717" t="s">
        <v>8324</v>
      </c>
      <c r="T1717" t="s">
        <v>8346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4">
        <f t="shared" si="106"/>
        <v>7.5</v>
      </c>
      <c r="R1718" s="6">
        <f t="shared" si="107"/>
        <v>50</v>
      </c>
      <c r="S1718" t="s">
        <v>8324</v>
      </c>
      <c r="T1718" t="s">
        <v>8346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4">
        <f t="shared" si="106"/>
        <v>42.725880551301685</v>
      </c>
      <c r="R1719" s="6">
        <f t="shared" si="107"/>
        <v>34.024390243902438</v>
      </c>
      <c r="S1719" t="s">
        <v>8324</v>
      </c>
      <c r="T1719" t="s">
        <v>8346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4">
        <f t="shared" si="106"/>
        <v>0.2142857142857143</v>
      </c>
      <c r="R1720" s="6">
        <f t="shared" si="107"/>
        <v>37.5</v>
      </c>
      <c r="S1720" t="s">
        <v>8324</v>
      </c>
      <c r="T1720" t="s">
        <v>8346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4">
        <f t="shared" si="106"/>
        <v>0.87500000000000011</v>
      </c>
      <c r="R1721" s="6">
        <f t="shared" si="107"/>
        <v>11.666666666666666</v>
      </c>
      <c r="S1721" t="s">
        <v>8324</v>
      </c>
      <c r="T1721" t="s">
        <v>8346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4">
        <f t="shared" si="106"/>
        <v>5.625</v>
      </c>
      <c r="R1722" s="6">
        <f t="shared" si="107"/>
        <v>28.125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4">
        <f t="shared" si="106"/>
        <v>0</v>
      </c>
      <c r="R1723" s="6" t="e">
        <f t="shared" si="107"/>
        <v>#DIV/0!</v>
      </c>
      <c r="S1723" t="s">
        <v>8324</v>
      </c>
      <c r="T1723" t="s">
        <v>8346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4">
        <f t="shared" si="106"/>
        <v>3.4722222222222224E-2</v>
      </c>
      <c r="R1724" s="6">
        <f t="shared" si="107"/>
        <v>1</v>
      </c>
      <c r="S1724" t="s">
        <v>8324</v>
      </c>
      <c r="T1724" t="s">
        <v>8346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4">
        <f t="shared" si="106"/>
        <v>6.5</v>
      </c>
      <c r="R1725" s="6">
        <f t="shared" si="107"/>
        <v>216.66666666666666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4">
        <f t="shared" si="106"/>
        <v>0.58333333333333337</v>
      </c>
      <c r="R1726" s="6">
        <f t="shared" si="107"/>
        <v>8.75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4">
        <f t="shared" si="106"/>
        <v>10.181818181818182</v>
      </c>
      <c r="R1727" s="6">
        <f t="shared" si="107"/>
        <v>62.222222222222221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4">
        <f t="shared" si="106"/>
        <v>33.784615384615385</v>
      </c>
      <c r="R1728" s="6">
        <f t="shared" si="107"/>
        <v>137.25</v>
      </c>
      <c r="S1728" t="s">
        <v>8324</v>
      </c>
      <c r="T1728" t="s">
        <v>8346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4">
        <f t="shared" si="106"/>
        <v>3.3333333333333333E-2</v>
      </c>
      <c r="R1729" s="6">
        <f t="shared" si="107"/>
        <v>1</v>
      </c>
      <c r="S1729" t="s">
        <v>8324</v>
      </c>
      <c r="T1729" t="s">
        <v>8346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4">
        <f t="shared" si="106"/>
        <v>68.400000000000006</v>
      </c>
      <c r="R1730" s="6">
        <f t="shared" si="107"/>
        <v>122.14285714285714</v>
      </c>
      <c r="S1730" t="s">
        <v>8324</v>
      </c>
      <c r="T1730" t="s">
        <v>8346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4">
        <f t="shared" ref="Q1731:Q1794" si="110">E1731/D1731 *100</f>
        <v>0</v>
      </c>
      <c r="R1731" s="6" t="e">
        <f t="shared" ref="R1731:R1794" si="111">E1731/N1731</f>
        <v>#DIV/0!</v>
      </c>
      <c r="S1731" t="s">
        <v>8324</v>
      </c>
      <c r="T1731" t="s">
        <v>8346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4">
        <f t="shared" si="110"/>
        <v>0</v>
      </c>
      <c r="R1732" s="6" t="e">
        <f t="shared" si="111"/>
        <v>#DIV/0!</v>
      </c>
      <c r="S1732" t="s">
        <v>8324</v>
      </c>
      <c r="T1732" t="s">
        <v>8346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4">
        <f t="shared" si="110"/>
        <v>0</v>
      </c>
      <c r="R1733" s="6" t="e">
        <f t="shared" si="111"/>
        <v>#DIV/0!</v>
      </c>
      <c r="S1733" t="s">
        <v>8324</v>
      </c>
      <c r="T1733" t="s">
        <v>8346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4">
        <f t="shared" si="110"/>
        <v>0</v>
      </c>
      <c r="R1734" s="6" t="e">
        <f t="shared" si="111"/>
        <v>#DIV/0!</v>
      </c>
      <c r="S1734" t="s">
        <v>8324</v>
      </c>
      <c r="T1734" t="s">
        <v>8346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4">
        <f t="shared" si="110"/>
        <v>0</v>
      </c>
      <c r="R1735" s="6" t="e">
        <f t="shared" si="111"/>
        <v>#DIV/0!</v>
      </c>
      <c r="S1735" t="s">
        <v>8324</v>
      </c>
      <c r="T1735" t="s">
        <v>8346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4">
        <f t="shared" si="110"/>
        <v>2.2222222222222223E-2</v>
      </c>
      <c r="R1736" s="6">
        <f t="shared" si="111"/>
        <v>1</v>
      </c>
      <c r="S1736" t="s">
        <v>8324</v>
      </c>
      <c r="T1736" t="s">
        <v>8346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4">
        <f t="shared" si="110"/>
        <v>11</v>
      </c>
      <c r="R1737" s="6">
        <f t="shared" si="111"/>
        <v>55</v>
      </c>
      <c r="S1737" t="s">
        <v>8324</v>
      </c>
      <c r="T1737" t="s">
        <v>8346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4">
        <f t="shared" si="110"/>
        <v>0.73333333333333328</v>
      </c>
      <c r="R1738" s="6">
        <f t="shared" si="111"/>
        <v>22</v>
      </c>
      <c r="S1738" t="s">
        <v>8324</v>
      </c>
      <c r="T1738" t="s">
        <v>8346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4">
        <f t="shared" si="110"/>
        <v>21.25</v>
      </c>
      <c r="R1739" s="6">
        <f t="shared" si="111"/>
        <v>56.666666666666664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4">
        <f t="shared" si="110"/>
        <v>0.4</v>
      </c>
      <c r="R1740" s="6">
        <f t="shared" si="111"/>
        <v>20</v>
      </c>
      <c r="S1740" t="s">
        <v>8324</v>
      </c>
      <c r="T1740" t="s">
        <v>8346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4">
        <f t="shared" si="110"/>
        <v>0.1</v>
      </c>
      <c r="R1741" s="6">
        <f t="shared" si="111"/>
        <v>1</v>
      </c>
      <c r="S1741" t="s">
        <v>8324</v>
      </c>
      <c r="T1741" t="s">
        <v>8346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4">
        <f t="shared" si="110"/>
        <v>0</v>
      </c>
      <c r="R1742" s="6" t="e">
        <f t="shared" si="111"/>
        <v>#DIV/0!</v>
      </c>
      <c r="S1742" t="s">
        <v>8324</v>
      </c>
      <c r="T1742" t="s">
        <v>8346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4">
        <f t="shared" si="110"/>
        <v>110.83333333333334</v>
      </c>
      <c r="R1743" s="6">
        <f t="shared" si="111"/>
        <v>25.576923076923077</v>
      </c>
      <c r="S1743" t="s">
        <v>8337</v>
      </c>
      <c r="T1743" t="s">
        <v>8338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4">
        <f t="shared" si="110"/>
        <v>108.74999999999999</v>
      </c>
      <c r="R1744" s="6">
        <f t="shared" si="111"/>
        <v>63.970588235294116</v>
      </c>
      <c r="S1744" t="s">
        <v>8337</v>
      </c>
      <c r="T1744" t="s">
        <v>8338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4">
        <f t="shared" si="110"/>
        <v>100.41666666666667</v>
      </c>
      <c r="R1745" s="6">
        <f t="shared" si="111"/>
        <v>89.925373134328353</v>
      </c>
      <c r="S1745" t="s">
        <v>8337</v>
      </c>
      <c r="T1745" t="s">
        <v>8338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4">
        <f t="shared" si="110"/>
        <v>118.45454545454545</v>
      </c>
      <c r="R1746" s="6">
        <f t="shared" si="111"/>
        <v>93.071428571428569</v>
      </c>
      <c r="S1746" t="s">
        <v>8337</v>
      </c>
      <c r="T1746" t="s">
        <v>8338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4">
        <f t="shared" si="110"/>
        <v>114.01428571428571</v>
      </c>
      <c r="R1747" s="6">
        <f t="shared" si="111"/>
        <v>89.674157303370791</v>
      </c>
      <c r="S1747" t="s">
        <v>8337</v>
      </c>
      <c r="T1747" t="s">
        <v>8338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4">
        <f t="shared" si="110"/>
        <v>148.10000000000002</v>
      </c>
      <c r="R1748" s="6">
        <f t="shared" si="111"/>
        <v>207.61682242990653</v>
      </c>
      <c r="S1748" t="s">
        <v>8337</v>
      </c>
      <c r="T1748" t="s">
        <v>8338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4">
        <f t="shared" si="110"/>
        <v>104.95555555555556</v>
      </c>
      <c r="R1749" s="6">
        <f t="shared" si="111"/>
        <v>59.408805031446541</v>
      </c>
      <c r="S1749" t="s">
        <v>8337</v>
      </c>
      <c r="T1749" t="s">
        <v>8338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4">
        <f t="shared" si="110"/>
        <v>129.94800000000001</v>
      </c>
      <c r="R1750" s="6">
        <f t="shared" si="111"/>
        <v>358.97237569060775</v>
      </c>
      <c r="S1750" t="s">
        <v>8337</v>
      </c>
      <c r="T1750" t="s">
        <v>8338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4">
        <f t="shared" si="110"/>
        <v>123.48756218905473</v>
      </c>
      <c r="R1751" s="6">
        <f t="shared" si="111"/>
        <v>94.736641221374043</v>
      </c>
      <c r="S1751" t="s">
        <v>8337</v>
      </c>
      <c r="T1751" t="s">
        <v>8338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4">
        <f t="shared" si="110"/>
        <v>201.62</v>
      </c>
      <c r="R1752" s="6">
        <f t="shared" si="111"/>
        <v>80.647999999999996</v>
      </c>
      <c r="S1752" t="s">
        <v>8337</v>
      </c>
      <c r="T1752" t="s">
        <v>8338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4">
        <f t="shared" si="110"/>
        <v>102.89999999999999</v>
      </c>
      <c r="R1753" s="6">
        <f t="shared" si="111"/>
        <v>168.68852459016392</v>
      </c>
      <c r="S1753" t="s">
        <v>8337</v>
      </c>
      <c r="T1753" t="s">
        <v>8338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4">
        <f t="shared" si="110"/>
        <v>260.16666666666663</v>
      </c>
      <c r="R1754" s="6">
        <f t="shared" si="111"/>
        <v>34.68888888888889</v>
      </c>
      <c r="S1754" t="s">
        <v>8337</v>
      </c>
      <c r="T1754" t="s">
        <v>8338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4">
        <f t="shared" si="110"/>
        <v>108</v>
      </c>
      <c r="R1755" s="6">
        <f t="shared" si="111"/>
        <v>462.85714285714283</v>
      </c>
      <c r="S1755" t="s">
        <v>8337</v>
      </c>
      <c r="T1755" t="s">
        <v>8338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4">
        <f t="shared" si="110"/>
        <v>110.52941176470587</v>
      </c>
      <c r="R1756" s="6">
        <f t="shared" si="111"/>
        <v>104.38888888888889</v>
      </c>
      <c r="S1756" t="s">
        <v>8337</v>
      </c>
      <c r="T1756" t="s">
        <v>8338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4">
        <f t="shared" si="110"/>
        <v>120</v>
      </c>
      <c r="R1757" s="6">
        <f t="shared" si="111"/>
        <v>7.5</v>
      </c>
      <c r="S1757" t="s">
        <v>8337</v>
      </c>
      <c r="T1757" t="s">
        <v>8338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4">
        <f t="shared" si="110"/>
        <v>102.82909090909091</v>
      </c>
      <c r="R1758" s="6">
        <f t="shared" si="111"/>
        <v>47.13</v>
      </c>
      <c r="S1758" t="s">
        <v>8337</v>
      </c>
      <c r="T1758" t="s">
        <v>8338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4">
        <f t="shared" si="110"/>
        <v>115.99999999999999</v>
      </c>
      <c r="R1759" s="6">
        <f t="shared" si="111"/>
        <v>414.28571428571428</v>
      </c>
      <c r="S1759" t="s">
        <v>8337</v>
      </c>
      <c r="T1759" t="s">
        <v>8338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4">
        <f t="shared" si="110"/>
        <v>114.7</v>
      </c>
      <c r="R1760" s="6">
        <f t="shared" si="111"/>
        <v>42.481481481481481</v>
      </c>
      <c r="S1760" t="s">
        <v>8337</v>
      </c>
      <c r="T1760" t="s">
        <v>8338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4">
        <f t="shared" si="110"/>
        <v>106.60000000000001</v>
      </c>
      <c r="R1761" s="6">
        <f t="shared" si="111"/>
        <v>108.77551020408163</v>
      </c>
      <c r="S1761" t="s">
        <v>8337</v>
      </c>
      <c r="T1761" t="s">
        <v>8338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4">
        <f t="shared" si="110"/>
        <v>165.44</v>
      </c>
      <c r="R1762" s="6">
        <f t="shared" si="111"/>
        <v>81.098039215686271</v>
      </c>
      <c r="S1762" t="s">
        <v>8337</v>
      </c>
      <c r="T1762" t="s">
        <v>8338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4">
        <f t="shared" si="110"/>
        <v>155</v>
      </c>
      <c r="R1763" s="6">
        <f t="shared" si="111"/>
        <v>51.666666666666664</v>
      </c>
      <c r="S1763" t="s">
        <v>8337</v>
      </c>
      <c r="T1763" t="s">
        <v>8338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4">
        <f t="shared" si="110"/>
        <v>885</v>
      </c>
      <c r="R1764" s="6">
        <f t="shared" si="111"/>
        <v>35.4</v>
      </c>
      <c r="S1764" t="s">
        <v>8337</v>
      </c>
      <c r="T1764" t="s">
        <v>8338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4">
        <f t="shared" si="110"/>
        <v>101.90833333333333</v>
      </c>
      <c r="R1765" s="6">
        <f t="shared" si="111"/>
        <v>103.63559322033899</v>
      </c>
      <c r="S1765" t="s">
        <v>8337</v>
      </c>
      <c r="T1765" t="s">
        <v>8338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4">
        <f t="shared" si="110"/>
        <v>19.600000000000001</v>
      </c>
      <c r="R1766" s="6">
        <f t="shared" si="111"/>
        <v>55.282051282051285</v>
      </c>
      <c r="S1766" t="s">
        <v>8337</v>
      </c>
      <c r="T1766" t="s">
        <v>8338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4">
        <f t="shared" si="110"/>
        <v>59.467839999999995</v>
      </c>
      <c r="R1767" s="6">
        <f t="shared" si="111"/>
        <v>72.16970873786407</v>
      </c>
      <c r="S1767" t="s">
        <v>8337</v>
      </c>
      <c r="T1767" t="s">
        <v>8338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4">
        <f t="shared" si="110"/>
        <v>0</v>
      </c>
      <c r="R1768" s="6" t="e">
        <f t="shared" si="111"/>
        <v>#DIV/0!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4">
        <f t="shared" si="110"/>
        <v>45.72</v>
      </c>
      <c r="R1769" s="6">
        <f t="shared" si="111"/>
        <v>58.615384615384613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4">
        <f t="shared" si="110"/>
        <v>3.74</v>
      </c>
      <c r="R1770" s="6">
        <f t="shared" si="111"/>
        <v>12.466666666666667</v>
      </c>
      <c r="S1770" t="s">
        <v>8337</v>
      </c>
      <c r="T1770" t="s">
        <v>8338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4">
        <f t="shared" si="110"/>
        <v>2.7025000000000001</v>
      </c>
      <c r="R1771" s="6">
        <f t="shared" si="111"/>
        <v>49.136363636363633</v>
      </c>
      <c r="S1771" t="s">
        <v>8337</v>
      </c>
      <c r="T1771" t="s">
        <v>8338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4">
        <f t="shared" si="110"/>
        <v>56.51428571428572</v>
      </c>
      <c r="R1772" s="6">
        <f t="shared" si="111"/>
        <v>150.5</v>
      </c>
      <c r="S1772" t="s">
        <v>8337</v>
      </c>
      <c r="T1772" t="s">
        <v>8338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4">
        <f t="shared" si="110"/>
        <v>21.30952380952381</v>
      </c>
      <c r="R1773" s="6">
        <f t="shared" si="111"/>
        <v>35.799999999999997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4">
        <f t="shared" si="110"/>
        <v>15.6</v>
      </c>
      <c r="R1774" s="6">
        <f t="shared" si="111"/>
        <v>45.157894736842103</v>
      </c>
      <c r="S1774" t="s">
        <v>8337</v>
      </c>
      <c r="T1774" t="s">
        <v>8338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4">
        <f t="shared" si="110"/>
        <v>6.2566666666666677</v>
      </c>
      <c r="R1775" s="6">
        <f t="shared" si="111"/>
        <v>98.78947368421052</v>
      </c>
      <c r="S1775" t="s">
        <v>8337</v>
      </c>
      <c r="T1775" t="s">
        <v>8338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4">
        <f t="shared" si="110"/>
        <v>45.92</v>
      </c>
      <c r="R1776" s="6">
        <f t="shared" si="111"/>
        <v>88.307692307692307</v>
      </c>
      <c r="S1776" t="s">
        <v>8337</v>
      </c>
      <c r="T1776" t="s">
        <v>8338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4">
        <f t="shared" si="110"/>
        <v>65.101538461538468</v>
      </c>
      <c r="R1777" s="6">
        <f t="shared" si="111"/>
        <v>170.62903225806451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4">
        <f t="shared" si="110"/>
        <v>6.7</v>
      </c>
      <c r="R1778" s="6">
        <f t="shared" si="111"/>
        <v>83.75</v>
      </c>
      <c r="S1778" t="s">
        <v>8337</v>
      </c>
      <c r="T1778" t="s">
        <v>8338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4">
        <f t="shared" si="110"/>
        <v>13.5625</v>
      </c>
      <c r="R1779" s="6">
        <f t="shared" si="111"/>
        <v>65.099999999999994</v>
      </c>
      <c r="S1779" t="s">
        <v>8337</v>
      </c>
      <c r="T1779" t="s">
        <v>8338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4">
        <f t="shared" si="110"/>
        <v>1.9900000000000002</v>
      </c>
      <c r="R1780" s="6">
        <f t="shared" si="111"/>
        <v>66.333333333333329</v>
      </c>
      <c r="S1780" t="s">
        <v>8337</v>
      </c>
      <c r="T1780" t="s">
        <v>8338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4">
        <f t="shared" si="110"/>
        <v>36.236363636363642</v>
      </c>
      <c r="R1781" s="6">
        <f t="shared" si="111"/>
        <v>104.89473684210526</v>
      </c>
      <c r="S1781" t="s">
        <v>8337</v>
      </c>
      <c r="T1781" t="s">
        <v>8338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4">
        <f t="shared" si="110"/>
        <v>39.743333333333339</v>
      </c>
      <c r="R1782" s="6">
        <f t="shared" si="111"/>
        <v>78.440789473684205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4">
        <f t="shared" si="110"/>
        <v>25.763636363636365</v>
      </c>
      <c r="R1783" s="6">
        <f t="shared" si="111"/>
        <v>59.041666666666664</v>
      </c>
      <c r="S1783" t="s">
        <v>8337</v>
      </c>
      <c r="T1783" t="s">
        <v>8338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4">
        <f t="shared" si="110"/>
        <v>15.491428571428573</v>
      </c>
      <c r="R1784" s="6">
        <f t="shared" si="111"/>
        <v>71.34210526315789</v>
      </c>
      <c r="S1784" t="s">
        <v>8337</v>
      </c>
      <c r="T1784" t="s">
        <v>8338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4">
        <f t="shared" si="110"/>
        <v>23.692499999999999</v>
      </c>
      <c r="R1785" s="6">
        <f t="shared" si="111"/>
        <v>51.227027027027027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4">
        <f t="shared" si="110"/>
        <v>39.76</v>
      </c>
      <c r="R1786" s="6">
        <f t="shared" si="111"/>
        <v>60.242424242424242</v>
      </c>
      <c r="S1786" t="s">
        <v>8337</v>
      </c>
      <c r="T1786" t="s">
        <v>8338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4">
        <f t="shared" si="110"/>
        <v>20.220833333333331</v>
      </c>
      <c r="R1787" s="6">
        <f t="shared" si="111"/>
        <v>44.935185185185183</v>
      </c>
      <c r="S1787" t="s">
        <v>8337</v>
      </c>
      <c r="T1787" t="s">
        <v>8338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4">
        <f t="shared" si="110"/>
        <v>47.631578947368418</v>
      </c>
      <c r="R1788" s="6">
        <f t="shared" si="111"/>
        <v>31.206896551724139</v>
      </c>
      <c r="S1788" t="s">
        <v>8337</v>
      </c>
      <c r="T1788" t="s">
        <v>8338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4">
        <f t="shared" si="110"/>
        <v>15.329999999999998</v>
      </c>
      <c r="R1789" s="6">
        <f t="shared" si="111"/>
        <v>63.875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4">
        <f t="shared" si="110"/>
        <v>1.3818181818181818</v>
      </c>
      <c r="R1790" s="6">
        <f t="shared" si="111"/>
        <v>19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4">
        <f t="shared" si="110"/>
        <v>0.5</v>
      </c>
      <c r="R1791" s="6">
        <f t="shared" si="111"/>
        <v>10</v>
      </c>
      <c r="S1791" t="s">
        <v>8337</v>
      </c>
      <c r="T1791" t="s">
        <v>8338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4">
        <f t="shared" si="110"/>
        <v>4.957575757575758</v>
      </c>
      <c r="R1792" s="6">
        <f t="shared" si="111"/>
        <v>109.06666666666666</v>
      </c>
      <c r="S1792" t="s">
        <v>8337</v>
      </c>
      <c r="T1792" t="s">
        <v>8338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4">
        <f t="shared" si="110"/>
        <v>3.5666666666666664</v>
      </c>
      <c r="R1793" s="6">
        <f t="shared" si="111"/>
        <v>26.75</v>
      </c>
      <c r="S1793" t="s">
        <v>8337</v>
      </c>
      <c r="T1793" t="s">
        <v>8338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4">
        <f t="shared" si="110"/>
        <v>61.124000000000002</v>
      </c>
      <c r="R1794" s="6">
        <f t="shared" si="111"/>
        <v>109.93525179856115</v>
      </c>
      <c r="S1794" t="s">
        <v>8337</v>
      </c>
      <c r="T1794" t="s">
        <v>8338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4">
        <f t="shared" ref="Q1795:Q1858" si="114">E1795/D1795 *100</f>
        <v>1.3333333333333335</v>
      </c>
      <c r="R1795" s="6">
        <f t="shared" ref="R1795:R1858" si="115">E1795/N1795</f>
        <v>20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4">
        <f t="shared" si="114"/>
        <v>11.077777777777778</v>
      </c>
      <c r="R1796" s="6">
        <f t="shared" si="115"/>
        <v>55.388888888888886</v>
      </c>
      <c r="S1796" t="s">
        <v>8337</v>
      </c>
      <c r="T1796" t="s">
        <v>8338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4">
        <f t="shared" si="114"/>
        <v>38.735714285714288</v>
      </c>
      <c r="R1797" s="6">
        <f t="shared" si="115"/>
        <v>133.90123456790124</v>
      </c>
      <c r="S1797" t="s">
        <v>8337</v>
      </c>
      <c r="T1797" t="s">
        <v>8338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4">
        <f t="shared" si="114"/>
        <v>22.05263157894737</v>
      </c>
      <c r="R1798" s="6">
        <f t="shared" si="115"/>
        <v>48.720930232558139</v>
      </c>
      <c r="S1798" t="s">
        <v>8337</v>
      </c>
      <c r="T1798" t="s">
        <v>8338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4">
        <f t="shared" si="114"/>
        <v>67.55</v>
      </c>
      <c r="R1799" s="6">
        <f t="shared" si="115"/>
        <v>48.25</v>
      </c>
      <c r="S1799" t="s">
        <v>8337</v>
      </c>
      <c r="T1799" t="s">
        <v>8338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4">
        <f t="shared" si="114"/>
        <v>13.637499999999999</v>
      </c>
      <c r="R1800" s="6">
        <f t="shared" si="115"/>
        <v>58.972972972972975</v>
      </c>
      <c r="S1800" t="s">
        <v>8337</v>
      </c>
      <c r="T1800" t="s">
        <v>8338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4">
        <f t="shared" si="114"/>
        <v>1.7457500000000001</v>
      </c>
      <c r="R1801" s="6">
        <f t="shared" si="115"/>
        <v>11.638333333333334</v>
      </c>
      <c r="S1801" t="s">
        <v>8337</v>
      </c>
      <c r="T1801" t="s">
        <v>8338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4">
        <f t="shared" si="114"/>
        <v>20.44963251188932</v>
      </c>
      <c r="R1802" s="6">
        <f t="shared" si="115"/>
        <v>83.716814159292042</v>
      </c>
      <c r="S1802" t="s">
        <v>8337</v>
      </c>
      <c r="T1802" t="s">
        <v>8338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4">
        <f t="shared" si="114"/>
        <v>13.852941176470587</v>
      </c>
      <c r="R1803" s="6">
        <f t="shared" si="115"/>
        <v>63.648648648648646</v>
      </c>
      <c r="S1803" t="s">
        <v>8337</v>
      </c>
      <c r="T1803" t="s">
        <v>8338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4">
        <f t="shared" si="114"/>
        <v>48.485714285714288</v>
      </c>
      <c r="R1804" s="6">
        <f t="shared" si="115"/>
        <v>94.277777777777771</v>
      </c>
      <c r="S1804" t="s">
        <v>8337</v>
      </c>
      <c r="T1804" t="s">
        <v>8338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4">
        <f t="shared" si="114"/>
        <v>30.8</v>
      </c>
      <c r="R1805" s="6">
        <f t="shared" si="115"/>
        <v>71.86666666666666</v>
      </c>
      <c r="S1805" t="s">
        <v>8337</v>
      </c>
      <c r="T1805" t="s">
        <v>8338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4">
        <f t="shared" si="114"/>
        <v>35.174193548387095</v>
      </c>
      <c r="R1806" s="6">
        <f t="shared" si="115"/>
        <v>104.84615384615384</v>
      </c>
      <c r="S1806" t="s">
        <v>8337</v>
      </c>
      <c r="T1806" t="s">
        <v>8338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4">
        <f t="shared" si="114"/>
        <v>36.404444444444444</v>
      </c>
      <c r="R1807" s="6">
        <f t="shared" si="115"/>
        <v>67.139344262295083</v>
      </c>
      <c r="S1807" t="s">
        <v>8337</v>
      </c>
      <c r="T1807" t="s">
        <v>8338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4">
        <f t="shared" si="114"/>
        <v>2.9550000000000001</v>
      </c>
      <c r="R1808" s="6">
        <f t="shared" si="115"/>
        <v>73.875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4">
        <f t="shared" si="114"/>
        <v>11.06</v>
      </c>
      <c r="R1809" s="6">
        <f t="shared" si="115"/>
        <v>69.125</v>
      </c>
      <c r="S1809" t="s">
        <v>8337</v>
      </c>
      <c r="T1809" t="s">
        <v>8338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4">
        <f t="shared" si="114"/>
        <v>41.407142857142858</v>
      </c>
      <c r="R1810" s="6">
        <f t="shared" si="115"/>
        <v>120.77083333333333</v>
      </c>
      <c r="S1810" t="s">
        <v>8337</v>
      </c>
      <c r="T1810" t="s">
        <v>8338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4">
        <f t="shared" si="114"/>
        <v>10.857142857142858</v>
      </c>
      <c r="R1811" s="6">
        <f t="shared" si="115"/>
        <v>42.222222222222221</v>
      </c>
      <c r="S1811" t="s">
        <v>8337</v>
      </c>
      <c r="T1811" t="s">
        <v>8338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4">
        <f t="shared" si="114"/>
        <v>3.3333333333333335</v>
      </c>
      <c r="R1812" s="6">
        <f t="shared" si="115"/>
        <v>7.5</v>
      </c>
      <c r="S1812" t="s">
        <v>8337</v>
      </c>
      <c r="T1812" t="s">
        <v>8338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4">
        <f t="shared" si="114"/>
        <v>7.407407407407407E-2</v>
      </c>
      <c r="R1813" s="6">
        <f t="shared" si="115"/>
        <v>1.5384615384615385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4">
        <f t="shared" si="114"/>
        <v>13.307692307692307</v>
      </c>
      <c r="R1814" s="6">
        <f t="shared" si="115"/>
        <v>37.608695652173914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4">
        <f t="shared" si="114"/>
        <v>0</v>
      </c>
      <c r="R1815" s="6" t="e">
        <f t="shared" si="115"/>
        <v>#DIV/0!</v>
      </c>
      <c r="S1815" t="s">
        <v>8337</v>
      </c>
      <c r="T1815" t="s">
        <v>8338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4">
        <f t="shared" si="114"/>
        <v>49.183333333333337</v>
      </c>
      <c r="R1816" s="6">
        <f t="shared" si="115"/>
        <v>42.157142857142858</v>
      </c>
      <c r="S1816" t="s">
        <v>8337</v>
      </c>
      <c r="T1816" t="s">
        <v>8338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4">
        <f t="shared" si="114"/>
        <v>0</v>
      </c>
      <c r="R1817" s="6" t="e">
        <f t="shared" si="115"/>
        <v>#DIV/0!</v>
      </c>
      <c r="S1817" t="s">
        <v>8337</v>
      </c>
      <c r="T1817" t="s">
        <v>8338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4">
        <f t="shared" si="114"/>
        <v>2.036</v>
      </c>
      <c r="R1818" s="6">
        <f t="shared" si="115"/>
        <v>84.833333333333329</v>
      </c>
      <c r="S1818" t="s">
        <v>8337</v>
      </c>
      <c r="T1818" t="s">
        <v>8338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4">
        <f t="shared" si="114"/>
        <v>52.327777777777776</v>
      </c>
      <c r="R1819" s="6">
        <f t="shared" si="115"/>
        <v>94.19</v>
      </c>
      <c r="S1819" t="s">
        <v>8337</v>
      </c>
      <c r="T1819" t="s">
        <v>8338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14">
        <f t="shared" si="114"/>
        <v>0</v>
      </c>
      <c r="R1820" s="6" t="e">
        <f t="shared" si="115"/>
        <v>#DIV/0!</v>
      </c>
      <c r="S1820" t="s">
        <v>8337</v>
      </c>
      <c r="T1820" t="s">
        <v>8338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4">
        <f t="shared" si="114"/>
        <v>2.083333333333333</v>
      </c>
      <c r="R1821" s="6">
        <f t="shared" si="115"/>
        <v>6.25</v>
      </c>
      <c r="S1821" t="s">
        <v>8337</v>
      </c>
      <c r="T1821" t="s">
        <v>8338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4">
        <f t="shared" si="114"/>
        <v>6.565384615384616</v>
      </c>
      <c r="R1822" s="6">
        <f t="shared" si="115"/>
        <v>213.375</v>
      </c>
      <c r="S1822" t="s">
        <v>8337</v>
      </c>
      <c r="T1822" t="s">
        <v>8338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4">
        <f t="shared" si="114"/>
        <v>134.88999999999999</v>
      </c>
      <c r="R1823" s="6">
        <f t="shared" si="115"/>
        <v>59.162280701754383</v>
      </c>
      <c r="S1823" t="s">
        <v>8324</v>
      </c>
      <c r="T1823" t="s">
        <v>8325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4">
        <f t="shared" si="114"/>
        <v>100</v>
      </c>
      <c r="R1824" s="6">
        <f t="shared" si="115"/>
        <v>27.272727272727273</v>
      </c>
      <c r="S1824" t="s">
        <v>8324</v>
      </c>
      <c r="T1824" t="s">
        <v>8325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4">
        <f t="shared" si="114"/>
        <v>115.85714285714286</v>
      </c>
      <c r="R1825" s="6">
        <f t="shared" si="115"/>
        <v>24.575757575757574</v>
      </c>
      <c r="S1825" t="s">
        <v>8324</v>
      </c>
      <c r="T1825" t="s">
        <v>8325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4">
        <f t="shared" si="114"/>
        <v>100.06666666666666</v>
      </c>
      <c r="R1826" s="6">
        <f t="shared" si="115"/>
        <v>75.05</v>
      </c>
      <c r="S1826" t="s">
        <v>8324</v>
      </c>
      <c r="T1826" t="s">
        <v>8325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4">
        <f t="shared" si="114"/>
        <v>105.05</v>
      </c>
      <c r="R1827" s="6">
        <f t="shared" si="115"/>
        <v>42.02</v>
      </c>
      <c r="S1827" t="s">
        <v>8324</v>
      </c>
      <c r="T1827" t="s">
        <v>8325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4">
        <f t="shared" si="114"/>
        <v>101</v>
      </c>
      <c r="R1828" s="6">
        <f t="shared" si="115"/>
        <v>53.157894736842103</v>
      </c>
      <c r="S1828" t="s">
        <v>8324</v>
      </c>
      <c r="T1828" t="s">
        <v>8325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4">
        <f t="shared" si="114"/>
        <v>100.66250000000001</v>
      </c>
      <c r="R1829" s="6">
        <f t="shared" si="115"/>
        <v>83.885416666666671</v>
      </c>
      <c r="S1829" t="s">
        <v>8324</v>
      </c>
      <c r="T1829" t="s">
        <v>8325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4">
        <f t="shared" si="114"/>
        <v>100.16000000000001</v>
      </c>
      <c r="R1830" s="6">
        <f t="shared" si="115"/>
        <v>417.33333333333331</v>
      </c>
      <c r="S1830" t="s">
        <v>8324</v>
      </c>
      <c r="T1830" t="s">
        <v>8325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4">
        <f t="shared" si="114"/>
        <v>166.68333333333334</v>
      </c>
      <c r="R1831" s="6">
        <f t="shared" si="115"/>
        <v>75.765151515151516</v>
      </c>
      <c r="S1831" t="s">
        <v>8324</v>
      </c>
      <c r="T1831" t="s">
        <v>8325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4">
        <f t="shared" si="114"/>
        <v>101.53333333333335</v>
      </c>
      <c r="R1832" s="6">
        <f t="shared" si="115"/>
        <v>67.389380530973455</v>
      </c>
      <c r="S1832" t="s">
        <v>8324</v>
      </c>
      <c r="T1832" t="s">
        <v>8325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4">
        <f t="shared" si="114"/>
        <v>103</v>
      </c>
      <c r="R1833" s="6">
        <f t="shared" si="115"/>
        <v>73.571428571428569</v>
      </c>
      <c r="S1833" t="s">
        <v>8324</v>
      </c>
      <c r="T1833" t="s">
        <v>8325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4">
        <f t="shared" si="114"/>
        <v>142.85714285714286</v>
      </c>
      <c r="R1834" s="6">
        <f t="shared" si="115"/>
        <v>25</v>
      </c>
      <c r="S1834" t="s">
        <v>8324</v>
      </c>
      <c r="T1834" t="s">
        <v>8325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4">
        <f t="shared" si="114"/>
        <v>262.5</v>
      </c>
      <c r="R1835" s="6">
        <f t="shared" si="115"/>
        <v>42</v>
      </c>
      <c r="S1835" t="s">
        <v>8324</v>
      </c>
      <c r="T1835" t="s">
        <v>8325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4">
        <f t="shared" si="114"/>
        <v>118.05000000000001</v>
      </c>
      <c r="R1836" s="6">
        <f t="shared" si="115"/>
        <v>131.16666666666666</v>
      </c>
      <c r="S1836" t="s">
        <v>8324</v>
      </c>
      <c r="T1836" t="s">
        <v>8325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4">
        <f t="shared" si="114"/>
        <v>104</v>
      </c>
      <c r="R1837" s="6">
        <f t="shared" si="115"/>
        <v>47.272727272727273</v>
      </c>
      <c r="S1837" t="s">
        <v>8324</v>
      </c>
      <c r="T1837" t="s">
        <v>8325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4">
        <f t="shared" si="114"/>
        <v>200.34</v>
      </c>
      <c r="R1838" s="6">
        <f t="shared" si="115"/>
        <v>182.12727272727273</v>
      </c>
      <c r="S1838" t="s">
        <v>8324</v>
      </c>
      <c r="T1838" t="s">
        <v>8325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4">
        <f t="shared" si="114"/>
        <v>306.83333333333331</v>
      </c>
      <c r="R1839" s="6">
        <f t="shared" si="115"/>
        <v>61.366666666666667</v>
      </c>
      <c r="S1839" t="s">
        <v>8324</v>
      </c>
      <c r="T1839" t="s">
        <v>8325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4">
        <f t="shared" si="114"/>
        <v>100.149</v>
      </c>
      <c r="R1840" s="6">
        <f t="shared" si="115"/>
        <v>35.767499999999998</v>
      </c>
      <c r="S1840" t="s">
        <v>8324</v>
      </c>
      <c r="T1840" t="s">
        <v>8325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4">
        <f t="shared" si="114"/>
        <v>205.29999999999998</v>
      </c>
      <c r="R1841" s="6">
        <f t="shared" si="115"/>
        <v>45.62222222222222</v>
      </c>
      <c r="S1841" t="s">
        <v>8324</v>
      </c>
      <c r="T1841" t="s">
        <v>8325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4">
        <f t="shared" si="114"/>
        <v>108.88888888888889</v>
      </c>
      <c r="R1842" s="6">
        <f t="shared" si="115"/>
        <v>75.384615384615387</v>
      </c>
      <c r="S1842" t="s">
        <v>8324</v>
      </c>
      <c r="T1842" t="s">
        <v>8325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4">
        <f t="shared" si="114"/>
        <v>101.75</v>
      </c>
      <c r="R1843" s="6">
        <f t="shared" si="115"/>
        <v>50.875</v>
      </c>
      <c r="S1843" t="s">
        <v>8324</v>
      </c>
      <c r="T1843" t="s">
        <v>8325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4">
        <f t="shared" si="114"/>
        <v>125.25</v>
      </c>
      <c r="R1844" s="6">
        <f t="shared" si="115"/>
        <v>119.28571428571429</v>
      </c>
      <c r="S1844" t="s">
        <v>8324</v>
      </c>
      <c r="T1844" t="s">
        <v>8325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4">
        <f t="shared" si="114"/>
        <v>124.0061</v>
      </c>
      <c r="R1845" s="6">
        <f t="shared" si="115"/>
        <v>92.541865671641801</v>
      </c>
      <c r="S1845" t="s">
        <v>8324</v>
      </c>
      <c r="T1845" t="s">
        <v>8325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4">
        <f t="shared" si="114"/>
        <v>101.4</v>
      </c>
      <c r="R1846" s="6">
        <f t="shared" si="115"/>
        <v>76.05</v>
      </c>
      <c r="S1846" t="s">
        <v>8324</v>
      </c>
      <c r="T1846" t="s">
        <v>8325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4">
        <f t="shared" si="114"/>
        <v>100</v>
      </c>
      <c r="R1847" s="6">
        <f t="shared" si="115"/>
        <v>52.631578947368418</v>
      </c>
      <c r="S1847" t="s">
        <v>8324</v>
      </c>
      <c r="T1847" t="s">
        <v>8325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4">
        <f t="shared" si="114"/>
        <v>137.92666666666668</v>
      </c>
      <c r="R1848" s="6">
        <f t="shared" si="115"/>
        <v>98.990430622009569</v>
      </c>
      <c r="S1848" t="s">
        <v>8324</v>
      </c>
      <c r="T1848" t="s">
        <v>8325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4">
        <f t="shared" si="114"/>
        <v>120.88000000000001</v>
      </c>
      <c r="R1849" s="6">
        <f t="shared" si="115"/>
        <v>79.526315789473685</v>
      </c>
      <c r="S1849" t="s">
        <v>8324</v>
      </c>
      <c r="T1849" t="s">
        <v>8325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4">
        <f t="shared" si="114"/>
        <v>107.36666666666667</v>
      </c>
      <c r="R1850" s="6">
        <f t="shared" si="115"/>
        <v>134.20833333333334</v>
      </c>
      <c r="S1850" t="s">
        <v>8324</v>
      </c>
      <c r="T1850" t="s">
        <v>8325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4">
        <f t="shared" si="114"/>
        <v>100.33333333333334</v>
      </c>
      <c r="R1851" s="6">
        <f t="shared" si="115"/>
        <v>37.625</v>
      </c>
      <c r="S1851" t="s">
        <v>8324</v>
      </c>
      <c r="T1851" t="s">
        <v>8325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4">
        <f t="shared" si="114"/>
        <v>101.52222222222223</v>
      </c>
      <c r="R1852" s="6">
        <f t="shared" si="115"/>
        <v>51.044692737430168</v>
      </c>
      <c r="S1852" t="s">
        <v>8324</v>
      </c>
      <c r="T1852" t="s">
        <v>8325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4">
        <f t="shared" si="114"/>
        <v>100.07692307692308</v>
      </c>
      <c r="R1853" s="6">
        <f t="shared" si="115"/>
        <v>50.03846153846154</v>
      </c>
      <c r="S1853" t="s">
        <v>8324</v>
      </c>
      <c r="T1853" t="s">
        <v>8325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4">
        <f t="shared" si="114"/>
        <v>116.96666666666667</v>
      </c>
      <c r="R1854" s="6">
        <f t="shared" si="115"/>
        <v>133.93129770992365</v>
      </c>
      <c r="S1854" t="s">
        <v>8324</v>
      </c>
      <c r="T1854" t="s">
        <v>8325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4">
        <f t="shared" si="114"/>
        <v>101.875</v>
      </c>
      <c r="R1855" s="6">
        <f t="shared" si="115"/>
        <v>58.214285714285715</v>
      </c>
      <c r="S1855" t="s">
        <v>8324</v>
      </c>
      <c r="T1855" t="s">
        <v>8325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4">
        <f t="shared" si="114"/>
        <v>102.12366666666665</v>
      </c>
      <c r="R1856" s="6">
        <f t="shared" si="115"/>
        <v>88.037643678160919</v>
      </c>
      <c r="S1856" t="s">
        <v>8324</v>
      </c>
      <c r="T1856" t="s">
        <v>8325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4">
        <f t="shared" si="114"/>
        <v>154.05897142857143</v>
      </c>
      <c r="R1857" s="6">
        <f t="shared" si="115"/>
        <v>70.576753926701571</v>
      </c>
      <c r="S1857" t="s">
        <v>8324</v>
      </c>
      <c r="T1857" t="s">
        <v>8325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4">
        <f t="shared" si="114"/>
        <v>101.25</v>
      </c>
      <c r="R1858" s="6">
        <f t="shared" si="115"/>
        <v>53.289473684210527</v>
      </c>
      <c r="S1858" t="s">
        <v>8324</v>
      </c>
      <c r="T1858" t="s">
        <v>8325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4">
        <f t="shared" ref="Q1859:Q1922" si="118">E1859/D1859 *100</f>
        <v>100</v>
      </c>
      <c r="R1859" s="6">
        <f t="shared" ref="R1859:R1922" si="119">E1859/N1859</f>
        <v>136.36363636363637</v>
      </c>
      <c r="S1859" t="s">
        <v>8324</v>
      </c>
      <c r="T1859" t="s">
        <v>8325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4">
        <f t="shared" si="118"/>
        <v>108.74800874800874</v>
      </c>
      <c r="R1860" s="6">
        <f t="shared" si="119"/>
        <v>40.547315436241611</v>
      </c>
      <c r="S1860" t="s">
        <v>8324</v>
      </c>
      <c r="T1860" t="s">
        <v>8325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4">
        <f t="shared" si="118"/>
        <v>131.83333333333334</v>
      </c>
      <c r="R1861" s="6">
        <f t="shared" si="119"/>
        <v>70.625</v>
      </c>
      <c r="S1861" t="s">
        <v>8324</v>
      </c>
      <c r="T1861" t="s">
        <v>8325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4">
        <f t="shared" si="118"/>
        <v>133.46666666666667</v>
      </c>
      <c r="R1862" s="6">
        <f t="shared" si="119"/>
        <v>52.684210526315788</v>
      </c>
      <c r="S1862" t="s">
        <v>8324</v>
      </c>
      <c r="T1862" t="s">
        <v>8325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4">
        <f t="shared" si="118"/>
        <v>0</v>
      </c>
      <c r="R1863" s="6" t="e">
        <f t="shared" si="119"/>
        <v>#DIV/0!</v>
      </c>
      <c r="S1863" t="s">
        <v>8332</v>
      </c>
      <c r="T1863" t="s">
        <v>8334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4">
        <f t="shared" si="118"/>
        <v>8.0833333333333321</v>
      </c>
      <c r="R1864" s="6">
        <f t="shared" si="119"/>
        <v>90.9375</v>
      </c>
      <c r="S1864" t="s">
        <v>8332</v>
      </c>
      <c r="T1864" t="s">
        <v>8334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4">
        <f t="shared" si="118"/>
        <v>0.4</v>
      </c>
      <c r="R1865" s="6">
        <f t="shared" si="119"/>
        <v>5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4">
        <f t="shared" si="118"/>
        <v>42.892307692307689</v>
      </c>
      <c r="R1866" s="6">
        <f t="shared" si="119"/>
        <v>58.083333333333336</v>
      </c>
      <c r="S1866" t="s">
        <v>8332</v>
      </c>
      <c r="T1866" t="s">
        <v>8334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4">
        <f t="shared" si="118"/>
        <v>3.6363636363636364E-3</v>
      </c>
      <c r="R1867" s="6">
        <f t="shared" si="119"/>
        <v>2</v>
      </c>
      <c r="S1867" t="s">
        <v>8332</v>
      </c>
      <c r="T1867" t="s">
        <v>8334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4">
        <f t="shared" si="118"/>
        <v>0.5</v>
      </c>
      <c r="R1868" s="6">
        <f t="shared" si="119"/>
        <v>62.5</v>
      </c>
      <c r="S1868" t="s">
        <v>8332</v>
      </c>
      <c r="T1868" t="s">
        <v>8334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4">
        <f t="shared" si="118"/>
        <v>0.05</v>
      </c>
      <c r="R1869" s="6">
        <f t="shared" si="119"/>
        <v>10</v>
      </c>
      <c r="S1869" t="s">
        <v>8332</v>
      </c>
      <c r="T1869" t="s">
        <v>8334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4">
        <f t="shared" si="118"/>
        <v>4.8680000000000003</v>
      </c>
      <c r="R1870" s="6">
        <f t="shared" si="119"/>
        <v>71.588235294117652</v>
      </c>
      <c r="S1870" t="s">
        <v>8332</v>
      </c>
      <c r="T1870" t="s">
        <v>8334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4">
        <f t="shared" si="118"/>
        <v>0</v>
      </c>
      <c r="R1871" s="6" t="e">
        <f t="shared" si="119"/>
        <v>#DIV/0!</v>
      </c>
      <c r="S1871" t="s">
        <v>8332</v>
      </c>
      <c r="T1871" t="s">
        <v>8334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4">
        <f t="shared" si="118"/>
        <v>10.314285714285715</v>
      </c>
      <c r="R1872" s="6">
        <f t="shared" si="119"/>
        <v>32.81818181818182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4">
        <f t="shared" si="118"/>
        <v>71.784615384615378</v>
      </c>
      <c r="R1873" s="6">
        <f t="shared" si="119"/>
        <v>49.11578947368421</v>
      </c>
      <c r="S1873" t="s">
        <v>8332</v>
      </c>
      <c r="T1873" t="s">
        <v>8334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4">
        <f t="shared" si="118"/>
        <v>1.06</v>
      </c>
      <c r="R1874" s="6">
        <f t="shared" si="119"/>
        <v>16.307692307692307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4">
        <f t="shared" si="118"/>
        <v>0.44999999999999996</v>
      </c>
      <c r="R1875" s="6">
        <f t="shared" si="119"/>
        <v>18</v>
      </c>
      <c r="S1875" t="s">
        <v>8332</v>
      </c>
      <c r="T1875" t="s">
        <v>8334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4">
        <f t="shared" si="118"/>
        <v>1.6250000000000001E-2</v>
      </c>
      <c r="R1876" s="6">
        <f t="shared" si="119"/>
        <v>13</v>
      </c>
      <c r="S1876" t="s">
        <v>8332</v>
      </c>
      <c r="T1876" t="s">
        <v>8334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4">
        <f t="shared" si="118"/>
        <v>0.51</v>
      </c>
      <c r="R1877" s="6">
        <f t="shared" si="119"/>
        <v>17</v>
      </c>
      <c r="S1877" t="s">
        <v>8332</v>
      </c>
      <c r="T1877" t="s">
        <v>8334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4">
        <f t="shared" si="118"/>
        <v>0</v>
      </c>
      <c r="R1878" s="6" t="e">
        <f t="shared" si="119"/>
        <v>#DIV/0!</v>
      </c>
      <c r="S1878" t="s">
        <v>8332</v>
      </c>
      <c r="T1878" t="s">
        <v>8334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4">
        <f t="shared" si="118"/>
        <v>0</v>
      </c>
      <c r="R1879" s="6" t="e">
        <f t="shared" si="119"/>
        <v>#DIV/0!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4">
        <f t="shared" si="118"/>
        <v>0</v>
      </c>
      <c r="R1880" s="6" t="e">
        <f t="shared" si="119"/>
        <v>#DIV/0!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4">
        <f t="shared" si="118"/>
        <v>0.12</v>
      </c>
      <c r="R1881" s="6">
        <f t="shared" si="119"/>
        <v>3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4">
        <f t="shared" si="118"/>
        <v>20.080000000000002</v>
      </c>
      <c r="R1882" s="6">
        <f t="shared" si="119"/>
        <v>41.833333333333336</v>
      </c>
      <c r="S1882" t="s">
        <v>8332</v>
      </c>
      <c r="T1882" t="s">
        <v>8334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4">
        <f t="shared" si="118"/>
        <v>172.68449999999999</v>
      </c>
      <c r="R1883" s="6">
        <f t="shared" si="119"/>
        <v>49.338428571428572</v>
      </c>
      <c r="S1883" t="s">
        <v>8324</v>
      </c>
      <c r="T1883" t="s">
        <v>8328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4">
        <f t="shared" si="118"/>
        <v>100.8955223880597</v>
      </c>
      <c r="R1884" s="6">
        <f t="shared" si="119"/>
        <v>41.728395061728392</v>
      </c>
      <c r="S1884" t="s">
        <v>8324</v>
      </c>
      <c r="T1884" t="s">
        <v>8328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4">
        <f t="shared" si="118"/>
        <v>104.8048048048048</v>
      </c>
      <c r="R1885" s="6">
        <f t="shared" si="119"/>
        <v>32.71875</v>
      </c>
      <c r="S1885" t="s">
        <v>8324</v>
      </c>
      <c r="T1885" t="s">
        <v>8328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4">
        <f t="shared" si="118"/>
        <v>135.1</v>
      </c>
      <c r="R1886" s="6">
        <f t="shared" si="119"/>
        <v>51.96153846153846</v>
      </c>
      <c r="S1886" t="s">
        <v>8324</v>
      </c>
      <c r="T1886" t="s">
        <v>8328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4">
        <f t="shared" si="118"/>
        <v>116.32786885245903</v>
      </c>
      <c r="R1887" s="6">
        <f t="shared" si="119"/>
        <v>50.685714285714283</v>
      </c>
      <c r="S1887" t="s">
        <v>8324</v>
      </c>
      <c r="T1887" t="s">
        <v>8328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4">
        <f t="shared" si="118"/>
        <v>102.08333333333333</v>
      </c>
      <c r="R1888" s="6">
        <f t="shared" si="119"/>
        <v>42.241379310344826</v>
      </c>
      <c r="S1888" t="s">
        <v>8324</v>
      </c>
      <c r="T1888" t="s">
        <v>8328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4">
        <f t="shared" si="118"/>
        <v>111.16666666666666</v>
      </c>
      <c r="R1889" s="6">
        <f t="shared" si="119"/>
        <v>416.875</v>
      </c>
      <c r="S1889" t="s">
        <v>8324</v>
      </c>
      <c r="T1889" t="s">
        <v>8328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4">
        <f t="shared" si="118"/>
        <v>166.08</v>
      </c>
      <c r="R1890" s="6">
        <f t="shared" si="119"/>
        <v>46.651685393258425</v>
      </c>
      <c r="S1890" t="s">
        <v>8324</v>
      </c>
      <c r="T1890" t="s">
        <v>8328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4">
        <f t="shared" si="118"/>
        <v>106.60000000000001</v>
      </c>
      <c r="R1891" s="6">
        <f t="shared" si="119"/>
        <v>48.454545454545453</v>
      </c>
      <c r="S1891" t="s">
        <v>8324</v>
      </c>
      <c r="T1891" t="s">
        <v>8328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4">
        <f t="shared" si="118"/>
        <v>144.58441666666667</v>
      </c>
      <c r="R1892" s="6">
        <f t="shared" si="119"/>
        <v>70.5289837398374</v>
      </c>
      <c r="S1892" t="s">
        <v>8324</v>
      </c>
      <c r="T1892" t="s">
        <v>8328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4">
        <f t="shared" si="118"/>
        <v>105.55000000000001</v>
      </c>
      <c r="R1893" s="6">
        <f t="shared" si="119"/>
        <v>87.958333333333329</v>
      </c>
      <c r="S1893" t="s">
        <v>8324</v>
      </c>
      <c r="T1893" t="s">
        <v>8328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4">
        <f t="shared" si="118"/>
        <v>136.60000000000002</v>
      </c>
      <c r="R1894" s="6">
        <f t="shared" si="119"/>
        <v>26.26923076923077</v>
      </c>
      <c r="S1894" t="s">
        <v>8324</v>
      </c>
      <c r="T1894" t="s">
        <v>8328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4">
        <f t="shared" si="118"/>
        <v>104</v>
      </c>
      <c r="R1895" s="6">
        <f t="shared" si="119"/>
        <v>57.777777777777779</v>
      </c>
      <c r="S1895" t="s">
        <v>8324</v>
      </c>
      <c r="T1895" t="s">
        <v>8328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4">
        <f t="shared" si="118"/>
        <v>114.5</v>
      </c>
      <c r="R1896" s="6">
        <f t="shared" si="119"/>
        <v>57.25</v>
      </c>
      <c r="S1896" t="s">
        <v>8324</v>
      </c>
      <c r="T1896" t="s">
        <v>8328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4">
        <f t="shared" si="118"/>
        <v>101.71957671957672</v>
      </c>
      <c r="R1897" s="6">
        <f t="shared" si="119"/>
        <v>196.34042553191489</v>
      </c>
      <c r="S1897" t="s">
        <v>8324</v>
      </c>
      <c r="T1897" t="s">
        <v>8328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4">
        <f t="shared" si="118"/>
        <v>123.94678492239468</v>
      </c>
      <c r="R1898" s="6">
        <f t="shared" si="119"/>
        <v>43</v>
      </c>
      <c r="S1898" t="s">
        <v>8324</v>
      </c>
      <c r="T1898" t="s">
        <v>8328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4">
        <f t="shared" si="118"/>
        <v>102.45669291338582</v>
      </c>
      <c r="R1899" s="6">
        <f t="shared" si="119"/>
        <v>35.551912568306008</v>
      </c>
      <c r="S1899" t="s">
        <v>8324</v>
      </c>
      <c r="T1899" t="s">
        <v>8328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4">
        <f t="shared" si="118"/>
        <v>144.5</v>
      </c>
      <c r="R1900" s="6">
        <f t="shared" si="119"/>
        <v>68.80952380952381</v>
      </c>
      <c r="S1900" t="s">
        <v>8324</v>
      </c>
      <c r="T1900" t="s">
        <v>8328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4">
        <f t="shared" si="118"/>
        <v>133.33333333333331</v>
      </c>
      <c r="R1901" s="6">
        <f t="shared" si="119"/>
        <v>28.571428571428573</v>
      </c>
      <c r="S1901" t="s">
        <v>8324</v>
      </c>
      <c r="T1901" t="s">
        <v>8328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4">
        <f t="shared" si="118"/>
        <v>109.3644</v>
      </c>
      <c r="R1902" s="6">
        <f t="shared" si="119"/>
        <v>50.631666666666668</v>
      </c>
      <c r="S1902" t="s">
        <v>8324</v>
      </c>
      <c r="T1902" t="s">
        <v>8328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4">
        <f t="shared" si="118"/>
        <v>2.6969696969696968</v>
      </c>
      <c r="R1903" s="6">
        <f t="shared" si="119"/>
        <v>106.8</v>
      </c>
      <c r="S1903" t="s">
        <v>8318</v>
      </c>
      <c r="T1903" t="s">
        <v>8347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4">
        <f t="shared" si="118"/>
        <v>1.2</v>
      </c>
      <c r="R1904" s="6">
        <f t="shared" si="119"/>
        <v>4</v>
      </c>
      <c r="S1904" t="s">
        <v>8318</v>
      </c>
      <c r="T1904" t="s">
        <v>8347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4">
        <f t="shared" si="118"/>
        <v>46.6</v>
      </c>
      <c r="R1905" s="6">
        <f t="shared" si="119"/>
        <v>34.097560975609753</v>
      </c>
      <c r="S1905" t="s">
        <v>8318</v>
      </c>
      <c r="T1905" t="s">
        <v>8347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4">
        <f t="shared" si="118"/>
        <v>0.1</v>
      </c>
      <c r="R1906" s="6">
        <f t="shared" si="119"/>
        <v>25</v>
      </c>
      <c r="S1906" t="s">
        <v>8318</v>
      </c>
      <c r="T1906" t="s">
        <v>8347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4">
        <f t="shared" si="118"/>
        <v>0.16800000000000001</v>
      </c>
      <c r="R1907" s="6">
        <f t="shared" si="119"/>
        <v>10.5</v>
      </c>
      <c r="S1907" t="s">
        <v>8318</v>
      </c>
      <c r="T1907" t="s">
        <v>8347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4">
        <f t="shared" si="118"/>
        <v>42.76</v>
      </c>
      <c r="R1908" s="6">
        <f t="shared" si="119"/>
        <v>215.95959595959596</v>
      </c>
      <c r="S1908" t="s">
        <v>8318</v>
      </c>
      <c r="T1908" t="s">
        <v>8347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4">
        <f t="shared" si="118"/>
        <v>0.28333333333333333</v>
      </c>
      <c r="R1909" s="6">
        <f t="shared" si="119"/>
        <v>21.25</v>
      </c>
      <c r="S1909" t="s">
        <v>8318</v>
      </c>
      <c r="T1909" t="s">
        <v>8347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4">
        <f t="shared" si="118"/>
        <v>1.7319999999999998</v>
      </c>
      <c r="R1910" s="6">
        <f t="shared" si="119"/>
        <v>108.25</v>
      </c>
      <c r="S1910" t="s">
        <v>8318</v>
      </c>
      <c r="T1910" t="s">
        <v>8347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4">
        <f t="shared" si="118"/>
        <v>14.111428571428572</v>
      </c>
      <c r="R1911" s="6">
        <f t="shared" si="119"/>
        <v>129.97368421052633</v>
      </c>
      <c r="S1911" t="s">
        <v>8318</v>
      </c>
      <c r="T1911" t="s">
        <v>8347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4">
        <f t="shared" si="118"/>
        <v>39.395294117647055</v>
      </c>
      <c r="R1912" s="6">
        <f t="shared" si="119"/>
        <v>117.49473684210527</v>
      </c>
      <c r="S1912" t="s">
        <v>8318</v>
      </c>
      <c r="T1912" t="s">
        <v>8347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4">
        <f t="shared" si="118"/>
        <v>2.3529411764705882E-2</v>
      </c>
      <c r="R1913" s="6">
        <f t="shared" si="119"/>
        <v>10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4">
        <f t="shared" si="118"/>
        <v>59.3</v>
      </c>
      <c r="R1914" s="6">
        <f t="shared" si="119"/>
        <v>70.595238095238102</v>
      </c>
      <c r="S1914" t="s">
        <v>8318</v>
      </c>
      <c r="T1914" t="s">
        <v>8347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4">
        <f t="shared" si="118"/>
        <v>1.3270833333333334</v>
      </c>
      <c r="R1915" s="6">
        <f t="shared" si="119"/>
        <v>24.5</v>
      </c>
      <c r="S1915" t="s">
        <v>8318</v>
      </c>
      <c r="T1915" t="s">
        <v>8347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4">
        <f t="shared" si="118"/>
        <v>9.0090090090090094</v>
      </c>
      <c r="R1916" s="6">
        <f t="shared" si="119"/>
        <v>30</v>
      </c>
      <c r="S1916" t="s">
        <v>8318</v>
      </c>
      <c r="T1916" t="s">
        <v>8347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4">
        <f t="shared" si="118"/>
        <v>1.6</v>
      </c>
      <c r="R1917" s="6">
        <f t="shared" si="119"/>
        <v>2</v>
      </c>
      <c r="S1917" t="s">
        <v>8318</v>
      </c>
      <c r="T1917" t="s">
        <v>8347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4">
        <f t="shared" si="118"/>
        <v>0.51</v>
      </c>
      <c r="R1918" s="6">
        <f t="shared" si="119"/>
        <v>17</v>
      </c>
      <c r="S1918" t="s">
        <v>8318</v>
      </c>
      <c r="T1918" t="s">
        <v>8347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4">
        <f t="shared" si="118"/>
        <v>52.570512820512818</v>
      </c>
      <c r="R1919" s="6">
        <f t="shared" si="119"/>
        <v>2928.9285714285716</v>
      </c>
      <c r="S1919" t="s">
        <v>8318</v>
      </c>
      <c r="T1919" t="s">
        <v>8347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4">
        <f t="shared" si="118"/>
        <v>1.04</v>
      </c>
      <c r="R1920" s="6">
        <f t="shared" si="119"/>
        <v>28.888888888888889</v>
      </c>
      <c r="S1920" t="s">
        <v>8318</v>
      </c>
      <c r="T1920" t="s">
        <v>8347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4">
        <f t="shared" si="118"/>
        <v>47.4</v>
      </c>
      <c r="R1921" s="6">
        <f t="shared" si="119"/>
        <v>29.625</v>
      </c>
      <c r="S1921" t="s">
        <v>8318</v>
      </c>
      <c r="T1921" t="s">
        <v>8347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4">
        <f t="shared" si="118"/>
        <v>43.03</v>
      </c>
      <c r="R1922" s="6">
        <f t="shared" si="119"/>
        <v>40.980952380952381</v>
      </c>
      <c r="S1922" t="s">
        <v>8318</v>
      </c>
      <c r="T1922" t="s">
        <v>8347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4">
        <f t="shared" ref="Q1923:Q1986" si="122">E1923/D1923 *100</f>
        <v>136.80000000000001</v>
      </c>
      <c r="R1923" s="6">
        <f t="shared" ref="R1923:R1986" si="123">E1923/N1923</f>
        <v>54</v>
      </c>
      <c r="S1923" t="s">
        <v>8324</v>
      </c>
      <c r="T1923" t="s">
        <v>8328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4">
        <f t="shared" si="122"/>
        <v>115.55</v>
      </c>
      <c r="R1924" s="6">
        <f t="shared" si="123"/>
        <v>36.109375</v>
      </c>
      <c r="S1924" t="s">
        <v>8324</v>
      </c>
      <c r="T1924" t="s">
        <v>8328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4">
        <f t="shared" si="122"/>
        <v>240.79999999999998</v>
      </c>
      <c r="R1925" s="6">
        <f t="shared" si="123"/>
        <v>23.153846153846153</v>
      </c>
      <c r="S1925" t="s">
        <v>8324</v>
      </c>
      <c r="T1925" t="s">
        <v>8328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4">
        <f t="shared" si="122"/>
        <v>114.39999999999999</v>
      </c>
      <c r="R1926" s="6">
        <f t="shared" si="123"/>
        <v>104</v>
      </c>
      <c r="S1926" t="s">
        <v>8324</v>
      </c>
      <c r="T1926" t="s">
        <v>8328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4">
        <f t="shared" si="122"/>
        <v>110.33333333333333</v>
      </c>
      <c r="R1927" s="6">
        <f t="shared" si="123"/>
        <v>31.826923076923077</v>
      </c>
      <c r="S1927" t="s">
        <v>8324</v>
      </c>
      <c r="T1927" t="s">
        <v>8328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4">
        <f t="shared" si="122"/>
        <v>195.37933333333334</v>
      </c>
      <c r="R1928" s="6">
        <f t="shared" si="123"/>
        <v>27.3896261682243</v>
      </c>
      <c r="S1928" t="s">
        <v>8324</v>
      </c>
      <c r="T1928" t="s">
        <v>8328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4">
        <f t="shared" si="122"/>
        <v>103.33333333333334</v>
      </c>
      <c r="R1929" s="6">
        <f t="shared" si="123"/>
        <v>56.363636363636367</v>
      </c>
      <c r="S1929" t="s">
        <v>8324</v>
      </c>
      <c r="T1929" t="s">
        <v>8328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4">
        <f t="shared" si="122"/>
        <v>103.1372549019608</v>
      </c>
      <c r="R1930" s="6">
        <f t="shared" si="123"/>
        <v>77.352941176470594</v>
      </c>
      <c r="S1930" t="s">
        <v>8324</v>
      </c>
      <c r="T1930" t="s">
        <v>8328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4">
        <f t="shared" si="122"/>
        <v>100.3125</v>
      </c>
      <c r="R1931" s="6">
        <f t="shared" si="123"/>
        <v>42.8</v>
      </c>
      <c r="S1931" t="s">
        <v>8324</v>
      </c>
      <c r="T1931" t="s">
        <v>8328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4">
        <f t="shared" si="122"/>
        <v>127</v>
      </c>
      <c r="R1932" s="6">
        <f t="shared" si="123"/>
        <v>48.846153846153847</v>
      </c>
      <c r="S1932" t="s">
        <v>8324</v>
      </c>
      <c r="T1932" t="s">
        <v>8328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4">
        <f t="shared" si="122"/>
        <v>120.601</v>
      </c>
      <c r="R1933" s="6">
        <f t="shared" si="123"/>
        <v>48.240400000000001</v>
      </c>
      <c r="S1933" t="s">
        <v>8324</v>
      </c>
      <c r="T1933" t="s">
        <v>8328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4">
        <f t="shared" si="122"/>
        <v>106.99047619047619</v>
      </c>
      <c r="R1934" s="6">
        <f t="shared" si="123"/>
        <v>70.212500000000006</v>
      </c>
      <c r="S1934" t="s">
        <v>8324</v>
      </c>
      <c r="T1934" t="s">
        <v>8328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4">
        <f t="shared" si="122"/>
        <v>172.43333333333334</v>
      </c>
      <c r="R1935" s="6">
        <f t="shared" si="123"/>
        <v>94.054545454545448</v>
      </c>
      <c r="S1935" t="s">
        <v>8324</v>
      </c>
      <c r="T1935" t="s">
        <v>8328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4">
        <f t="shared" si="122"/>
        <v>123.61999999999999</v>
      </c>
      <c r="R1936" s="6">
        <f t="shared" si="123"/>
        <v>80.272727272727266</v>
      </c>
      <c r="S1936" t="s">
        <v>8324</v>
      </c>
      <c r="T1936" t="s">
        <v>8328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4">
        <f t="shared" si="122"/>
        <v>108.4</v>
      </c>
      <c r="R1937" s="6">
        <f t="shared" si="123"/>
        <v>54.2</v>
      </c>
      <c r="S1937" t="s">
        <v>8324</v>
      </c>
      <c r="T1937" t="s">
        <v>8328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4">
        <f t="shared" si="122"/>
        <v>116.52013333333333</v>
      </c>
      <c r="R1938" s="6">
        <f t="shared" si="123"/>
        <v>60.26903448275862</v>
      </c>
      <c r="S1938" t="s">
        <v>8324</v>
      </c>
      <c r="T1938" t="s">
        <v>8328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4">
        <f t="shared" si="122"/>
        <v>187.245</v>
      </c>
      <c r="R1939" s="6">
        <f t="shared" si="123"/>
        <v>38.740344827586206</v>
      </c>
      <c r="S1939" t="s">
        <v>8324</v>
      </c>
      <c r="T1939" t="s">
        <v>8328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4">
        <f t="shared" si="122"/>
        <v>115.93333333333334</v>
      </c>
      <c r="R1940" s="6">
        <f t="shared" si="123"/>
        <v>152.54385964912279</v>
      </c>
      <c r="S1940" t="s">
        <v>8324</v>
      </c>
      <c r="T1940" t="s">
        <v>8328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4">
        <f t="shared" si="122"/>
        <v>110.7</v>
      </c>
      <c r="R1941" s="6">
        <f t="shared" si="123"/>
        <v>115.3125</v>
      </c>
      <c r="S1941" t="s">
        <v>8324</v>
      </c>
      <c r="T1941" t="s">
        <v>8328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4">
        <f t="shared" si="122"/>
        <v>170.92307692307693</v>
      </c>
      <c r="R1942" s="6">
        <f t="shared" si="123"/>
        <v>35.838709677419352</v>
      </c>
      <c r="S1942" t="s">
        <v>8324</v>
      </c>
      <c r="T1942" t="s">
        <v>8328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4">
        <f t="shared" si="122"/>
        <v>126.11835600000001</v>
      </c>
      <c r="R1943" s="6">
        <f t="shared" si="123"/>
        <v>64.570118779438872</v>
      </c>
      <c r="S1943" t="s">
        <v>8318</v>
      </c>
      <c r="T1943" t="s">
        <v>8348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4">
        <f t="shared" si="122"/>
        <v>138.44033333333334</v>
      </c>
      <c r="R1944" s="6">
        <f t="shared" si="123"/>
        <v>87.436000000000007</v>
      </c>
      <c r="S1944" t="s">
        <v>8318</v>
      </c>
      <c r="T1944" t="s">
        <v>8348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4">
        <f t="shared" si="122"/>
        <v>1705.2499999999998</v>
      </c>
      <c r="R1945" s="6">
        <f t="shared" si="123"/>
        <v>68.815577078288939</v>
      </c>
      <c r="S1945" t="s">
        <v>8318</v>
      </c>
      <c r="T1945" t="s">
        <v>8348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4">
        <f t="shared" si="122"/>
        <v>788.05550000000005</v>
      </c>
      <c r="R1946" s="6">
        <f t="shared" si="123"/>
        <v>176.200223588597</v>
      </c>
      <c r="S1946" t="s">
        <v>8318</v>
      </c>
      <c r="T1946" t="s">
        <v>8348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4">
        <f t="shared" si="122"/>
        <v>348.01799999999997</v>
      </c>
      <c r="R1947" s="6">
        <f t="shared" si="123"/>
        <v>511.79117647058825</v>
      </c>
      <c r="S1947" t="s">
        <v>8318</v>
      </c>
      <c r="T1947" t="s">
        <v>8348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4">
        <f t="shared" si="122"/>
        <v>149.74666666666667</v>
      </c>
      <c r="R1948" s="6">
        <f t="shared" si="123"/>
        <v>160.44285714285715</v>
      </c>
      <c r="S1948" t="s">
        <v>8318</v>
      </c>
      <c r="T1948" t="s">
        <v>8348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4">
        <f t="shared" si="122"/>
        <v>100.63375000000001</v>
      </c>
      <c r="R1949" s="6">
        <f t="shared" si="123"/>
        <v>35.003043478260871</v>
      </c>
      <c r="S1949" t="s">
        <v>8318</v>
      </c>
      <c r="T1949" t="s">
        <v>8348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4">
        <f t="shared" si="122"/>
        <v>800.21100000000001</v>
      </c>
      <c r="R1950" s="6">
        <f t="shared" si="123"/>
        <v>188.50671378091872</v>
      </c>
      <c r="S1950" t="s">
        <v>8318</v>
      </c>
      <c r="T1950" t="s">
        <v>8348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4">
        <f t="shared" si="122"/>
        <v>106.00260000000002</v>
      </c>
      <c r="R1951" s="6">
        <f t="shared" si="123"/>
        <v>56.204984093319197</v>
      </c>
      <c r="S1951" t="s">
        <v>8318</v>
      </c>
      <c r="T1951" t="s">
        <v>8348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4">
        <f t="shared" si="122"/>
        <v>200.51866666666669</v>
      </c>
      <c r="R1952" s="6">
        <f t="shared" si="123"/>
        <v>51.3054157782516</v>
      </c>
      <c r="S1952" t="s">
        <v>8318</v>
      </c>
      <c r="T1952" t="s">
        <v>8348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4">
        <f t="shared" si="122"/>
        <v>212.44399999999999</v>
      </c>
      <c r="R1953" s="6">
        <f t="shared" si="123"/>
        <v>127.36450839328538</v>
      </c>
      <c r="S1953" t="s">
        <v>8318</v>
      </c>
      <c r="T1953" t="s">
        <v>8348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4">
        <f t="shared" si="122"/>
        <v>198.47237142857145</v>
      </c>
      <c r="R1954" s="6">
        <f t="shared" si="123"/>
        <v>101.85532258064516</v>
      </c>
      <c r="S1954" t="s">
        <v>8318</v>
      </c>
      <c r="T1954" t="s">
        <v>8348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4">
        <f t="shared" si="122"/>
        <v>225.94666666666666</v>
      </c>
      <c r="R1955" s="6">
        <f t="shared" si="123"/>
        <v>230.55782312925169</v>
      </c>
      <c r="S1955" t="s">
        <v>8318</v>
      </c>
      <c r="T1955" t="s">
        <v>8348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4">
        <f t="shared" si="122"/>
        <v>698.94800000000009</v>
      </c>
      <c r="R1956" s="6">
        <f t="shared" si="123"/>
        <v>842.10602409638557</v>
      </c>
      <c r="S1956" t="s">
        <v>8318</v>
      </c>
      <c r="T1956" t="s">
        <v>8348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4">
        <f t="shared" si="122"/>
        <v>398.59528571428569</v>
      </c>
      <c r="R1957" s="6">
        <f t="shared" si="123"/>
        <v>577.27593103448271</v>
      </c>
      <c r="S1957" t="s">
        <v>8318</v>
      </c>
      <c r="T1957" t="s">
        <v>8348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4">
        <f t="shared" si="122"/>
        <v>294.0333333333333</v>
      </c>
      <c r="R1958" s="6">
        <f t="shared" si="123"/>
        <v>483.34246575342468</v>
      </c>
      <c r="S1958" t="s">
        <v>8318</v>
      </c>
      <c r="T1958" t="s">
        <v>8348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4">
        <f t="shared" si="122"/>
        <v>167.50470000000001</v>
      </c>
      <c r="R1959" s="6">
        <f t="shared" si="123"/>
        <v>76.138500000000008</v>
      </c>
      <c r="S1959" t="s">
        <v>8318</v>
      </c>
      <c r="T1959" t="s">
        <v>8348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4">
        <f t="shared" si="122"/>
        <v>1435.5717142857143</v>
      </c>
      <c r="R1960" s="6">
        <f t="shared" si="123"/>
        <v>74.107684365781708</v>
      </c>
      <c r="S1960" t="s">
        <v>8318</v>
      </c>
      <c r="T1960" t="s">
        <v>8348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4">
        <f t="shared" si="122"/>
        <v>156.73439999999999</v>
      </c>
      <c r="R1961" s="6">
        <f t="shared" si="123"/>
        <v>36.965660377358489</v>
      </c>
      <c r="S1961" t="s">
        <v>8318</v>
      </c>
      <c r="T1961" t="s">
        <v>8348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4">
        <f t="shared" si="122"/>
        <v>117.90285714285716</v>
      </c>
      <c r="R1962" s="6">
        <f t="shared" si="123"/>
        <v>2500.969696969697</v>
      </c>
      <c r="S1962" t="s">
        <v>8318</v>
      </c>
      <c r="T1962" t="s">
        <v>8348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4">
        <f t="shared" si="122"/>
        <v>1105.3811999999998</v>
      </c>
      <c r="R1963" s="6">
        <f t="shared" si="123"/>
        <v>67.690214329454989</v>
      </c>
      <c r="S1963" t="s">
        <v>8318</v>
      </c>
      <c r="T1963" t="s">
        <v>8348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4">
        <f t="shared" si="122"/>
        <v>192.92499999999998</v>
      </c>
      <c r="R1964" s="6">
        <f t="shared" si="123"/>
        <v>63.04738562091503</v>
      </c>
      <c r="S1964" t="s">
        <v>8318</v>
      </c>
      <c r="T1964" t="s">
        <v>8348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4">
        <f t="shared" si="122"/>
        <v>126.8842105263158</v>
      </c>
      <c r="R1965" s="6">
        <f t="shared" si="123"/>
        <v>117.6</v>
      </c>
      <c r="S1965" t="s">
        <v>8318</v>
      </c>
      <c r="T1965" t="s">
        <v>8348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4">
        <f t="shared" si="122"/>
        <v>259.57748878923763</v>
      </c>
      <c r="R1966" s="6">
        <f t="shared" si="123"/>
        <v>180.75185011709601</v>
      </c>
      <c r="S1966" t="s">
        <v>8318</v>
      </c>
      <c r="T1966" t="s">
        <v>8348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4">
        <f t="shared" si="122"/>
        <v>262.27999999999997</v>
      </c>
      <c r="R1967" s="6">
        <f t="shared" si="123"/>
        <v>127.32038834951456</v>
      </c>
      <c r="S1967" t="s">
        <v>8318</v>
      </c>
      <c r="T1967" t="s">
        <v>8348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4">
        <f t="shared" si="122"/>
        <v>206.74309000000002</v>
      </c>
      <c r="R1968" s="6">
        <f t="shared" si="123"/>
        <v>136.6444745538665</v>
      </c>
      <c r="S1968" t="s">
        <v>8318</v>
      </c>
      <c r="T1968" t="s">
        <v>8348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4">
        <f t="shared" si="122"/>
        <v>370.13</v>
      </c>
      <c r="R1969" s="6">
        <f t="shared" si="123"/>
        <v>182.78024691358024</v>
      </c>
      <c r="S1969" t="s">
        <v>8318</v>
      </c>
      <c r="T1969" t="s">
        <v>8348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4">
        <f t="shared" si="122"/>
        <v>284.96600000000001</v>
      </c>
      <c r="R1970" s="6">
        <f t="shared" si="123"/>
        <v>279.37843137254902</v>
      </c>
      <c r="S1970" t="s">
        <v>8318</v>
      </c>
      <c r="T1970" t="s">
        <v>8348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4">
        <f t="shared" si="122"/>
        <v>579.08000000000004</v>
      </c>
      <c r="R1971" s="6">
        <f t="shared" si="123"/>
        <v>61.375728669846318</v>
      </c>
      <c r="S1971" t="s">
        <v>8318</v>
      </c>
      <c r="T1971" t="s">
        <v>8348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4">
        <f t="shared" si="122"/>
        <v>1131.8</v>
      </c>
      <c r="R1972" s="6">
        <f t="shared" si="123"/>
        <v>80.727532097004286</v>
      </c>
      <c r="S1972" t="s">
        <v>8318</v>
      </c>
      <c r="T1972" t="s">
        <v>8348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4">
        <f t="shared" si="122"/>
        <v>263.02771750000005</v>
      </c>
      <c r="R1973" s="6">
        <f t="shared" si="123"/>
        <v>272.35590732591254</v>
      </c>
      <c r="S1973" t="s">
        <v>8318</v>
      </c>
      <c r="T1973" t="s">
        <v>8348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4">
        <f t="shared" si="122"/>
        <v>674.48</v>
      </c>
      <c r="R1974" s="6">
        <f t="shared" si="123"/>
        <v>70.848739495798313</v>
      </c>
      <c r="S1974" t="s">
        <v>8318</v>
      </c>
      <c r="T1974" t="s">
        <v>8348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4">
        <f t="shared" si="122"/>
        <v>256.83081313131316</v>
      </c>
      <c r="R1975" s="6">
        <f t="shared" si="123"/>
        <v>247.94003412969283</v>
      </c>
      <c r="S1975" t="s">
        <v>8318</v>
      </c>
      <c r="T1975" t="s">
        <v>8348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4">
        <f t="shared" si="122"/>
        <v>375.49599999999998</v>
      </c>
      <c r="R1976" s="6">
        <f t="shared" si="123"/>
        <v>186.81393034825871</v>
      </c>
      <c r="S1976" t="s">
        <v>8318</v>
      </c>
      <c r="T1976" t="s">
        <v>8348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4">
        <f t="shared" si="122"/>
        <v>208.70837499999996</v>
      </c>
      <c r="R1977" s="6">
        <f t="shared" si="123"/>
        <v>131.98948616600788</v>
      </c>
      <c r="S1977" t="s">
        <v>8318</v>
      </c>
      <c r="T1977" t="s">
        <v>8348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4">
        <f t="shared" si="122"/>
        <v>346.6</v>
      </c>
      <c r="R1978" s="6">
        <f t="shared" si="123"/>
        <v>29.310782241014799</v>
      </c>
      <c r="S1978" t="s">
        <v>8318</v>
      </c>
      <c r="T1978" t="s">
        <v>8348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4">
        <f t="shared" si="122"/>
        <v>402.33</v>
      </c>
      <c r="R1979" s="6">
        <f t="shared" si="123"/>
        <v>245.02436053593178</v>
      </c>
      <c r="S1979" t="s">
        <v>8318</v>
      </c>
      <c r="T1979" t="s">
        <v>8348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4">
        <f t="shared" si="122"/>
        <v>1026.8451399999999</v>
      </c>
      <c r="R1980" s="6">
        <f t="shared" si="123"/>
        <v>1323.2540463917526</v>
      </c>
      <c r="S1980" t="s">
        <v>8318</v>
      </c>
      <c r="T1980" t="s">
        <v>8348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4">
        <f t="shared" si="122"/>
        <v>114.901155</v>
      </c>
      <c r="R1981" s="6">
        <f t="shared" si="123"/>
        <v>282.65966789667897</v>
      </c>
      <c r="S1981" t="s">
        <v>8318</v>
      </c>
      <c r="T1981" t="s">
        <v>8348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4">
        <f t="shared" si="122"/>
        <v>354.82402000000002</v>
      </c>
      <c r="R1982" s="6">
        <f t="shared" si="123"/>
        <v>91.214401028277635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4">
        <f t="shared" si="122"/>
        <v>5.08</v>
      </c>
      <c r="R1983" s="6">
        <f t="shared" si="123"/>
        <v>31.75</v>
      </c>
      <c r="S1983" t="s">
        <v>8337</v>
      </c>
      <c r="T1983" t="s">
        <v>8349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4">
        <f t="shared" si="122"/>
        <v>0</v>
      </c>
      <c r="R1984" s="6" t="e">
        <f t="shared" si="123"/>
        <v>#DIV/0!</v>
      </c>
      <c r="S1984" t="s">
        <v>8337</v>
      </c>
      <c r="T1984" t="s">
        <v>8349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4">
        <f t="shared" si="122"/>
        <v>4.3</v>
      </c>
      <c r="R1985" s="6">
        <f t="shared" si="123"/>
        <v>88.6875</v>
      </c>
      <c r="S1985" t="s">
        <v>8337</v>
      </c>
      <c r="T1985" t="s">
        <v>8349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4">
        <f t="shared" si="122"/>
        <v>21.146666666666665</v>
      </c>
      <c r="R1986" s="6">
        <f t="shared" si="123"/>
        <v>453.14285714285717</v>
      </c>
      <c r="S1986" t="s">
        <v>8337</v>
      </c>
      <c r="T1986" t="s">
        <v>8349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4">
        <f t="shared" ref="Q1987:Q2050" si="126">E1987/D1987 *100</f>
        <v>3.1875</v>
      </c>
      <c r="R1987" s="6">
        <f t="shared" ref="R1987:R2050" si="127">E1987/N1987</f>
        <v>12.75</v>
      </c>
      <c r="S1987" t="s">
        <v>8337</v>
      </c>
      <c r="T1987" t="s">
        <v>8349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4">
        <f t="shared" si="126"/>
        <v>0.05</v>
      </c>
      <c r="R1988" s="6">
        <f t="shared" si="127"/>
        <v>1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4">
        <f t="shared" si="126"/>
        <v>42.472727272727276</v>
      </c>
      <c r="R1989" s="6">
        <f t="shared" si="127"/>
        <v>83.428571428571431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4">
        <f t="shared" si="126"/>
        <v>0.41666666666666669</v>
      </c>
      <c r="R1990" s="6">
        <f t="shared" si="127"/>
        <v>25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4">
        <f t="shared" si="126"/>
        <v>1</v>
      </c>
      <c r="R1991" s="6">
        <f t="shared" si="127"/>
        <v>50</v>
      </c>
      <c r="S1991" t="s">
        <v>8337</v>
      </c>
      <c r="T1991" t="s">
        <v>8349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4">
        <f t="shared" si="126"/>
        <v>16.966666666666665</v>
      </c>
      <c r="R1992" s="6">
        <f t="shared" si="127"/>
        <v>101.8</v>
      </c>
      <c r="S1992" t="s">
        <v>8337</v>
      </c>
      <c r="T1992" t="s">
        <v>8349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4">
        <f t="shared" si="126"/>
        <v>7.0000000000000009</v>
      </c>
      <c r="R1993" s="6">
        <f t="shared" si="127"/>
        <v>46.666666666666664</v>
      </c>
      <c r="S1993" t="s">
        <v>8337</v>
      </c>
      <c r="T1993" t="s">
        <v>8349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4">
        <f t="shared" si="126"/>
        <v>0.13333333333333333</v>
      </c>
      <c r="R1994" s="6">
        <f t="shared" si="127"/>
        <v>1</v>
      </c>
      <c r="S1994" t="s">
        <v>8337</v>
      </c>
      <c r="T1994" t="s">
        <v>8349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4">
        <f t="shared" si="126"/>
        <v>0</v>
      </c>
      <c r="R1995" s="6" t="e">
        <f t="shared" si="127"/>
        <v>#DIV/0!</v>
      </c>
      <c r="S1995" t="s">
        <v>8337</v>
      </c>
      <c r="T1995" t="s">
        <v>8349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4">
        <f t="shared" si="126"/>
        <v>0</v>
      </c>
      <c r="R1996" s="6" t="e">
        <f t="shared" si="127"/>
        <v>#DIV/0!</v>
      </c>
      <c r="S1996" t="s">
        <v>8337</v>
      </c>
      <c r="T1996" t="s">
        <v>8349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4">
        <f t="shared" si="126"/>
        <v>7.8</v>
      </c>
      <c r="R1997" s="6">
        <f t="shared" si="127"/>
        <v>26</v>
      </c>
      <c r="S1997" t="s">
        <v>8337</v>
      </c>
      <c r="T1997" t="s">
        <v>8349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4">
        <f t="shared" si="126"/>
        <v>0</v>
      </c>
      <c r="R1998" s="6" t="e">
        <f t="shared" si="127"/>
        <v>#DIV/0!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4">
        <f t="shared" si="126"/>
        <v>0</v>
      </c>
      <c r="R1999" s="6" t="e">
        <f t="shared" si="127"/>
        <v>#DIV/0!</v>
      </c>
      <c r="S1999" t="s">
        <v>8337</v>
      </c>
      <c r="T1999" t="s">
        <v>8349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4">
        <f t="shared" si="126"/>
        <v>26.200000000000003</v>
      </c>
      <c r="R2000" s="6">
        <f t="shared" si="127"/>
        <v>218.33333333333334</v>
      </c>
      <c r="S2000" t="s">
        <v>8337</v>
      </c>
      <c r="T2000" t="s">
        <v>8349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4">
        <f t="shared" si="126"/>
        <v>0.76129032258064511</v>
      </c>
      <c r="R2001" s="6">
        <f t="shared" si="127"/>
        <v>33.714285714285715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4">
        <f t="shared" si="126"/>
        <v>12.5</v>
      </c>
      <c r="R2002" s="6">
        <f t="shared" si="127"/>
        <v>25</v>
      </c>
      <c r="S2002" t="s">
        <v>8337</v>
      </c>
      <c r="T2002" t="s">
        <v>8349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4">
        <f t="shared" si="126"/>
        <v>382.12909090909091</v>
      </c>
      <c r="R2003" s="6">
        <f t="shared" si="127"/>
        <v>128.38790470372632</v>
      </c>
      <c r="S2003" t="s">
        <v>8318</v>
      </c>
      <c r="T2003" t="s">
        <v>8348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4">
        <f t="shared" si="126"/>
        <v>216.79422000000002</v>
      </c>
      <c r="R2004" s="6">
        <f t="shared" si="127"/>
        <v>78.834261818181815</v>
      </c>
      <c r="S2004" t="s">
        <v>8318</v>
      </c>
      <c r="T2004" t="s">
        <v>8348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4">
        <f t="shared" si="126"/>
        <v>312</v>
      </c>
      <c r="R2005" s="6">
        <f t="shared" si="127"/>
        <v>91.764705882352942</v>
      </c>
      <c r="S2005" t="s">
        <v>8318</v>
      </c>
      <c r="T2005" t="s">
        <v>8348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4">
        <f t="shared" si="126"/>
        <v>234.42048</v>
      </c>
      <c r="R2006" s="6">
        <f t="shared" si="127"/>
        <v>331.10237288135596</v>
      </c>
      <c r="S2006" t="s">
        <v>8318</v>
      </c>
      <c r="T2006" t="s">
        <v>8348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4">
        <f t="shared" si="126"/>
        <v>123.68010000000001</v>
      </c>
      <c r="R2007" s="6">
        <f t="shared" si="127"/>
        <v>194.26193717277485</v>
      </c>
      <c r="S2007" t="s">
        <v>8318</v>
      </c>
      <c r="T2007" t="s">
        <v>8348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4">
        <f t="shared" si="126"/>
        <v>247.84</v>
      </c>
      <c r="R2008" s="6">
        <f t="shared" si="127"/>
        <v>408.97689768976898</v>
      </c>
      <c r="S2008" t="s">
        <v>8318</v>
      </c>
      <c r="T2008" t="s">
        <v>8348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4">
        <f t="shared" si="126"/>
        <v>115.7092</v>
      </c>
      <c r="R2009" s="6">
        <f t="shared" si="127"/>
        <v>84.459270072992695</v>
      </c>
      <c r="S2009" t="s">
        <v>8318</v>
      </c>
      <c r="T2009" t="s">
        <v>8348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4">
        <f t="shared" si="126"/>
        <v>117.07484768810599</v>
      </c>
      <c r="R2010" s="6">
        <f t="shared" si="127"/>
        <v>44.853658536585364</v>
      </c>
      <c r="S2010" t="s">
        <v>8318</v>
      </c>
      <c r="T2010" t="s">
        <v>8348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4">
        <f t="shared" si="126"/>
        <v>305.15800000000002</v>
      </c>
      <c r="R2011" s="6">
        <f t="shared" si="127"/>
        <v>383.3643216080402</v>
      </c>
      <c r="S2011" t="s">
        <v>8318</v>
      </c>
      <c r="T2011" t="s">
        <v>8348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4">
        <f t="shared" si="126"/>
        <v>320.05299999999994</v>
      </c>
      <c r="R2012" s="6">
        <f t="shared" si="127"/>
        <v>55.276856649395505</v>
      </c>
      <c r="S2012" t="s">
        <v>8318</v>
      </c>
      <c r="T2012" t="s">
        <v>8348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4">
        <f t="shared" si="126"/>
        <v>819.56399999999996</v>
      </c>
      <c r="R2013" s="6">
        <f t="shared" si="127"/>
        <v>422.02059732234807</v>
      </c>
      <c r="S2013" t="s">
        <v>8318</v>
      </c>
      <c r="T2013" t="s">
        <v>8348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4">
        <f t="shared" si="126"/>
        <v>234.90000000000003</v>
      </c>
      <c r="R2014" s="6">
        <f t="shared" si="127"/>
        <v>64.180327868852459</v>
      </c>
      <c r="S2014" t="s">
        <v>8318</v>
      </c>
      <c r="T2014" t="s">
        <v>8348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4">
        <f t="shared" si="126"/>
        <v>494.91374999999999</v>
      </c>
      <c r="R2015" s="6">
        <f t="shared" si="127"/>
        <v>173.57781674704077</v>
      </c>
      <c r="S2015" t="s">
        <v>8318</v>
      </c>
      <c r="T2015" t="s">
        <v>8348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4">
        <f t="shared" si="126"/>
        <v>7813.7822333333334</v>
      </c>
      <c r="R2016" s="6">
        <f t="shared" si="127"/>
        <v>88.601680840609291</v>
      </c>
      <c r="S2016" t="s">
        <v>8318</v>
      </c>
      <c r="T2016" t="s">
        <v>8348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4">
        <f t="shared" si="126"/>
        <v>113.00013888888888</v>
      </c>
      <c r="R2017" s="6">
        <f t="shared" si="127"/>
        <v>50.222283950617282</v>
      </c>
      <c r="S2017" t="s">
        <v>8318</v>
      </c>
      <c r="T2017" t="s">
        <v>8348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4">
        <f t="shared" si="126"/>
        <v>921.54219999999998</v>
      </c>
      <c r="R2018" s="6">
        <f t="shared" si="127"/>
        <v>192.38876826722338</v>
      </c>
      <c r="S2018" t="s">
        <v>8318</v>
      </c>
      <c r="T2018" t="s">
        <v>8348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4">
        <f t="shared" si="126"/>
        <v>125.10239999999999</v>
      </c>
      <c r="R2019" s="6">
        <f t="shared" si="127"/>
        <v>73.416901408450698</v>
      </c>
      <c r="S2019" t="s">
        <v>8318</v>
      </c>
      <c r="T2019" t="s">
        <v>8348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4">
        <f t="shared" si="126"/>
        <v>102.24343076923077</v>
      </c>
      <c r="R2020" s="6">
        <f t="shared" si="127"/>
        <v>147.68495555555555</v>
      </c>
      <c r="S2020" t="s">
        <v>8318</v>
      </c>
      <c r="T2020" t="s">
        <v>8348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4">
        <f t="shared" si="126"/>
        <v>484.90975000000003</v>
      </c>
      <c r="R2021" s="6">
        <f t="shared" si="127"/>
        <v>108.96848314606741</v>
      </c>
      <c r="S2021" t="s">
        <v>8318</v>
      </c>
      <c r="T2021" t="s">
        <v>8348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4">
        <f t="shared" si="126"/>
        <v>192.33333333333334</v>
      </c>
      <c r="R2022" s="6">
        <f t="shared" si="127"/>
        <v>23.647540983606557</v>
      </c>
      <c r="S2022" t="s">
        <v>8318</v>
      </c>
      <c r="T2022" t="s">
        <v>8348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4">
        <f t="shared" si="126"/>
        <v>281.10000000000002</v>
      </c>
      <c r="R2023" s="6">
        <f t="shared" si="127"/>
        <v>147.94736842105263</v>
      </c>
      <c r="S2023" t="s">
        <v>8318</v>
      </c>
      <c r="T2023" t="s">
        <v>8348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4">
        <f t="shared" si="126"/>
        <v>125.13700000000001</v>
      </c>
      <c r="R2024" s="6">
        <f t="shared" si="127"/>
        <v>385.03692307692307</v>
      </c>
      <c r="S2024" t="s">
        <v>8318</v>
      </c>
      <c r="T2024" t="s">
        <v>8348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4">
        <f t="shared" si="126"/>
        <v>161.459</v>
      </c>
      <c r="R2025" s="6">
        <f t="shared" si="127"/>
        <v>457.39093484419266</v>
      </c>
      <c r="S2025" t="s">
        <v>8318</v>
      </c>
      <c r="T2025" t="s">
        <v>8348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4">
        <f t="shared" si="126"/>
        <v>585.35</v>
      </c>
      <c r="R2026" s="6">
        <f t="shared" si="127"/>
        <v>222.99047619047619</v>
      </c>
      <c r="S2026" t="s">
        <v>8318</v>
      </c>
      <c r="T2026" t="s">
        <v>8348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4">
        <f t="shared" si="126"/>
        <v>201.14999999999998</v>
      </c>
      <c r="R2027" s="6">
        <f t="shared" si="127"/>
        <v>220.74074074074073</v>
      </c>
      <c r="S2027" t="s">
        <v>8318</v>
      </c>
      <c r="T2027" t="s">
        <v>8348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4">
        <f t="shared" si="126"/>
        <v>133.48307999999997</v>
      </c>
      <c r="R2028" s="6">
        <f t="shared" si="127"/>
        <v>73.503898678414089</v>
      </c>
      <c r="S2028" t="s">
        <v>8318</v>
      </c>
      <c r="T2028" t="s">
        <v>8348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4">
        <f t="shared" si="126"/>
        <v>120.24900000000001</v>
      </c>
      <c r="R2029" s="6">
        <f t="shared" si="127"/>
        <v>223.09647495361781</v>
      </c>
      <c r="S2029" t="s">
        <v>8318</v>
      </c>
      <c r="T2029" t="s">
        <v>8348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4">
        <f t="shared" si="126"/>
        <v>126.16666666666667</v>
      </c>
      <c r="R2030" s="6">
        <f t="shared" si="127"/>
        <v>47.911392405063289</v>
      </c>
      <c r="S2030" t="s">
        <v>8318</v>
      </c>
      <c r="T2030" t="s">
        <v>8348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4">
        <f t="shared" si="126"/>
        <v>361.2</v>
      </c>
      <c r="R2031" s="6">
        <f t="shared" si="127"/>
        <v>96.063829787234042</v>
      </c>
      <c r="S2031" t="s">
        <v>8318</v>
      </c>
      <c r="T2031" t="s">
        <v>8348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4">
        <f t="shared" si="126"/>
        <v>226.239013671875</v>
      </c>
      <c r="R2032" s="6">
        <f t="shared" si="127"/>
        <v>118.6144</v>
      </c>
      <c r="S2032" t="s">
        <v>8318</v>
      </c>
      <c r="T2032" t="s">
        <v>8348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4">
        <f t="shared" si="126"/>
        <v>120.35</v>
      </c>
      <c r="R2033" s="6">
        <f t="shared" si="127"/>
        <v>118.45472440944881</v>
      </c>
      <c r="S2033" t="s">
        <v>8318</v>
      </c>
      <c r="T2033" t="s">
        <v>8348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4">
        <f t="shared" si="126"/>
        <v>304.18799999999999</v>
      </c>
      <c r="R2034" s="6">
        <f t="shared" si="127"/>
        <v>143.21468926553672</v>
      </c>
      <c r="S2034" t="s">
        <v>8318</v>
      </c>
      <c r="T2034" t="s">
        <v>8348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4">
        <f t="shared" si="126"/>
        <v>178.67599999999999</v>
      </c>
      <c r="R2035" s="6">
        <f t="shared" si="127"/>
        <v>282.71518987341773</v>
      </c>
      <c r="S2035" t="s">
        <v>8318</v>
      </c>
      <c r="T2035" t="s">
        <v>8348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4">
        <f t="shared" si="126"/>
        <v>386.81998717948721</v>
      </c>
      <c r="R2036" s="6">
        <f t="shared" si="127"/>
        <v>593.93620078740162</v>
      </c>
      <c r="S2036" t="s">
        <v>8318</v>
      </c>
      <c r="T2036" t="s">
        <v>8348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4">
        <f t="shared" si="126"/>
        <v>211.03642500000004</v>
      </c>
      <c r="R2037" s="6">
        <f t="shared" si="127"/>
        <v>262.15704968944101</v>
      </c>
      <c r="S2037" t="s">
        <v>8318</v>
      </c>
      <c r="T2037" t="s">
        <v>8348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4">
        <f t="shared" si="126"/>
        <v>131.66833333333335</v>
      </c>
      <c r="R2038" s="6">
        <f t="shared" si="127"/>
        <v>46.580778301886795</v>
      </c>
      <c r="S2038" t="s">
        <v>8318</v>
      </c>
      <c r="T2038" t="s">
        <v>8348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4">
        <f t="shared" si="126"/>
        <v>300.47639999999996</v>
      </c>
      <c r="R2039" s="6">
        <f t="shared" si="127"/>
        <v>70.041118881118877</v>
      </c>
      <c r="S2039" t="s">
        <v>8318</v>
      </c>
      <c r="T2039" t="s">
        <v>8348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4">
        <f t="shared" si="126"/>
        <v>420.51249999999999</v>
      </c>
      <c r="R2040" s="6">
        <f t="shared" si="127"/>
        <v>164.90686274509804</v>
      </c>
      <c r="S2040" t="s">
        <v>8318</v>
      </c>
      <c r="T2040" t="s">
        <v>8348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4">
        <f t="shared" si="126"/>
        <v>136.21680000000001</v>
      </c>
      <c r="R2041" s="6">
        <f t="shared" si="127"/>
        <v>449.26385224274406</v>
      </c>
      <c r="S2041" t="s">
        <v>8318</v>
      </c>
      <c r="T2041" t="s">
        <v>8348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4">
        <f t="shared" si="126"/>
        <v>248.17133333333334</v>
      </c>
      <c r="R2042" s="6">
        <f t="shared" si="127"/>
        <v>27.472841328413285</v>
      </c>
      <c r="S2042" t="s">
        <v>8318</v>
      </c>
      <c r="T2042" t="s">
        <v>8348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4">
        <f t="shared" si="126"/>
        <v>181.86315789473684</v>
      </c>
      <c r="R2043" s="6">
        <f t="shared" si="127"/>
        <v>143.97499999999999</v>
      </c>
      <c r="S2043" t="s">
        <v>8318</v>
      </c>
      <c r="T2043" t="s">
        <v>8348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4">
        <f t="shared" si="126"/>
        <v>123.53</v>
      </c>
      <c r="R2044" s="6">
        <f t="shared" si="127"/>
        <v>88.23571428571428</v>
      </c>
      <c r="S2044" t="s">
        <v>8318</v>
      </c>
      <c r="T2044" t="s">
        <v>8348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4">
        <f t="shared" si="126"/>
        <v>506.20938628158842</v>
      </c>
      <c r="R2045" s="6">
        <f t="shared" si="127"/>
        <v>36.326424870466319</v>
      </c>
      <c r="S2045" t="s">
        <v>8318</v>
      </c>
      <c r="T2045" t="s">
        <v>8348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4">
        <f t="shared" si="126"/>
        <v>108.21333333333334</v>
      </c>
      <c r="R2046" s="6">
        <f t="shared" si="127"/>
        <v>90.177777777777777</v>
      </c>
      <c r="S2046" t="s">
        <v>8318</v>
      </c>
      <c r="T2046" t="s">
        <v>8348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4">
        <f t="shared" si="126"/>
        <v>819.18387755102037</v>
      </c>
      <c r="R2047" s="6">
        <f t="shared" si="127"/>
        <v>152.62361216730039</v>
      </c>
      <c r="S2047" t="s">
        <v>8318</v>
      </c>
      <c r="T2047" t="s">
        <v>8348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4">
        <f t="shared" si="126"/>
        <v>121.10000000000001</v>
      </c>
      <c r="R2048" s="6">
        <f t="shared" si="127"/>
        <v>55.806451612903224</v>
      </c>
      <c r="S2048" t="s">
        <v>8318</v>
      </c>
      <c r="T2048" t="s">
        <v>8348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4">
        <f t="shared" si="126"/>
        <v>102.99897959183673</v>
      </c>
      <c r="R2049" s="6">
        <f t="shared" si="127"/>
        <v>227.85327313769753</v>
      </c>
      <c r="S2049" t="s">
        <v>8318</v>
      </c>
      <c r="T2049" t="s">
        <v>8348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4">
        <f t="shared" si="126"/>
        <v>148.33229411764705</v>
      </c>
      <c r="R2050" s="6">
        <f t="shared" si="127"/>
        <v>91.82989803350327</v>
      </c>
      <c r="S2050" t="s">
        <v>8318</v>
      </c>
      <c r="T2050" t="s">
        <v>8348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4">
        <f t="shared" ref="Q2051:Q2114" si="130">E2051/D2051 *100</f>
        <v>120.19070000000001</v>
      </c>
      <c r="R2051" s="6">
        <f t="shared" ref="R2051:R2114" si="131">E2051/N2051</f>
        <v>80.991037735849048</v>
      </c>
      <c r="S2051" t="s">
        <v>8318</v>
      </c>
      <c r="T2051" t="s">
        <v>8348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4">
        <f t="shared" si="130"/>
        <v>473.27000000000004</v>
      </c>
      <c r="R2052" s="6">
        <f t="shared" si="131"/>
        <v>278.39411764705881</v>
      </c>
      <c r="S2052" t="s">
        <v>8318</v>
      </c>
      <c r="T2052" t="s">
        <v>8348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4">
        <f t="shared" si="130"/>
        <v>130.36250000000001</v>
      </c>
      <c r="R2053" s="6">
        <f t="shared" si="131"/>
        <v>43.095041322314053</v>
      </c>
      <c r="S2053" t="s">
        <v>8318</v>
      </c>
      <c r="T2053" t="s">
        <v>8348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4">
        <f t="shared" si="130"/>
        <v>353.048</v>
      </c>
      <c r="R2054" s="6">
        <f t="shared" si="131"/>
        <v>326.29205175600737</v>
      </c>
      <c r="S2054" t="s">
        <v>8318</v>
      </c>
      <c r="T2054" t="s">
        <v>8348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4">
        <f t="shared" si="130"/>
        <v>101.02</v>
      </c>
      <c r="R2055" s="6">
        <f t="shared" si="131"/>
        <v>41.743801652892564</v>
      </c>
      <c r="S2055" t="s">
        <v>8318</v>
      </c>
      <c r="T2055" t="s">
        <v>8348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4">
        <f t="shared" si="130"/>
        <v>113.59142857142857</v>
      </c>
      <c r="R2056" s="6">
        <f t="shared" si="131"/>
        <v>64.020933977455712</v>
      </c>
      <c r="S2056" t="s">
        <v>8318</v>
      </c>
      <c r="T2056" t="s">
        <v>8348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4">
        <f t="shared" si="130"/>
        <v>167.41666666666666</v>
      </c>
      <c r="R2057" s="6">
        <f t="shared" si="131"/>
        <v>99.455445544554451</v>
      </c>
      <c r="S2057" t="s">
        <v>8318</v>
      </c>
      <c r="T2057" t="s">
        <v>8348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4">
        <f t="shared" si="130"/>
        <v>153.452</v>
      </c>
      <c r="R2058" s="6">
        <f t="shared" si="131"/>
        <v>138.49458483754512</v>
      </c>
      <c r="S2058" t="s">
        <v>8318</v>
      </c>
      <c r="T2058" t="s">
        <v>8348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4">
        <f t="shared" si="130"/>
        <v>202.23220000000001</v>
      </c>
      <c r="R2059" s="6">
        <f t="shared" si="131"/>
        <v>45.547792792792798</v>
      </c>
      <c r="S2059" t="s">
        <v>8318</v>
      </c>
      <c r="T2059" t="s">
        <v>8348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4">
        <f t="shared" si="130"/>
        <v>168.28125</v>
      </c>
      <c r="R2060" s="6">
        <f t="shared" si="131"/>
        <v>10.507317073170732</v>
      </c>
      <c r="S2060" t="s">
        <v>8318</v>
      </c>
      <c r="T2060" t="s">
        <v>8348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4">
        <f t="shared" si="130"/>
        <v>143.45666666666668</v>
      </c>
      <c r="R2061" s="6">
        <f t="shared" si="131"/>
        <v>114.76533333333333</v>
      </c>
      <c r="S2061" t="s">
        <v>8318</v>
      </c>
      <c r="T2061" t="s">
        <v>8348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4">
        <f t="shared" si="130"/>
        <v>196.4</v>
      </c>
      <c r="R2062" s="6">
        <f t="shared" si="131"/>
        <v>35.997067448680355</v>
      </c>
      <c r="S2062" t="s">
        <v>8318</v>
      </c>
      <c r="T2062" t="s">
        <v>8348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4">
        <f t="shared" si="130"/>
        <v>107.91999999999999</v>
      </c>
      <c r="R2063" s="6">
        <f t="shared" si="131"/>
        <v>154.17142857142858</v>
      </c>
      <c r="S2063" t="s">
        <v>8318</v>
      </c>
      <c r="T2063" t="s">
        <v>8348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4">
        <f t="shared" si="130"/>
        <v>114.97699999999999</v>
      </c>
      <c r="R2064" s="6">
        <f t="shared" si="131"/>
        <v>566.38916256157631</v>
      </c>
      <c r="S2064" t="s">
        <v>8318</v>
      </c>
      <c r="T2064" t="s">
        <v>8348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4">
        <f t="shared" si="130"/>
        <v>148.04999999999998</v>
      </c>
      <c r="R2065" s="6">
        <f t="shared" si="131"/>
        <v>120.85714285714286</v>
      </c>
      <c r="S2065" t="s">
        <v>8318</v>
      </c>
      <c r="T2065" t="s">
        <v>8348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4">
        <f t="shared" si="130"/>
        <v>191.16676082790633</v>
      </c>
      <c r="R2066" s="6">
        <f t="shared" si="131"/>
        <v>86.163845492085343</v>
      </c>
      <c r="S2066" t="s">
        <v>8318</v>
      </c>
      <c r="T2066" t="s">
        <v>8348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4">
        <f t="shared" si="130"/>
        <v>199.215125</v>
      </c>
      <c r="R2067" s="6">
        <f t="shared" si="131"/>
        <v>51.212114395886893</v>
      </c>
      <c r="S2067" t="s">
        <v>8318</v>
      </c>
      <c r="T2067" t="s">
        <v>8348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4">
        <f t="shared" si="130"/>
        <v>218.6</v>
      </c>
      <c r="R2068" s="6">
        <f t="shared" si="131"/>
        <v>67.261538461538464</v>
      </c>
      <c r="S2068" t="s">
        <v>8318</v>
      </c>
      <c r="T2068" t="s">
        <v>8348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4">
        <f t="shared" si="130"/>
        <v>126.86868686868686</v>
      </c>
      <c r="R2069" s="6">
        <f t="shared" si="131"/>
        <v>62.8</v>
      </c>
      <c r="S2069" t="s">
        <v>8318</v>
      </c>
      <c r="T2069" t="s">
        <v>8348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4">
        <f t="shared" si="130"/>
        <v>105.22388000000001</v>
      </c>
      <c r="R2070" s="6">
        <f t="shared" si="131"/>
        <v>346.13118421052633</v>
      </c>
      <c r="S2070" t="s">
        <v>8318</v>
      </c>
      <c r="T2070" t="s">
        <v>8348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4">
        <f t="shared" si="130"/>
        <v>128.40666000000002</v>
      </c>
      <c r="R2071" s="6">
        <f t="shared" si="131"/>
        <v>244.11912547528519</v>
      </c>
      <c r="S2071" t="s">
        <v>8318</v>
      </c>
      <c r="T2071" t="s">
        <v>8348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4">
        <f t="shared" si="130"/>
        <v>317.3272</v>
      </c>
      <c r="R2072" s="6">
        <f t="shared" si="131"/>
        <v>259.25424836601309</v>
      </c>
      <c r="S2072" t="s">
        <v>8318</v>
      </c>
      <c r="T2072" t="s">
        <v>8348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4">
        <f t="shared" si="130"/>
        <v>280.73</v>
      </c>
      <c r="R2073" s="6">
        <f t="shared" si="131"/>
        <v>201.96402877697841</v>
      </c>
      <c r="S2073" t="s">
        <v>8318</v>
      </c>
      <c r="T2073" t="s">
        <v>8348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4">
        <f t="shared" si="130"/>
        <v>110.73146853146854</v>
      </c>
      <c r="R2074" s="6">
        <f t="shared" si="131"/>
        <v>226.20857142857142</v>
      </c>
      <c r="S2074" t="s">
        <v>8318</v>
      </c>
      <c r="T2074" t="s">
        <v>8348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4">
        <f t="shared" si="130"/>
        <v>152.60429999999999</v>
      </c>
      <c r="R2075" s="6">
        <f t="shared" si="131"/>
        <v>324.69</v>
      </c>
      <c r="S2075" t="s">
        <v>8318</v>
      </c>
      <c r="T2075" t="s">
        <v>8348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4">
        <f t="shared" si="130"/>
        <v>102.49999999999999</v>
      </c>
      <c r="R2076" s="6">
        <f t="shared" si="131"/>
        <v>205</v>
      </c>
      <c r="S2076" t="s">
        <v>8318</v>
      </c>
      <c r="T2076" t="s">
        <v>8348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4">
        <f t="shared" si="130"/>
        <v>1678.3738373837384</v>
      </c>
      <c r="R2077" s="6">
        <f t="shared" si="131"/>
        <v>20.465926829268295</v>
      </c>
      <c r="S2077" t="s">
        <v>8318</v>
      </c>
      <c r="T2077" t="s">
        <v>8348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4">
        <f t="shared" si="130"/>
        <v>543.349156424581</v>
      </c>
      <c r="R2078" s="6">
        <f t="shared" si="131"/>
        <v>116.35303146309367</v>
      </c>
      <c r="S2078" t="s">
        <v>8318</v>
      </c>
      <c r="T2078" t="s">
        <v>8348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4">
        <f t="shared" si="130"/>
        <v>115.50800000000001</v>
      </c>
      <c r="R2079" s="6">
        <f t="shared" si="131"/>
        <v>307.20212765957444</v>
      </c>
      <c r="S2079" t="s">
        <v>8318</v>
      </c>
      <c r="T2079" t="s">
        <v>8348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4">
        <f t="shared" si="130"/>
        <v>131.20499999999998</v>
      </c>
      <c r="R2080" s="6">
        <f t="shared" si="131"/>
        <v>546.6875</v>
      </c>
      <c r="S2080" t="s">
        <v>8318</v>
      </c>
      <c r="T2080" t="s">
        <v>8348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4">
        <f t="shared" si="130"/>
        <v>288.17</v>
      </c>
      <c r="R2081" s="6">
        <f t="shared" si="131"/>
        <v>47.474464579901152</v>
      </c>
      <c r="S2081" t="s">
        <v>8318</v>
      </c>
      <c r="T2081" t="s">
        <v>8348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4">
        <f t="shared" si="130"/>
        <v>507.8</v>
      </c>
      <c r="R2082" s="6">
        <f t="shared" si="131"/>
        <v>101.56</v>
      </c>
      <c r="S2082" t="s">
        <v>8318</v>
      </c>
      <c r="T2082" t="s">
        <v>8348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4">
        <f t="shared" si="130"/>
        <v>114.57142857142857</v>
      </c>
      <c r="R2083" s="6">
        <f t="shared" si="131"/>
        <v>72.909090909090907</v>
      </c>
      <c r="S2083" t="s">
        <v>8324</v>
      </c>
      <c r="T2083" t="s">
        <v>8328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4">
        <f t="shared" si="130"/>
        <v>110.73333333333333</v>
      </c>
      <c r="R2084" s="6">
        <f t="shared" si="131"/>
        <v>43.710526315789473</v>
      </c>
      <c r="S2084" t="s">
        <v>8324</v>
      </c>
      <c r="T2084" t="s">
        <v>8328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4">
        <f t="shared" si="130"/>
        <v>113.33333333333333</v>
      </c>
      <c r="R2085" s="6">
        <f t="shared" si="131"/>
        <v>34</v>
      </c>
      <c r="S2085" t="s">
        <v>8324</v>
      </c>
      <c r="T2085" t="s">
        <v>8328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4">
        <f t="shared" si="130"/>
        <v>108.33333333333333</v>
      </c>
      <c r="R2086" s="6">
        <f t="shared" si="131"/>
        <v>70.652173913043484</v>
      </c>
      <c r="S2086" t="s">
        <v>8324</v>
      </c>
      <c r="T2086" t="s">
        <v>8328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4">
        <f t="shared" si="130"/>
        <v>123.53333333333335</v>
      </c>
      <c r="R2087" s="6">
        <f t="shared" si="131"/>
        <v>89.301204819277103</v>
      </c>
      <c r="S2087" t="s">
        <v>8324</v>
      </c>
      <c r="T2087" t="s">
        <v>8328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4">
        <f t="shared" si="130"/>
        <v>100.69999999999999</v>
      </c>
      <c r="R2088" s="6">
        <f t="shared" si="131"/>
        <v>115.08571428571429</v>
      </c>
      <c r="S2088" t="s">
        <v>8324</v>
      </c>
      <c r="T2088" t="s">
        <v>8328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4">
        <f t="shared" si="130"/>
        <v>103.53333333333335</v>
      </c>
      <c r="R2089" s="6">
        <f t="shared" si="131"/>
        <v>62.12</v>
      </c>
      <c r="S2089" t="s">
        <v>8324</v>
      </c>
      <c r="T2089" t="s">
        <v>8328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4">
        <f t="shared" si="130"/>
        <v>115.51066666666668</v>
      </c>
      <c r="R2090" s="6">
        <f t="shared" si="131"/>
        <v>46.204266666666669</v>
      </c>
      <c r="S2090" t="s">
        <v>8324</v>
      </c>
      <c r="T2090" t="s">
        <v>8328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4">
        <f t="shared" si="130"/>
        <v>120.4004</v>
      </c>
      <c r="R2091" s="6">
        <f t="shared" si="131"/>
        <v>48.54854838709678</v>
      </c>
      <c r="S2091" t="s">
        <v>8324</v>
      </c>
      <c r="T2091" t="s">
        <v>8328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4">
        <f t="shared" si="130"/>
        <v>115.040375</v>
      </c>
      <c r="R2092" s="6">
        <f t="shared" si="131"/>
        <v>57.520187499999999</v>
      </c>
      <c r="S2092" t="s">
        <v>8324</v>
      </c>
      <c r="T2092" t="s">
        <v>8328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4">
        <f t="shared" si="130"/>
        <v>120.46777777777777</v>
      </c>
      <c r="R2093" s="6">
        <f t="shared" si="131"/>
        <v>88.147154471544724</v>
      </c>
      <c r="S2093" t="s">
        <v>8324</v>
      </c>
      <c r="T2093" t="s">
        <v>8328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4">
        <f t="shared" si="130"/>
        <v>101.28333333333333</v>
      </c>
      <c r="R2094" s="6">
        <f t="shared" si="131"/>
        <v>110.49090909090908</v>
      </c>
      <c r="S2094" t="s">
        <v>8324</v>
      </c>
      <c r="T2094" t="s">
        <v>8328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4">
        <f t="shared" si="130"/>
        <v>102.46666666666667</v>
      </c>
      <c r="R2095" s="6">
        <f t="shared" si="131"/>
        <v>66.826086956521735</v>
      </c>
      <c r="S2095" t="s">
        <v>8324</v>
      </c>
      <c r="T2095" t="s">
        <v>8328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4">
        <f t="shared" si="130"/>
        <v>120.54285714285714</v>
      </c>
      <c r="R2096" s="6">
        <f t="shared" si="131"/>
        <v>58.597222222222221</v>
      </c>
      <c r="S2096" t="s">
        <v>8324</v>
      </c>
      <c r="T2096" t="s">
        <v>8328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4">
        <f t="shared" si="130"/>
        <v>100</v>
      </c>
      <c r="R2097" s="6">
        <f t="shared" si="131"/>
        <v>113.63636363636364</v>
      </c>
      <c r="S2097" t="s">
        <v>8324</v>
      </c>
      <c r="T2097" t="s">
        <v>8328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4">
        <f t="shared" si="130"/>
        <v>101.66666666666666</v>
      </c>
      <c r="R2098" s="6">
        <f t="shared" si="131"/>
        <v>43.571428571428569</v>
      </c>
      <c r="S2098" t="s">
        <v>8324</v>
      </c>
      <c r="T2098" t="s">
        <v>8328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4">
        <f t="shared" si="130"/>
        <v>100</v>
      </c>
      <c r="R2099" s="6">
        <f t="shared" si="131"/>
        <v>78.94736842105263</v>
      </c>
      <c r="S2099" t="s">
        <v>8324</v>
      </c>
      <c r="T2099" t="s">
        <v>8328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4">
        <f t="shared" si="130"/>
        <v>100.33333333333334</v>
      </c>
      <c r="R2100" s="6">
        <f t="shared" si="131"/>
        <v>188.125</v>
      </c>
      <c r="S2100" t="s">
        <v>8324</v>
      </c>
      <c r="T2100" t="s">
        <v>8328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4">
        <f t="shared" si="130"/>
        <v>132.36666666666667</v>
      </c>
      <c r="R2101" s="6">
        <f t="shared" si="131"/>
        <v>63.031746031746032</v>
      </c>
      <c r="S2101" t="s">
        <v>8324</v>
      </c>
      <c r="T2101" t="s">
        <v>8328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4">
        <f t="shared" si="130"/>
        <v>136.66666666666666</v>
      </c>
      <c r="R2102" s="6">
        <f t="shared" si="131"/>
        <v>30.37037037037037</v>
      </c>
      <c r="S2102" t="s">
        <v>8324</v>
      </c>
      <c r="T2102" t="s">
        <v>8328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4">
        <f t="shared" si="130"/>
        <v>113.25</v>
      </c>
      <c r="R2103" s="6">
        <f t="shared" si="131"/>
        <v>51.477272727272727</v>
      </c>
      <c r="S2103" t="s">
        <v>8324</v>
      </c>
      <c r="T2103" t="s">
        <v>8328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4">
        <f t="shared" si="130"/>
        <v>136</v>
      </c>
      <c r="R2104" s="6">
        <f t="shared" si="131"/>
        <v>35.789473684210527</v>
      </c>
      <c r="S2104" t="s">
        <v>8324</v>
      </c>
      <c r="T2104" t="s">
        <v>8328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4">
        <f t="shared" si="130"/>
        <v>146.12318374694613</v>
      </c>
      <c r="R2105" s="6">
        <f t="shared" si="131"/>
        <v>98.817391304347822</v>
      </c>
      <c r="S2105" t="s">
        <v>8324</v>
      </c>
      <c r="T2105" t="s">
        <v>8328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4">
        <f t="shared" si="130"/>
        <v>129.5</v>
      </c>
      <c r="R2106" s="6">
        <f t="shared" si="131"/>
        <v>28</v>
      </c>
      <c r="S2106" t="s">
        <v>8324</v>
      </c>
      <c r="T2106" t="s">
        <v>8328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4">
        <f t="shared" si="130"/>
        <v>254</v>
      </c>
      <c r="R2107" s="6">
        <f t="shared" si="131"/>
        <v>51.313131313131315</v>
      </c>
      <c r="S2107" t="s">
        <v>8324</v>
      </c>
      <c r="T2107" t="s">
        <v>8328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4">
        <f t="shared" si="130"/>
        <v>107.04545454545456</v>
      </c>
      <c r="R2108" s="6">
        <f t="shared" si="131"/>
        <v>53.522727272727273</v>
      </c>
      <c r="S2108" t="s">
        <v>8324</v>
      </c>
      <c r="T2108" t="s">
        <v>8328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4">
        <f t="shared" si="130"/>
        <v>107.73299999999999</v>
      </c>
      <c r="R2109" s="6">
        <f t="shared" si="131"/>
        <v>37.149310344827583</v>
      </c>
      <c r="S2109" t="s">
        <v>8324</v>
      </c>
      <c r="T2109" t="s">
        <v>8328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4">
        <f t="shared" si="130"/>
        <v>107.31250000000001</v>
      </c>
      <c r="R2110" s="6">
        <f t="shared" si="131"/>
        <v>89.895287958115176</v>
      </c>
      <c r="S2110" t="s">
        <v>8324</v>
      </c>
      <c r="T2110" t="s">
        <v>8328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4">
        <f t="shared" si="130"/>
        <v>106.52500000000001</v>
      </c>
      <c r="R2111" s="6">
        <f t="shared" si="131"/>
        <v>106.52500000000001</v>
      </c>
      <c r="S2111" t="s">
        <v>8324</v>
      </c>
      <c r="T2111" t="s">
        <v>8328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4">
        <f t="shared" si="130"/>
        <v>100.35000000000001</v>
      </c>
      <c r="R2112" s="6">
        <f t="shared" si="131"/>
        <v>52.815789473684212</v>
      </c>
      <c r="S2112" t="s">
        <v>8324</v>
      </c>
      <c r="T2112" t="s">
        <v>8328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4">
        <f t="shared" si="130"/>
        <v>106.5</v>
      </c>
      <c r="R2113" s="6">
        <f t="shared" si="131"/>
        <v>54.615384615384613</v>
      </c>
      <c r="S2113" t="s">
        <v>8324</v>
      </c>
      <c r="T2113" t="s">
        <v>8328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4">
        <f t="shared" si="130"/>
        <v>100</v>
      </c>
      <c r="R2114" s="6">
        <f t="shared" si="131"/>
        <v>27.272727272727273</v>
      </c>
      <c r="S2114" t="s">
        <v>8324</v>
      </c>
      <c r="T2114" t="s">
        <v>8328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4">
        <f t="shared" ref="Q2115:Q2178" si="134">E2115/D2115 *100</f>
        <v>104.85714285714285</v>
      </c>
      <c r="R2115" s="6">
        <f t="shared" ref="R2115:R2178" si="135">E2115/N2115</f>
        <v>68.598130841121488</v>
      </c>
      <c r="S2115" t="s">
        <v>8324</v>
      </c>
      <c r="T2115" t="s">
        <v>8328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4">
        <f t="shared" si="134"/>
        <v>104.69999999999999</v>
      </c>
      <c r="R2116" s="6">
        <f t="shared" si="135"/>
        <v>35.612244897959187</v>
      </c>
      <c r="S2116" t="s">
        <v>8324</v>
      </c>
      <c r="T2116" t="s">
        <v>8328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4">
        <f t="shared" si="134"/>
        <v>225.66666666666669</v>
      </c>
      <c r="R2117" s="6">
        <f t="shared" si="135"/>
        <v>94.027777777777771</v>
      </c>
      <c r="S2117" t="s">
        <v>8324</v>
      </c>
      <c r="T2117" t="s">
        <v>8328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4">
        <f t="shared" si="134"/>
        <v>100.90416666666667</v>
      </c>
      <c r="R2118" s="6">
        <f t="shared" si="135"/>
        <v>526.45652173913038</v>
      </c>
      <c r="S2118" t="s">
        <v>8324</v>
      </c>
      <c r="T2118" t="s">
        <v>8328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4">
        <f t="shared" si="134"/>
        <v>147.75</v>
      </c>
      <c r="R2119" s="6">
        <f t="shared" si="135"/>
        <v>50.657142857142858</v>
      </c>
      <c r="S2119" t="s">
        <v>8324</v>
      </c>
      <c r="T2119" t="s">
        <v>8328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4">
        <f t="shared" si="134"/>
        <v>134.61099999999999</v>
      </c>
      <c r="R2120" s="6">
        <f t="shared" si="135"/>
        <v>79.182941176470578</v>
      </c>
      <c r="S2120" t="s">
        <v>8324</v>
      </c>
      <c r="T2120" t="s">
        <v>8328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4">
        <f t="shared" si="134"/>
        <v>100.75</v>
      </c>
      <c r="R2121" s="6">
        <f t="shared" si="135"/>
        <v>91.590909090909093</v>
      </c>
      <c r="S2121" t="s">
        <v>8324</v>
      </c>
      <c r="T2121" t="s">
        <v>8328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4">
        <f t="shared" si="134"/>
        <v>100.880375</v>
      </c>
      <c r="R2122" s="6">
        <f t="shared" si="135"/>
        <v>116.96275362318841</v>
      </c>
      <c r="S2122" t="s">
        <v>8324</v>
      </c>
      <c r="T2122" t="s">
        <v>8328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4">
        <f t="shared" si="134"/>
        <v>0.56800000000000006</v>
      </c>
      <c r="R2123" s="6">
        <f t="shared" si="135"/>
        <v>28.4</v>
      </c>
      <c r="S2123" t="s">
        <v>8332</v>
      </c>
      <c r="T2123" t="s">
        <v>8333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4">
        <f t="shared" si="134"/>
        <v>0.38750000000000001</v>
      </c>
      <c r="R2124" s="6">
        <f t="shared" si="135"/>
        <v>103.33333333333333</v>
      </c>
      <c r="S2124" t="s">
        <v>8332</v>
      </c>
      <c r="T2124" t="s">
        <v>8333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4">
        <f t="shared" si="134"/>
        <v>10</v>
      </c>
      <c r="R2125" s="6">
        <f t="shared" si="135"/>
        <v>10</v>
      </c>
      <c r="S2125" t="s">
        <v>8332</v>
      </c>
      <c r="T2125" t="s">
        <v>8333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4">
        <f t="shared" si="134"/>
        <v>10.454545454545453</v>
      </c>
      <c r="R2126" s="6">
        <f t="shared" si="135"/>
        <v>23</v>
      </c>
      <c r="S2126" t="s">
        <v>8332</v>
      </c>
      <c r="T2126" t="s">
        <v>8333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4">
        <f t="shared" si="134"/>
        <v>1.4200000000000002</v>
      </c>
      <c r="R2127" s="6">
        <f t="shared" si="135"/>
        <v>31.555555555555557</v>
      </c>
      <c r="S2127" t="s">
        <v>8332</v>
      </c>
      <c r="T2127" t="s">
        <v>8333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4">
        <f t="shared" si="134"/>
        <v>0.05</v>
      </c>
      <c r="R2128" s="6">
        <f t="shared" si="135"/>
        <v>5</v>
      </c>
      <c r="S2128" t="s">
        <v>8332</v>
      </c>
      <c r="T2128" t="s">
        <v>8333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4">
        <f t="shared" si="134"/>
        <v>28.842857142857142</v>
      </c>
      <c r="R2129" s="6">
        <f t="shared" si="135"/>
        <v>34.220338983050844</v>
      </c>
      <c r="S2129" t="s">
        <v>8332</v>
      </c>
      <c r="T2129" t="s">
        <v>8333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4">
        <f t="shared" si="134"/>
        <v>0.16666666666666669</v>
      </c>
      <c r="R2130" s="6">
        <f t="shared" si="135"/>
        <v>25</v>
      </c>
      <c r="S2130" t="s">
        <v>8332</v>
      </c>
      <c r="T2130" t="s">
        <v>8333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4">
        <f t="shared" si="134"/>
        <v>11.799999999999999</v>
      </c>
      <c r="R2131" s="6">
        <f t="shared" si="135"/>
        <v>19.666666666666668</v>
      </c>
      <c r="S2131" t="s">
        <v>8332</v>
      </c>
      <c r="T2131" t="s">
        <v>8333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4">
        <f t="shared" si="134"/>
        <v>0.20238095238095236</v>
      </c>
      <c r="R2132" s="6">
        <f t="shared" si="135"/>
        <v>21.25</v>
      </c>
      <c r="S2132" t="s">
        <v>8332</v>
      </c>
      <c r="T2132" t="s">
        <v>8333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4">
        <f t="shared" si="134"/>
        <v>5</v>
      </c>
      <c r="R2133" s="6">
        <f t="shared" si="135"/>
        <v>8.3333333333333339</v>
      </c>
      <c r="S2133" t="s">
        <v>8332</v>
      </c>
      <c r="T2133" t="s">
        <v>8333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4">
        <f t="shared" si="134"/>
        <v>2.1129899999999995</v>
      </c>
      <c r="R2134" s="6">
        <f t="shared" si="135"/>
        <v>21.34333333333333</v>
      </c>
      <c r="S2134" t="s">
        <v>8332</v>
      </c>
      <c r="T2134" t="s">
        <v>8333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4">
        <f t="shared" si="134"/>
        <v>1.6</v>
      </c>
      <c r="R2135" s="6">
        <f t="shared" si="135"/>
        <v>5.333333333333333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4">
        <f t="shared" si="134"/>
        <v>1.7333333333333332</v>
      </c>
      <c r="R2136" s="6">
        <f t="shared" si="135"/>
        <v>34.666666666666664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4">
        <f t="shared" si="134"/>
        <v>9.56</v>
      </c>
      <c r="R2137" s="6">
        <f t="shared" si="135"/>
        <v>21.727272727272727</v>
      </c>
      <c r="S2137" t="s">
        <v>8332</v>
      </c>
      <c r="T2137" t="s">
        <v>8333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4">
        <f t="shared" si="134"/>
        <v>5.9612499999999999E-2</v>
      </c>
      <c r="R2138" s="6">
        <f t="shared" si="135"/>
        <v>11.922499999999999</v>
      </c>
      <c r="S2138" t="s">
        <v>8332</v>
      </c>
      <c r="T2138" t="s">
        <v>8333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4">
        <f t="shared" si="134"/>
        <v>28.405999999999999</v>
      </c>
      <c r="R2139" s="6">
        <f t="shared" si="135"/>
        <v>26.59737827715356</v>
      </c>
      <c r="S2139" t="s">
        <v>8332</v>
      </c>
      <c r="T2139" t="s">
        <v>8333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4">
        <f t="shared" si="134"/>
        <v>12.8</v>
      </c>
      <c r="R2140" s="6">
        <f t="shared" si="135"/>
        <v>10.666666666666666</v>
      </c>
      <c r="S2140" t="s">
        <v>8332</v>
      </c>
      <c r="T2140" t="s">
        <v>8333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4">
        <f t="shared" si="134"/>
        <v>5.42</v>
      </c>
      <c r="R2141" s="6">
        <f t="shared" si="135"/>
        <v>29.035714285714285</v>
      </c>
      <c r="S2141" t="s">
        <v>8332</v>
      </c>
      <c r="T2141" t="s">
        <v>8333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4">
        <f t="shared" si="134"/>
        <v>0.11199999999999999</v>
      </c>
      <c r="R2142" s="6">
        <f t="shared" si="135"/>
        <v>50.909090909090907</v>
      </c>
      <c r="S2142" t="s">
        <v>8332</v>
      </c>
      <c r="T2142" t="s">
        <v>8333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4">
        <f t="shared" si="134"/>
        <v>0</v>
      </c>
      <c r="R2143" s="6" t="e">
        <f t="shared" si="135"/>
        <v>#DIV/0!</v>
      </c>
      <c r="S2143" t="s">
        <v>8332</v>
      </c>
      <c r="T2143" t="s">
        <v>8333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4">
        <f t="shared" si="134"/>
        <v>5.7238095238095239</v>
      </c>
      <c r="R2144" s="6">
        <f t="shared" si="135"/>
        <v>50.083333333333336</v>
      </c>
      <c r="S2144" t="s">
        <v>8332</v>
      </c>
      <c r="T2144" t="s">
        <v>8333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4">
        <f t="shared" si="134"/>
        <v>11.25</v>
      </c>
      <c r="R2145" s="6">
        <f t="shared" si="135"/>
        <v>45</v>
      </c>
      <c r="S2145" t="s">
        <v>8332</v>
      </c>
      <c r="T2145" t="s">
        <v>8333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4">
        <f t="shared" si="134"/>
        <v>1.7098591549295776</v>
      </c>
      <c r="R2146" s="6">
        <f t="shared" si="135"/>
        <v>25.291666666666668</v>
      </c>
      <c r="S2146" t="s">
        <v>8332</v>
      </c>
      <c r="T2146" t="s">
        <v>8333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4">
        <f t="shared" si="134"/>
        <v>30.433333333333334</v>
      </c>
      <c r="R2147" s="6">
        <f t="shared" si="135"/>
        <v>51.292134831460672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4">
        <f t="shared" si="134"/>
        <v>0.02</v>
      </c>
      <c r="R2148" s="6">
        <f t="shared" si="135"/>
        <v>1</v>
      </c>
      <c r="S2148" t="s">
        <v>8332</v>
      </c>
      <c r="T2148" t="s">
        <v>8333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4">
        <f t="shared" si="134"/>
        <v>0.69641025641025645</v>
      </c>
      <c r="R2149" s="6">
        <f t="shared" si="135"/>
        <v>49.381818181818183</v>
      </c>
      <c r="S2149" t="s">
        <v>8332</v>
      </c>
      <c r="T2149" t="s">
        <v>8333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4">
        <f t="shared" si="134"/>
        <v>2</v>
      </c>
      <c r="R2150" s="6">
        <f t="shared" si="135"/>
        <v>1</v>
      </c>
      <c r="S2150" t="s">
        <v>8332</v>
      </c>
      <c r="T2150" t="s">
        <v>8333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4">
        <f t="shared" si="134"/>
        <v>0</v>
      </c>
      <c r="R2151" s="6" t="e">
        <f t="shared" si="135"/>
        <v>#DIV/0!</v>
      </c>
      <c r="S2151" t="s">
        <v>8332</v>
      </c>
      <c r="T2151" t="s">
        <v>8333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4">
        <f t="shared" si="134"/>
        <v>0.80999999999999994</v>
      </c>
      <c r="R2152" s="6">
        <f t="shared" si="135"/>
        <v>101.25</v>
      </c>
      <c r="S2152" t="s">
        <v>8332</v>
      </c>
      <c r="T2152" t="s">
        <v>8333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4">
        <f t="shared" si="134"/>
        <v>0.26222222222222225</v>
      </c>
      <c r="R2153" s="6">
        <f t="shared" si="135"/>
        <v>19.666666666666668</v>
      </c>
      <c r="S2153" t="s">
        <v>8332</v>
      </c>
      <c r="T2153" t="s">
        <v>8333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4">
        <f t="shared" si="134"/>
        <v>0.16666666666666669</v>
      </c>
      <c r="R2154" s="6">
        <f t="shared" si="135"/>
        <v>12.5</v>
      </c>
      <c r="S2154" t="s">
        <v>8332</v>
      </c>
      <c r="T2154" t="s">
        <v>8333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4">
        <f t="shared" si="134"/>
        <v>9.124454880912446E-3</v>
      </c>
      <c r="R2155" s="6">
        <f t="shared" si="135"/>
        <v>8.5</v>
      </c>
      <c r="S2155" t="s">
        <v>8332</v>
      </c>
      <c r="T2155" t="s">
        <v>8333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4">
        <f t="shared" si="134"/>
        <v>0.8</v>
      </c>
      <c r="R2156" s="6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4">
        <f t="shared" si="134"/>
        <v>2.2999999999999998</v>
      </c>
      <c r="R2157" s="6">
        <f t="shared" si="135"/>
        <v>23</v>
      </c>
      <c r="S2157" t="s">
        <v>8332</v>
      </c>
      <c r="T2157" t="s">
        <v>8333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4">
        <f t="shared" si="134"/>
        <v>2.6660714285714282</v>
      </c>
      <c r="R2158" s="6">
        <f t="shared" si="135"/>
        <v>17.987951807228917</v>
      </c>
      <c r="S2158" t="s">
        <v>8332</v>
      </c>
      <c r="T2158" t="s">
        <v>8333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4">
        <f t="shared" si="134"/>
        <v>28.192</v>
      </c>
      <c r="R2159" s="6">
        <f t="shared" si="135"/>
        <v>370.94736842105266</v>
      </c>
      <c r="S2159" t="s">
        <v>8332</v>
      </c>
      <c r="T2159" t="s">
        <v>8333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4">
        <f t="shared" si="134"/>
        <v>6.5900366666666672</v>
      </c>
      <c r="R2160" s="6">
        <f t="shared" si="135"/>
        <v>63.569485530546629</v>
      </c>
      <c r="S2160" t="s">
        <v>8332</v>
      </c>
      <c r="T2160" t="s">
        <v>8333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4">
        <f t="shared" si="134"/>
        <v>0.72222222222222221</v>
      </c>
      <c r="R2161" s="6">
        <f t="shared" si="135"/>
        <v>13</v>
      </c>
      <c r="S2161" t="s">
        <v>8332</v>
      </c>
      <c r="T2161" t="s">
        <v>8333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4">
        <f t="shared" si="134"/>
        <v>0.85000000000000009</v>
      </c>
      <c r="R2162" s="6">
        <f t="shared" si="135"/>
        <v>5.3125</v>
      </c>
      <c r="S2162" t="s">
        <v>8332</v>
      </c>
      <c r="T2162" t="s">
        <v>8333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4">
        <f t="shared" si="134"/>
        <v>115.75</v>
      </c>
      <c r="R2163" s="6">
        <f t="shared" si="135"/>
        <v>35.615384615384613</v>
      </c>
      <c r="S2163" t="s">
        <v>8324</v>
      </c>
      <c r="T2163" t="s">
        <v>8325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4">
        <f t="shared" si="134"/>
        <v>112.26666666666667</v>
      </c>
      <c r="R2164" s="6">
        <f t="shared" si="135"/>
        <v>87.103448275862064</v>
      </c>
      <c r="S2164" t="s">
        <v>8324</v>
      </c>
      <c r="T2164" t="s">
        <v>8325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4">
        <f t="shared" si="134"/>
        <v>132.20000000000002</v>
      </c>
      <c r="R2165" s="6">
        <f t="shared" si="135"/>
        <v>75.11363636363636</v>
      </c>
      <c r="S2165" t="s">
        <v>8324</v>
      </c>
      <c r="T2165" t="s">
        <v>8325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4">
        <f t="shared" si="134"/>
        <v>102.63636363636364</v>
      </c>
      <c r="R2166" s="6">
        <f t="shared" si="135"/>
        <v>68.01204819277109</v>
      </c>
      <c r="S2166" t="s">
        <v>8324</v>
      </c>
      <c r="T2166" t="s">
        <v>8325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4">
        <f t="shared" si="134"/>
        <v>138.64000000000001</v>
      </c>
      <c r="R2167" s="6">
        <f t="shared" si="135"/>
        <v>29.623931623931625</v>
      </c>
      <c r="S2167" t="s">
        <v>8324</v>
      </c>
      <c r="T2167" t="s">
        <v>8325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4">
        <f t="shared" si="134"/>
        <v>146.6</v>
      </c>
      <c r="R2168" s="6">
        <f t="shared" si="135"/>
        <v>91.625</v>
      </c>
      <c r="S2168" t="s">
        <v>8324</v>
      </c>
      <c r="T2168" t="s">
        <v>8325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4">
        <f t="shared" si="134"/>
        <v>120</v>
      </c>
      <c r="R2169" s="6">
        <f t="shared" si="135"/>
        <v>22.5</v>
      </c>
      <c r="S2169" t="s">
        <v>8324</v>
      </c>
      <c r="T2169" t="s">
        <v>8325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4">
        <f t="shared" si="134"/>
        <v>121.5816111111111</v>
      </c>
      <c r="R2170" s="6">
        <f t="shared" si="135"/>
        <v>64.366735294117646</v>
      </c>
      <c r="S2170" t="s">
        <v>8324</v>
      </c>
      <c r="T2170" t="s">
        <v>8325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4">
        <f t="shared" si="134"/>
        <v>100</v>
      </c>
      <c r="R2171" s="6">
        <f t="shared" si="135"/>
        <v>21.857142857142858</v>
      </c>
      <c r="S2171" t="s">
        <v>8324</v>
      </c>
      <c r="T2171" t="s">
        <v>8325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4">
        <f t="shared" si="134"/>
        <v>180.85714285714286</v>
      </c>
      <c r="R2172" s="6">
        <f t="shared" si="135"/>
        <v>33.315789473684212</v>
      </c>
      <c r="S2172" t="s">
        <v>8324</v>
      </c>
      <c r="T2172" t="s">
        <v>8325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4">
        <f t="shared" si="134"/>
        <v>106.075</v>
      </c>
      <c r="R2173" s="6">
        <f t="shared" si="135"/>
        <v>90.276595744680847</v>
      </c>
      <c r="S2173" t="s">
        <v>8324</v>
      </c>
      <c r="T2173" t="s">
        <v>8325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4">
        <f t="shared" si="134"/>
        <v>100</v>
      </c>
      <c r="R2174" s="6">
        <f t="shared" si="135"/>
        <v>76.92307692307692</v>
      </c>
      <c r="S2174" t="s">
        <v>8324</v>
      </c>
      <c r="T2174" t="s">
        <v>8325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4">
        <f t="shared" si="134"/>
        <v>126.92857142857143</v>
      </c>
      <c r="R2175" s="6">
        <f t="shared" si="135"/>
        <v>59.233333333333334</v>
      </c>
      <c r="S2175" t="s">
        <v>8324</v>
      </c>
      <c r="T2175" t="s">
        <v>8325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4">
        <f t="shared" si="134"/>
        <v>102.97499999999999</v>
      </c>
      <c r="R2176" s="6">
        <f t="shared" si="135"/>
        <v>65.38095238095238</v>
      </c>
      <c r="S2176" t="s">
        <v>8324</v>
      </c>
      <c r="T2176" t="s">
        <v>8325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4">
        <f t="shared" si="134"/>
        <v>250</v>
      </c>
      <c r="R2177" s="6">
        <f t="shared" si="135"/>
        <v>67.307692307692307</v>
      </c>
      <c r="S2177" t="s">
        <v>8324</v>
      </c>
      <c r="T2177" t="s">
        <v>8325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4">
        <f t="shared" si="134"/>
        <v>126.02</v>
      </c>
      <c r="R2178" s="6">
        <f t="shared" si="135"/>
        <v>88.74647887323944</v>
      </c>
      <c r="S2178" t="s">
        <v>8324</v>
      </c>
      <c r="T2178" t="s">
        <v>8325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4">
        <f t="shared" ref="Q2179:Q2242" si="138">E2179/D2179 *100</f>
        <v>100.12</v>
      </c>
      <c r="R2179" s="6">
        <f t="shared" ref="R2179:R2242" si="139">E2179/N2179</f>
        <v>65.868421052631575</v>
      </c>
      <c r="S2179" t="s">
        <v>8324</v>
      </c>
      <c r="T2179" t="s">
        <v>8325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4">
        <f t="shared" si="138"/>
        <v>138.64000000000001</v>
      </c>
      <c r="R2180" s="6">
        <f t="shared" si="139"/>
        <v>40.349243306169967</v>
      </c>
      <c r="S2180" t="s">
        <v>8324</v>
      </c>
      <c r="T2180" t="s">
        <v>8325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4">
        <f t="shared" si="138"/>
        <v>161.4</v>
      </c>
      <c r="R2181" s="6">
        <f t="shared" si="139"/>
        <v>76.857142857142861</v>
      </c>
      <c r="S2181" t="s">
        <v>8324</v>
      </c>
      <c r="T2181" t="s">
        <v>8325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4">
        <f t="shared" si="138"/>
        <v>107.18419999999999</v>
      </c>
      <c r="R2182" s="6">
        <f t="shared" si="139"/>
        <v>68.707820512820518</v>
      </c>
      <c r="S2182" t="s">
        <v>8324</v>
      </c>
      <c r="T2182" t="s">
        <v>8325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4">
        <f t="shared" si="138"/>
        <v>153.1</v>
      </c>
      <c r="R2183" s="6">
        <f t="shared" si="139"/>
        <v>57.773584905660378</v>
      </c>
      <c r="S2183" t="s">
        <v>8332</v>
      </c>
      <c r="T2183" t="s">
        <v>8350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4">
        <f t="shared" si="138"/>
        <v>524.16666666666663</v>
      </c>
      <c r="R2184" s="6">
        <f t="shared" si="139"/>
        <v>44.171348314606739</v>
      </c>
      <c r="S2184" t="s">
        <v>8332</v>
      </c>
      <c r="T2184" t="s">
        <v>8350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4">
        <f t="shared" si="138"/>
        <v>489.27777777777777</v>
      </c>
      <c r="R2185" s="6">
        <f t="shared" si="139"/>
        <v>31.566308243727597</v>
      </c>
      <c r="S2185" t="s">
        <v>8332</v>
      </c>
      <c r="T2185" t="s">
        <v>8350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4">
        <f t="shared" si="138"/>
        <v>284.74</v>
      </c>
      <c r="R2186" s="6">
        <f t="shared" si="139"/>
        <v>107.04511278195488</v>
      </c>
      <c r="S2186" t="s">
        <v>8332</v>
      </c>
      <c r="T2186" t="s">
        <v>8350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4">
        <f t="shared" si="138"/>
        <v>1856.97</v>
      </c>
      <c r="R2187" s="6">
        <f t="shared" si="139"/>
        <v>149.03451043338683</v>
      </c>
      <c r="S2187" t="s">
        <v>8332</v>
      </c>
      <c r="T2187" t="s">
        <v>8350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4">
        <f t="shared" si="138"/>
        <v>109.67499999999998</v>
      </c>
      <c r="R2188" s="6">
        <f t="shared" si="139"/>
        <v>55.956632653061227</v>
      </c>
      <c r="S2188" t="s">
        <v>8332</v>
      </c>
      <c r="T2188" t="s">
        <v>8350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4">
        <f t="shared" si="138"/>
        <v>1014.6425</v>
      </c>
      <c r="R2189" s="6">
        <f t="shared" si="139"/>
        <v>56.970381807973048</v>
      </c>
      <c r="S2189" t="s">
        <v>8332</v>
      </c>
      <c r="T2189" t="s">
        <v>8350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4">
        <f t="shared" si="138"/>
        <v>412.17692027666544</v>
      </c>
      <c r="R2190" s="6">
        <f t="shared" si="139"/>
        <v>44.056420233463037</v>
      </c>
      <c r="S2190" t="s">
        <v>8332</v>
      </c>
      <c r="T2190" t="s">
        <v>8350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4">
        <f t="shared" si="138"/>
        <v>503.25</v>
      </c>
      <c r="R2191" s="6">
        <f t="shared" si="139"/>
        <v>68.625</v>
      </c>
      <c r="S2191" t="s">
        <v>8332</v>
      </c>
      <c r="T2191" t="s">
        <v>8350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4">
        <f t="shared" si="138"/>
        <v>184.61052631578946</v>
      </c>
      <c r="R2192" s="6">
        <f t="shared" si="139"/>
        <v>65.318435754189949</v>
      </c>
      <c r="S2192" t="s">
        <v>8332</v>
      </c>
      <c r="T2192" t="s">
        <v>8350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4">
        <f t="shared" si="138"/>
        <v>119.73333333333333</v>
      </c>
      <c r="R2193" s="6">
        <f t="shared" si="139"/>
        <v>35.92</v>
      </c>
      <c r="S2193" t="s">
        <v>8332</v>
      </c>
      <c r="T2193" t="s">
        <v>8350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4">
        <f t="shared" si="138"/>
        <v>1081.2401666666667</v>
      </c>
      <c r="R2194" s="6">
        <f t="shared" si="139"/>
        <v>40.070667078443485</v>
      </c>
      <c r="S2194" t="s">
        <v>8332</v>
      </c>
      <c r="T2194" t="s">
        <v>8350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4">
        <f t="shared" si="138"/>
        <v>452.37333333333333</v>
      </c>
      <c r="R2195" s="6">
        <f t="shared" si="139"/>
        <v>75.647714604236342</v>
      </c>
      <c r="S2195" t="s">
        <v>8332</v>
      </c>
      <c r="T2195" t="s">
        <v>8350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4">
        <f t="shared" si="138"/>
        <v>537.37</v>
      </c>
      <c r="R2196" s="6">
        <f t="shared" si="139"/>
        <v>61.203872437357631</v>
      </c>
      <c r="S2196" t="s">
        <v>8332</v>
      </c>
      <c r="T2196" t="s">
        <v>8350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4">
        <f t="shared" si="138"/>
        <v>120.32608695652173</v>
      </c>
      <c r="R2197" s="6">
        <f t="shared" si="139"/>
        <v>48.130434782608695</v>
      </c>
      <c r="S2197" t="s">
        <v>8332</v>
      </c>
      <c r="T2197" t="s">
        <v>8350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4">
        <f t="shared" si="138"/>
        <v>113.83571428571429</v>
      </c>
      <c r="R2198" s="6">
        <f t="shared" si="139"/>
        <v>68.106837606837601</v>
      </c>
      <c r="S2198" t="s">
        <v>8332</v>
      </c>
      <c r="T2198" t="s">
        <v>8350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4">
        <f t="shared" si="138"/>
        <v>951.03109999999992</v>
      </c>
      <c r="R2199" s="6">
        <f t="shared" si="139"/>
        <v>65.891300230946882</v>
      </c>
      <c r="S2199" t="s">
        <v>8332</v>
      </c>
      <c r="T2199" t="s">
        <v>8350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4">
        <f t="shared" si="138"/>
        <v>132.89249999999998</v>
      </c>
      <c r="R2200" s="6">
        <f t="shared" si="139"/>
        <v>81.654377880184327</v>
      </c>
      <c r="S2200" t="s">
        <v>8332</v>
      </c>
      <c r="T2200" t="s">
        <v>8350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4">
        <f t="shared" si="138"/>
        <v>146.97777777777779</v>
      </c>
      <c r="R2201" s="6">
        <f t="shared" si="139"/>
        <v>52.701195219123505</v>
      </c>
      <c r="S2201" t="s">
        <v>8332</v>
      </c>
      <c r="T2201" t="s">
        <v>8350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4">
        <f t="shared" si="138"/>
        <v>542.15</v>
      </c>
      <c r="R2202" s="6">
        <f t="shared" si="139"/>
        <v>41.228136882129277</v>
      </c>
      <c r="S2202" t="s">
        <v>8332</v>
      </c>
      <c r="T2202" t="s">
        <v>8350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4">
        <f t="shared" si="138"/>
        <v>382.71818181818185</v>
      </c>
      <c r="R2203" s="6">
        <f t="shared" si="139"/>
        <v>15.035357142857142</v>
      </c>
      <c r="S2203" t="s">
        <v>8324</v>
      </c>
      <c r="T2203" t="s">
        <v>8329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4">
        <f t="shared" si="138"/>
        <v>704.18124999999998</v>
      </c>
      <c r="R2204" s="6">
        <f t="shared" si="139"/>
        <v>39.066920943134534</v>
      </c>
      <c r="S2204" t="s">
        <v>8324</v>
      </c>
      <c r="T2204" t="s">
        <v>8329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4">
        <f t="shared" si="138"/>
        <v>109.55</v>
      </c>
      <c r="R2205" s="6">
        <f t="shared" si="139"/>
        <v>43.82</v>
      </c>
      <c r="S2205" t="s">
        <v>8324</v>
      </c>
      <c r="T2205" t="s">
        <v>8329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4">
        <f t="shared" si="138"/>
        <v>132.86666666666667</v>
      </c>
      <c r="R2206" s="6">
        <f t="shared" si="139"/>
        <v>27.301369863013697</v>
      </c>
      <c r="S2206" t="s">
        <v>8324</v>
      </c>
      <c r="T2206" t="s">
        <v>8329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4">
        <f t="shared" si="138"/>
        <v>152</v>
      </c>
      <c r="R2207" s="6">
        <f t="shared" si="139"/>
        <v>42.222222222222221</v>
      </c>
      <c r="S2207" t="s">
        <v>8324</v>
      </c>
      <c r="T2207" t="s">
        <v>8329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4">
        <f t="shared" si="138"/>
        <v>102.72727272727273</v>
      </c>
      <c r="R2208" s="6">
        <f t="shared" si="139"/>
        <v>33.235294117647058</v>
      </c>
      <c r="S2208" t="s">
        <v>8324</v>
      </c>
      <c r="T2208" t="s">
        <v>8329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4">
        <f t="shared" si="138"/>
        <v>100</v>
      </c>
      <c r="R2209" s="6">
        <f t="shared" si="139"/>
        <v>285.71428571428572</v>
      </c>
      <c r="S2209" t="s">
        <v>8324</v>
      </c>
      <c r="T2209" t="s">
        <v>8329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4">
        <f t="shared" si="138"/>
        <v>101.6</v>
      </c>
      <c r="R2210" s="6">
        <f t="shared" si="139"/>
        <v>42.333333333333336</v>
      </c>
      <c r="S2210" t="s">
        <v>8324</v>
      </c>
      <c r="T2210" t="s">
        <v>8329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4">
        <f t="shared" si="138"/>
        <v>150.80000000000001</v>
      </c>
      <c r="R2211" s="6">
        <f t="shared" si="139"/>
        <v>50.266666666666666</v>
      </c>
      <c r="S2211" t="s">
        <v>8324</v>
      </c>
      <c r="T2211" t="s">
        <v>8329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4">
        <f t="shared" si="138"/>
        <v>111.425</v>
      </c>
      <c r="R2212" s="6">
        <f t="shared" si="139"/>
        <v>61.902777777777779</v>
      </c>
      <c r="S2212" t="s">
        <v>8324</v>
      </c>
      <c r="T2212" t="s">
        <v>8329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4">
        <f t="shared" si="138"/>
        <v>195.6</v>
      </c>
      <c r="R2213" s="6">
        <f t="shared" si="139"/>
        <v>40.75</v>
      </c>
      <c r="S2213" t="s">
        <v>8324</v>
      </c>
      <c r="T2213" t="s">
        <v>8329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4">
        <f t="shared" si="138"/>
        <v>114.38333333333333</v>
      </c>
      <c r="R2214" s="6">
        <f t="shared" si="139"/>
        <v>55.796747967479675</v>
      </c>
      <c r="S2214" t="s">
        <v>8324</v>
      </c>
      <c r="T2214" t="s">
        <v>8329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4">
        <f t="shared" si="138"/>
        <v>200</v>
      </c>
      <c r="R2215" s="6">
        <f t="shared" si="139"/>
        <v>10</v>
      </c>
      <c r="S2215" t="s">
        <v>8324</v>
      </c>
      <c r="T2215" t="s">
        <v>8329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4">
        <f t="shared" si="138"/>
        <v>292.50166666666667</v>
      </c>
      <c r="R2216" s="6">
        <f t="shared" si="139"/>
        <v>73.125416666666666</v>
      </c>
      <c r="S2216" t="s">
        <v>8324</v>
      </c>
      <c r="T2216" t="s">
        <v>8329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4">
        <f t="shared" si="138"/>
        <v>156.36363636363637</v>
      </c>
      <c r="R2217" s="6">
        <f t="shared" si="139"/>
        <v>26.060606060606062</v>
      </c>
      <c r="S2217" t="s">
        <v>8324</v>
      </c>
      <c r="T2217" t="s">
        <v>8329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4">
        <f t="shared" si="138"/>
        <v>105.66666666666666</v>
      </c>
      <c r="R2218" s="6">
        <f t="shared" si="139"/>
        <v>22.642857142857142</v>
      </c>
      <c r="S2218" t="s">
        <v>8324</v>
      </c>
      <c r="T2218" t="s">
        <v>8329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4">
        <f t="shared" si="138"/>
        <v>101.19047619047619</v>
      </c>
      <c r="R2219" s="6">
        <f t="shared" si="139"/>
        <v>47.222222222222221</v>
      </c>
      <c r="S2219" t="s">
        <v>8324</v>
      </c>
      <c r="T2219" t="s">
        <v>8329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4">
        <f t="shared" si="138"/>
        <v>122.833</v>
      </c>
      <c r="R2220" s="6">
        <f t="shared" si="139"/>
        <v>32.324473684210524</v>
      </c>
      <c r="S2220" t="s">
        <v>8324</v>
      </c>
      <c r="T2220" t="s">
        <v>8329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4">
        <f t="shared" si="138"/>
        <v>101.49999999999999</v>
      </c>
      <c r="R2221" s="6">
        <f t="shared" si="139"/>
        <v>53.421052631578945</v>
      </c>
      <c r="S2221" t="s">
        <v>8324</v>
      </c>
      <c r="T2221" t="s">
        <v>8329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4">
        <f t="shared" si="138"/>
        <v>101.14285714285714</v>
      </c>
      <c r="R2222" s="6">
        <f t="shared" si="139"/>
        <v>51.304347826086953</v>
      </c>
      <c r="S2222" t="s">
        <v>8324</v>
      </c>
      <c r="T2222" t="s">
        <v>8329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4">
        <f t="shared" si="138"/>
        <v>108.11999999999999</v>
      </c>
      <c r="R2223" s="6">
        <f t="shared" si="139"/>
        <v>37.197247706422019</v>
      </c>
      <c r="S2223" t="s">
        <v>8332</v>
      </c>
      <c r="T2223" t="s">
        <v>8350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4">
        <f t="shared" si="138"/>
        <v>162.6</v>
      </c>
      <c r="R2224" s="6">
        <f t="shared" si="139"/>
        <v>27.1</v>
      </c>
      <c r="S2224" t="s">
        <v>8332</v>
      </c>
      <c r="T2224" t="s">
        <v>8350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4">
        <f t="shared" si="138"/>
        <v>105.80000000000001</v>
      </c>
      <c r="R2225" s="6">
        <f t="shared" si="139"/>
        <v>206.31</v>
      </c>
      <c r="S2225" t="s">
        <v>8332</v>
      </c>
      <c r="T2225" t="s">
        <v>8350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4">
        <f t="shared" si="138"/>
        <v>243.15000000000003</v>
      </c>
      <c r="R2226" s="6">
        <f t="shared" si="139"/>
        <v>82.145270270270274</v>
      </c>
      <c r="S2226" t="s">
        <v>8332</v>
      </c>
      <c r="T2226" t="s">
        <v>8350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4">
        <f t="shared" si="138"/>
        <v>944.83338095238094</v>
      </c>
      <c r="R2227" s="6">
        <f t="shared" si="139"/>
        <v>164.79651993355483</v>
      </c>
      <c r="S2227" t="s">
        <v>8332</v>
      </c>
      <c r="T2227" t="s">
        <v>8350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4">
        <f t="shared" si="138"/>
        <v>108.46283333333334</v>
      </c>
      <c r="R2228" s="6">
        <f t="shared" si="139"/>
        <v>60.820280373831778</v>
      </c>
      <c r="S2228" t="s">
        <v>8332</v>
      </c>
      <c r="T2228" t="s">
        <v>8350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4">
        <f t="shared" si="138"/>
        <v>157.37692307692308</v>
      </c>
      <c r="R2229" s="6">
        <f t="shared" si="139"/>
        <v>67.970099667774093</v>
      </c>
      <c r="S2229" t="s">
        <v>8332</v>
      </c>
      <c r="T2229" t="s">
        <v>8350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4">
        <f t="shared" si="138"/>
        <v>1174.49</v>
      </c>
      <c r="R2230" s="6">
        <f t="shared" si="139"/>
        <v>81.561805555555551</v>
      </c>
      <c r="S2230" t="s">
        <v>8332</v>
      </c>
      <c r="T2230" t="s">
        <v>8350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4">
        <f t="shared" si="138"/>
        <v>171.04755366949576</v>
      </c>
      <c r="R2231" s="6">
        <f t="shared" si="139"/>
        <v>25.42547309833024</v>
      </c>
      <c r="S2231" t="s">
        <v>8332</v>
      </c>
      <c r="T2231" t="s">
        <v>8350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4">
        <f t="shared" si="138"/>
        <v>125.95294117647057</v>
      </c>
      <c r="R2232" s="6">
        <f t="shared" si="139"/>
        <v>21.497991967871485</v>
      </c>
      <c r="S2232" t="s">
        <v>8332</v>
      </c>
      <c r="T2232" t="s">
        <v>8350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4">
        <f t="shared" si="138"/>
        <v>1212.1296000000002</v>
      </c>
      <c r="R2233" s="6">
        <f t="shared" si="139"/>
        <v>27.226630727762803</v>
      </c>
      <c r="S2233" t="s">
        <v>8332</v>
      </c>
      <c r="T2233" t="s">
        <v>8350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4">
        <f t="shared" si="138"/>
        <v>495.8</v>
      </c>
      <c r="R2234" s="6">
        <f t="shared" si="139"/>
        <v>25.091093117408906</v>
      </c>
      <c r="S2234" t="s">
        <v>8332</v>
      </c>
      <c r="T2234" t="s">
        <v>8350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4">
        <f t="shared" si="138"/>
        <v>332.03999999999996</v>
      </c>
      <c r="R2235" s="6">
        <f t="shared" si="139"/>
        <v>21.230179028132991</v>
      </c>
      <c r="S2235" t="s">
        <v>8332</v>
      </c>
      <c r="T2235" t="s">
        <v>8350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4">
        <f t="shared" si="138"/>
        <v>1165</v>
      </c>
      <c r="R2236" s="6">
        <f t="shared" si="139"/>
        <v>41.607142857142854</v>
      </c>
      <c r="S2236" t="s">
        <v>8332</v>
      </c>
      <c r="T2236" t="s">
        <v>8350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4">
        <f t="shared" si="138"/>
        <v>153.3153846153846</v>
      </c>
      <c r="R2237" s="6">
        <f t="shared" si="139"/>
        <v>135.58503401360545</v>
      </c>
      <c r="S2237" t="s">
        <v>8332</v>
      </c>
      <c r="T2237" t="s">
        <v>8350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4">
        <f t="shared" si="138"/>
        <v>537.10714285714289</v>
      </c>
      <c r="R2238" s="6">
        <f t="shared" si="139"/>
        <v>22.116176470588236</v>
      </c>
      <c r="S2238" t="s">
        <v>8332</v>
      </c>
      <c r="T2238" t="s">
        <v>8350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4">
        <f t="shared" si="138"/>
        <v>352.92777777777775</v>
      </c>
      <c r="R2239" s="6">
        <f t="shared" si="139"/>
        <v>64.625635808748726</v>
      </c>
      <c r="S2239" t="s">
        <v>8332</v>
      </c>
      <c r="T2239" t="s">
        <v>8350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4">
        <f t="shared" si="138"/>
        <v>137.4</v>
      </c>
      <c r="R2240" s="6">
        <f t="shared" si="139"/>
        <v>69.569620253164558</v>
      </c>
      <c r="S2240" t="s">
        <v>8332</v>
      </c>
      <c r="T2240" t="s">
        <v>8350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4">
        <f t="shared" si="138"/>
        <v>128.02668</v>
      </c>
      <c r="R2241" s="6">
        <f t="shared" si="139"/>
        <v>75.133028169014082</v>
      </c>
      <c r="S2241" t="s">
        <v>8332</v>
      </c>
      <c r="T2241" t="s">
        <v>8350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4">
        <f t="shared" si="138"/>
        <v>270.68</v>
      </c>
      <c r="R2242" s="6">
        <f t="shared" si="139"/>
        <v>140.97916666666666</v>
      </c>
      <c r="S2242" t="s">
        <v>8332</v>
      </c>
      <c r="T2242" t="s">
        <v>8350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4">
        <f t="shared" ref="Q2243:Q2306" si="142">E2243/D2243 *100</f>
        <v>806.4</v>
      </c>
      <c r="R2243" s="6">
        <f t="shared" ref="R2243:R2306" si="143">E2243/N2243</f>
        <v>49.472392638036808</v>
      </c>
      <c r="S2243" t="s">
        <v>8332</v>
      </c>
      <c r="T2243" t="s">
        <v>8350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4">
        <f t="shared" si="142"/>
        <v>1360.0976000000001</v>
      </c>
      <c r="R2244" s="6">
        <f t="shared" si="143"/>
        <v>53.865251485148519</v>
      </c>
      <c r="S2244" t="s">
        <v>8332</v>
      </c>
      <c r="T2244" t="s">
        <v>8350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4">
        <f t="shared" si="142"/>
        <v>930250</v>
      </c>
      <c r="R2245" s="6">
        <f t="shared" si="143"/>
        <v>4.5712530712530715</v>
      </c>
      <c r="S2245" t="s">
        <v>8332</v>
      </c>
      <c r="T2245" t="s">
        <v>8350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4">
        <f t="shared" si="142"/>
        <v>377.02</v>
      </c>
      <c r="R2246" s="6">
        <f t="shared" si="143"/>
        <v>65.00344827586207</v>
      </c>
      <c r="S2246" t="s">
        <v>8332</v>
      </c>
      <c r="T2246" t="s">
        <v>8350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4">
        <f t="shared" si="142"/>
        <v>2647.0250000000001</v>
      </c>
      <c r="R2247" s="6">
        <f t="shared" si="143"/>
        <v>53.475252525252522</v>
      </c>
      <c r="S2247" t="s">
        <v>8332</v>
      </c>
      <c r="T2247" t="s">
        <v>8350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4">
        <f t="shared" si="142"/>
        <v>100.12</v>
      </c>
      <c r="R2248" s="6">
        <f t="shared" si="143"/>
        <v>43.912280701754383</v>
      </c>
      <c r="S2248" t="s">
        <v>8332</v>
      </c>
      <c r="T2248" t="s">
        <v>8350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4">
        <f t="shared" si="142"/>
        <v>104.45405405405405</v>
      </c>
      <c r="R2249" s="6">
        <f t="shared" si="143"/>
        <v>50.852631578947367</v>
      </c>
      <c r="S2249" t="s">
        <v>8332</v>
      </c>
      <c r="T2249" t="s">
        <v>8350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4">
        <f t="shared" si="142"/>
        <v>107.21428571428571</v>
      </c>
      <c r="R2250" s="6">
        <f t="shared" si="143"/>
        <v>58.6328125</v>
      </c>
      <c r="S2250" t="s">
        <v>8332</v>
      </c>
      <c r="T2250" t="s">
        <v>8350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4">
        <f t="shared" si="142"/>
        <v>168.77142857142857</v>
      </c>
      <c r="R2251" s="6">
        <f t="shared" si="143"/>
        <v>32.81666666666667</v>
      </c>
      <c r="S2251" t="s">
        <v>8332</v>
      </c>
      <c r="T2251" t="s">
        <v>8350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4">
        <f t="shared" si="142"/>
        <v>975.11200000000008</v>
      </c>
      <c r="R2252" s="6">
        <f t="shared" si="143"/>
        <v>426.93169877408059</v>
      </c>
      <c r="S2252" t="s">
        <v>8332</v>
      </c>
      <c r="T2252" t="s">
        <v>8350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4">
        <f t="shared" si="142"/>
        <v>134.44929411764704</v>
      </c>
      <c r="R2253" s="6">
        <f t="shared" si="143"/>
        <v>23.808729166666669</v>
      </c>
      <c r="S2253" t="s">
        <v>8332</v>
      </c>
      <c r="T2253" t="s">
        <v>8350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4">
        <f t="shared" si="142"/>
        <v>272.27777777777777</v>
      </c>
      <c r="R2254" s="6">
        <f t="shared" si="143"/>
        <v>98.413654618473899</v>
      </c>
      <c r="S2254" t="s">
        <v>8332</v>
      </c>
      <c r="T2254" t="s">
        <v>8350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4">
        <f t="shared" si="142"/>
        <v>112.6875</v>
      </c>
      <c r="R2255" s="6">
        <f t="shared" si="143"/>
        <v>107.32142857142857</v>
      </c>
      <c r="S2255" t="s">
        <v>8332</v>
      </c>
      <c r="T2255" t="s">
        <v>8350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4">
        <f t="shared" si="142"/>
        <v>459.8</v>
      </c>
      <c r="R2256" s="6">
        <f t="shared" si="143"/>
        <v>11.67005076142132</v>
      </c>
      <c r="S2256" t="s">
        <v>8332</v>
      </c>
      <c r="T2256" t="s">
        <v>8350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4">
        <f t="shared" si="142"/>
        <v>286.65822784810126</v>
      </c>
      <c r="R2257" s="6">
        <f t="shared" si="143"/>
        <v>41.782287822878232</v>
      </c>
      <c r="S2257" t="s">
        <v>8332</v>
      </c>
      <c r="T2257" t="s">
        <v>8350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4">
        <f t="shared" si="142"/>
        <v>222.70833333333334</v>
      </c>
      <c r="R2258" s="6">
        <f t="shared" si="143"/>
        <v>21.38</v>
      </c>
      <c r="S2258" t="s">
        <v>8332</v>
      </c>
      <c r="T2258" t="s">
        <v>8350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4">
        <f t="shared" si="142"/>
        <v>636.14</v>
      </c>
      <c r="R2259" s="6">
        <f t="shared" si="143"/>
        <v>94.103550295857985</v>
      </c>
      <c r="S2259" t="s">
        <v>8332</v>
      </c>
      <c r="T2259" t="s">
        <v>8350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4">
        <f t="shared" si="142"/>
        <v>146.5</v>
      </c>
      <c r="R2260" s="6">
        <f t="shared" si="143"/>
        <v>15.721951219512196</v>
      </c>
      <c r="S2260" t="s">
        <v>8332</v>
      </c>
      <c r="T2260" t="s">
        <v>8350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4">
        <f t="shared" si="142"/>
        <v>1867.1</v>
      </c>
      <c r="R2261" s="6">
        <f t="shared" si="143"/>
        <v>90.635922330097088</v>
      </c>
      <c r="S2261" t="s">
        <v>8332</v>
      </c>
      <c r="T2261" t="s">
        <v>8350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4">
        <f t="shared" si="142"/>
        <v>326.92</v>
      </c>
      <c r="R2262" s="6">
        <f t="shared" si="143"/>
        <v>97.297619047619051</v>
      </c>
      <c r="S2262" t="s">
        <v>8332</v>
      </c>
      <c r="T2262" t="s">
        <v>8350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4">
        <f t="shared" si="142"/>
        <v>779.5</v>
      </c>
      <c r="R2263" s="6">
        <f t="shared" si="143"/>
        <v>37.11904761904762</v>
      </c>
      <c r="S2263" t="s">
        <v>8332</v>
      </c>
      <c r="T2263" t="s">
        <v>8350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4">
        <f t="shared" si="142"/>
        <v>154.15151515151516</v>
      </c>
      <c r="R2264" s="6">
        <f t="shared" si="143"/>
        <v>28.104972375690608</v>
      </c>
      <c r="S2264" t="s">
        <v>8332</v>
      </c>
      <c r="T2264" t="s">
        <v>8350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4">
        <f t="shared" si="142"/>
        <v>115.54666666666667</v>
      </c>
      <c r="R2265" s="6">
        <f t="shared" si="143"/>
        <v>144.43333333333334</v>
      </c>
      <c r="S2265" t="s">
        <v>8332</v>
      </c>
      <c r="T2265" t="s">
        <v>8350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4">
        <f t="shared" si="142"/>
        <v>180.03333333333333</v>
      </c>
      <c r="R2266" s="6">
        <f t="shared" si="143"/>
        <v>24.274157303370785</v>
      </c>
      <c r="S2266" t="s">
        <v>8332</v>
      </c>
      <c r="T2266" t="s">
        <v>8350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4">
        <f t="shared" si="142"/>
        <v>298.5</v>
      </c>
      <c r="R2267" s="6">
        <f t="shared" si="143"/>
        <v>35.117647058823529</v>
      </c>
      <c r="S2267" t="s">
        <v>8332</v>
      </c>
      <c r="T2267" t="s">
        <v>8350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4">
        <f t="shared" si="142"/>
        <v>320.26666666666665</v>
      </c>
      <c r="R2268" s="6">
        <f t="shared" si="143"/>
        <v>24.762886597938145</v>
      </c>
      <c r="S2268" t="s">
        <v>8332</v>
      </c>
      <c r="T2268" t="s">
        <v>8350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4">
        <f t="shared" si="142"/>
        <v>380.52499999999998</v>
      </c>
      <c r="R2269" s="6">
        <f t="shared" si="143"/>
        <v>188.37871287128712</v>
      </c>
      <c r="S2269" t="s">
        <v>8332</v>
      </c>
      <c r="T2269" t="s">
        <v>8350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4">
        <f t="shared" si="142"/>
        <v>102.60000000000001</v>
      </c>
      <c r="R2270" s="6">
        <f t="shared" si="143"/>
        <v>148.08247422680412</v>
      </c>
      <c r="S2270" t="s">
        <v>8332</v>
      </c>
      <c r="T2270" t="s">
        <v>8350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4">
        <f t="shared" si="142"/>
        <v>1801.64</v>
      </c>
      <c r="R2271" s="6">
        <f t="shared" si="143"/>
        <v>49.934589800443462</v>
      </c>
      <c r="S2271" t="s">
        <v>8332</v>
      </c>
      <c r="T2271" t="s">
        <v>8350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4">
        <f t="shared" si="142"/>
        <v>720.24800000000005</v>
      </c>
      <c r="R2272" s="6">
        <f t="shared" si="143"/>
        <v>107.82155688622754</v>
      </c>
      <c r="S2272" t="s">
        <v>8332</v>
      </c>
      <c r="T2272" t="s">
        <v>8350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4">
        <f t="shared" si="142"/>
        <v>283.09000000000003</v>
      </c>
      <c r="R2273" s="6">
        <f t="shared" si="143"/>
        <v>42.63403614457831</v>
      </c>
      <c r="S2273" t="s">
        <v>8332</v>
      </c>
      <c r="T2273" t="s">
        <v>8350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4">
        <f t="shared" si="142"/>
        <v>1356.6000000000001</v>
      </c>
      <c r="R2274" s="6">
        <f t="shared" si="143"/>
        <v>14.370762711864407</v>
      </c>
      <c r="S2274" t="s">
        <v>8332</v>
      </c>
      <c r="T2274" t="s">
        <v>8350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4">
        <f t="shared" si="142"/>
        <v>220.35999999999999</v>
      </c>
      <c r="R2275" s="6">
        <f t="shared" si="143"/>
        <v>37.476190476190474</v>
      </c>
      <c r="S2275" t="s">
        <v>8332</v>
      </c>
      <c r="T2275" t="s">
        <v>8350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4">
        <f t="shared" si="142"/>
        <v>119.6</v>
      </c>
      <c r="R2276" s="6">
        <f t="shared" si="143"/>
        <v>30.202020202020201</v>
      </c>
      <c r="S2276" t="s">
        <v>8332</v>
      </c>
      <c r="T2276" t="s">
        <v>8350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4">
        <f t="shared" si="142"/>
        <v>407.76923076923077</v>
      </c>
      <c r="R2277" s="6">
        <f t="shared" si="143"/>
        <v>33.550632911392405</v>
      </c>
      <c r="S2277" t="s">
        <v>8332</v>
      </c>
      <c r="T2277" t="s">
        <v>8350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4">
        <f t="shared" si="142"/>
        <v>105.81826105905425</v>
      </c>
      <c r="R2278" s="6">
        <f t="shared" si="143"/>
        <v>64.74666666666667</v>
      </c>
      <c r="S2278" t="s">
        <v>8332</v>
      </c>
      <c r="T2278" t="s">
        <v>8350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4">
        <f t="shared" si="142"/>
        <v>141.08235294117648</v>
      </c>
      <c r="R2279" s="6">
        <f t="shared" si="143"/>
        <v>57.932367149758456</v>
      </c>
      <c r="S2279" t="s">
        <v>8332</v>
      </c>
      <c r="T2279" t="s">
        <v>8350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4">
        <f t="shared" si="142"/>
        <v>270.7</v>
      </c>
      <c r="R2280" s="6">
        <f t="shared" si="143"/>
        <v>53.078431372549019</v>
      </c>
      <c r="S2280" t="s">
        <v>8332</v>
      </c>
      <c r="T2280" t="s">
        <v>8350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4">
        <f t="shared" si="142"/>
        <v>153.80000000000001</v>
      </c>
      <c r="R2281" s="6">
        <f t="shared" si="143"/>
        <v>48.0625</v>
      </c>
      <c r="S2281" t="s">
        <v>8332</v>
      </c>
      <c r="T2281" t="s">
        <v>8350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4">
        <f t="shared" si="142"/>
        <v>403.57653061224488</v>
      </c>
      <c r="R2282" s="6">
        <f t="shared" si="143"/>
        <v>82.396874999999994</v>
      </c>
      <c r="S2282" t="s">
        <v>8332</v>
      </c>
      <c r="T2282" t="s">
        <v>8350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4">
        <f t="shared" si="142"/>
        <v>185</v>
      </c>
      <c r="R2283" s="6">
        <f t="shared" si="143"/>
        <v>50.454545454545453</v>
      </c>
      <c r="S2283" t="s">
        <v>8324</v>
      </c>
      <c r="T2283" t="s">
        <v>8325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4">
        <f t="shared" si="142"/>
        <v>185.33333333333331</v>
      </c>
      <c r="R2284" s="6">
        <f t="shared" si="143"/>
        <v>115.83333333333333</v>
      </c>
      <c r="S2284" t="s">
        <v>8324</v>
      </c>
      <c r="T2284" t="s">
        <v>8325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4">
        <f t="shared" si="142"/>
        <v>100.85533333333332</v>
      </c>
      <c r="R2285" s="6">
        <f t="shared" si="143"/>
        <v>63.03458333333333</v>
      </c>
      <c r="S2285" t="s">
        <v>8324</v>
      </c>
      <c r="T2285" t="s">
        <v>8325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4">
        <f t="shared" si="142"/>
        <v>106.22116666666668</v>
      </c>
      <c r="R2286" s="6">
        <f t="shared" si="143"/>
        <v>108.02152542372882</v>
      </c>
      <c r="S2286" t="s">
        <v>8324</v>
      </c>
      <c r="T2286" t="s">
        <v>8325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4">
        <f t="shared" si="142"/>
        <v>121.36666666666667</v>
      </c>
      <c r="R2287" s="6">
        <f t="shared" si="143"/>
        <v>46.088607594936711</v>
      </c>
      <c r="S2287" t="s">
        <v>8324</v>
      </c>
      <c r="T2287" t="s">
        <v>8325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4">
        <f t="shared" si="142"/>
        <v>100.06666666666666</v>
      </c>
      <c r="R2288" s="6">
        <f t="shared" si="143"/>
        <v>107.21428571428571</v>
      </c>
      <c r="S2288" t="s">
        <v>8324</v>
      </c>
      <c r="T2288" t="s">
        <v>8325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4">
        <f t="shared" si="142"/>
        <v>119.97755555555555</v>
      </c>
      <c r="R2289" s="6">
        <f t="shared" si="143"/>
        <v>50.9338679245283</v>
      </c>
      <c r="S2289" t="s">
        <v>8324</v>
      </c>
      <c r="T2289" t="s">
        <v>8325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4">
        <f t="shared" si="142"/>
        <v>100.1</v>
      </c>
      <c r="R2290" s="6">
        <f t="shared" si="143"/>
        <v>40.04</v>
      </c>
      <c r="S2290" t="s">
        <v>8324</v>
      </c>
      <c r="T2290" t="s">
        <v>8325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4">
        <f t="shared" si="142"/>
        <v>107.4</v>
      </c>
      <c r="R2291" s="6">
        <f t="shared" si="143"/>
        <v>64.44</v>
      </c>
      <c r="S2291" t="s">
        <v>8324</v>
      </c>
      <c r="T2291" t="s">
        <v>8325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4">
        <f t="shared" si="142"/>
        <v>104.06666666666666</v>
      </c>
      <c r="R2292" s="6">
        <f t="shared" si="143"/>
        <v>53.827586206896555</v>
      </c>
      <c r="S2292" t="s">
        <v>8324</v>
      </c>
      <c r="T2292" t="s">
        <v>8325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4">
        <f t="shared" si="142"/>
        <v>172.8</v>
      </c>
      <c r="R2293" s="6">
        <f t="shared" si="143"/>
        <v>100.46511627906976</v>
      </c>
      <c r="S2293" t="s">
        <v>8324</v>
      </c>
      <c r="T2293" t="s">
        <v>8325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4">
        <f t="shared" si="142"/>
        <v>107.2505</v>
      </c>
      <c r="R2294" s="6">
        <f t="shared" si="143"/>
        <v>46.630652173913049</v>
      </c>
      <c r="S2294" t="s">
        <v>8324</v>
      </c>
      <c r="T2294" t="s">
        <v>8325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4">
        <f t="shared" si="142"/>
        <v>108.23529411764706</v>
      </c>
      <c r="R2295" s="6">
        <f t="shared" si="143"/>
        <v>34.074074074074076</v>
      </c>
      <c r="S2295" t="s">
        <v>8324</v>
      </c>
      <c r="T2295" t="s">
        <v>8325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4">
        <f t="shared" si="142"/>
        <v>146.08079999999998</v>
      </c>
      <c r="R2296" s="6">
        <f t="shared" si="143"/>
        <v>65.214642857142863</v>
      </c>
      <c r="S2296" t="s">
        <v>8324</v>
      </c>
      <c r="T2296" t="s">
        <v>8325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4">
        <f t="shared" si="142"/>
        <v>125.25</v>
      </c>
      <c r="R2297" s="6">
        <f t="shared" si="143"/>
        <v>44.205882352941174</v>
      </c>
      <c r="S2297" t="s">
        <v>8324</v>
      </c>
      <c r="T2297" t="s">
        <v>8325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4">
        <f t="shared" si="142"/>
        <v>149.07142857142856</v>
      </c>
      <c r="R2298" s="6">
        <f t="shared" si="143"/>
        <v>71.965517241379317</v>
      </c>
      <c r="S2298" t="s">
        <v>8324</v>
      </c>
      <c r="T2298" t="s">
        <v>8325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4">
        <f t="shared" si="142"/>
        <v>100.6</v>
      </c>
      <c r="R2299" s="6">
        <f t="shared" si="143"/>
        <v>52.94736842105263</v>
      </c>
      <c r="S2299" t="s">
        <v>8324</v>
      </c>
      <c r="T2299" t="s">
        <v>8325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4">
        <f t="shared" si="142"/>
        <v>105.07333333333332</v>
      </c>
      <c r="R2300" s="6">
        <f t="shared" si="143"/>
        <v>109.45138888888889</v>
      </c>
      <c r="S2300" t="s">
        <v>8324</v>
      </c>
      <c r="T2300" t="s">
        <v>8325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4">
        <f t="shared" si="142"/>
        <v>350.16666666666663</v>
      </c>
      <c r="R2301" s="6">
        <f t="shared" si="143"/>
        <v>75.035714285714292</v>
      </c>
      <c r="S2301" t="s">
        <v>8324</v>
      </c>
      <c r="T2301" t="s">
        <v>8325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4">
        <f t="shared" si="142"/>
        <v>101.25</v>
      </c>
      <c r="R2302" s="6">
        <f t="shared" si="143"/>
        <v>115.71428571428571</v>
      </c>
      <c r="S2302" t="s">
        <v>8324</v>
      </c>
      <c r="T2302" t="s">
        <v>8325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4">
        <f t="shared" si="142"/>
        <v>133.6044</v>
      </c>
      <c r="R2303" s="6">
        <f t="shared" si="143"/>
        <v>31.659810426540286</v>
      </c>
      <c r="S2303" t="s">
        <v>8324</v>
      </c>
      <c r="T2303" t="s">
        <v>8328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4">
        <f t="shared" si="142"/>
        <v>170.65217391304347</v>
      </c>
      <c r="R2304" s="6">
        <f t="shared" si="143"/>
        <v>46.176470588235297</v>
      </c>
      <c r="S2304" t="s">
        <v>8324</v>
      </c>
      <c r="T2304" t="s">
        <v>8328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4">
        <f t="shared" si="142"/>
        <v>109.35829457364341</v>
      </c>
      <c r="R2305" s="6">
        <f t="shared" si="143"/>
        <v>68.481650485436887</v>
      </c>
      <c r="S2305" t="s">
        <v>8324</v>
      </c>
      <c r="T2305" t="s">
        <v>8328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4">
        <f t="shared" si="142"/>
        <v>100.70033333333335</v>
      </c>
      <c r="R2306" s="6">
        <f t="shared" si="143"/>
        <v>53.469203539823013</v>
      </c>
      <c r="S2306" t="s">
        <v>8324</v>
      </c>
      <c r="T2306" t="s">
        <v>8328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4">
        <f t="shared" ref="Q2307:Q2370" si="146">E2307/D2307 *100</f>
        <v>101.22777777777779</v>
      </c>
      <c r="R2307" s="6">
        <f t="shared" ref="R2307:R2370" si="147">E2307/N2307</f>
        <v>109.10778443113773</v>
      </c>
      <c r="S2307" t="s">
        <v>8324</v>
      </c>
      <c r="T2307" t="s">
        <v>8328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4">
        <f t="shared" si="146"/>
        <v>106.75857142857143</v>
      </c>
      <c r="R2308" s="6">
        <f t="shared" si="147"/>
        <v>51.185616438356163</v>
      </c>
      <c r="S2308" t="s">
        <v>8324</v>
      </c>
      <c r="T2308" t="s">
        <v>8328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4">
        <f t="shared" si="146"/>
        <v>106.65777537961894</v>
      </c>
      <c r="R2309" s="6">
        <f t="shared" si="147"/>
        <v>27.936800000000002</v>
      </c>
      <c r="S2309" t="s">
        <v>8324</v>
      </c>
      <c r="T2309" t="s">
        <v>8328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4">
        <f t="shared" si="146"/>
        <v>101.30622</v>
      </c>
      <c r="R2310" s="6">
        <f t="shared" si="147"/>
        <v>82.496921824104234</v>
      </c>
      <c r="S2310" t="s">
        <v>8324</v>
      </c>
      <c r="T2310" t="s">
        <v>8328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4">
        <f t="shared" si="146"/>
        <v>106.67450000000001</v>
      </c>
      <c r="R2311" s="6">
        <f t="shared" si="147"/>
        <v>59.817476635514019</v>
      </c>
      <c r="S2311" t="s">
        <v>8324</v>
      </c>
      <c r="T2311" t="s">
        <v>8328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4">
        <f t="shared" si="146"/>
        <v>428.83978378378379</v>
      </c>
      <c r="R2312" s="6">
        <f t="shared" si="147"/>
        <v>64.816470588235291</v>
      </c>
      <c r="S2312" t="s">
        <v>8324</v>
      </c>
      <c r="T2312" t="s">
        <v>8328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4">
        <f t="shared" si="146"/>
        <v>104.11111111111111</v>
      </c>
      <c r="R2313" s="6">
        <f t="shared" si="147"/>
        <v>90.09615384615384</v>
      </c>
      <c r="S2313" t="s">
        <v>8324</v>
      </c>
      <c r="T2313" t="s">
        <v>8328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4">
        <f t="shared" si="146"/>
        <v>107.86666666666666</v>
      </c>
      <c r="R2314" s="6">
        <f t="shared" si="147"/>
        <v>40.962025316455694</v>
      </c>
      <c r="S2314" t="s">
        <v>8324</v>
      </c>
      <c r="T2314" t="s">
        <v>8328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4">
        <f t="shared" si="146"/>
        <v>175.84040000000002</v>
      </c>
      <c r="R2315" s="6">
        <f t="shared" si="147"/>
        <v>56.000127388535034</v>
      </c>
      <c r="S2315" t="s">
        <v>8324</v>
      </c>
      <c r="T2315" t="s">
        <v>8328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4">
        <f t="shared" si="146"/>
        <v>156.97</v>
      </c>
      <c r="R2316" s="6">
        <f t="shared" si="147"/>
        <v>37.672800000000002</v>
      </c>
      <c r="S2316" t="s">
        <v>8324</v>
      </c>
      <c r="T2316" t="s">
        <v>8328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4">
        <f t="shared" si="146"/>
        <v>102.60000000000001</v>
      </c>
      <c r="R2317" s="6">
        <f t="shared" si="147"/>
        <v>40.078125</v>
      </c>
      <c r="S2317" t="s">
        <v>8324</v>
      </c>
      <c r="T2317" t="s">
        <v>8328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4">
        <f t="shared" si="146"/>
        <v>104.04266666666666</v>
      </c>
      <c r="R2318" s="6">
        <f t="shared" si="147"/>
        <v>78.031999999999996</v>
      </c>
      <c r="S2318" t="s">
        <v>8324</v>
      </c>
      <c r="T2318" t="s">
        <v>8328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4">
        <f t="shared" si="146"/>
        <v>104</v>
      </c>
      <c r="R2319" s="6">
        <f t="shared" si="147"/>
        <v>18.90909090909091</v>
      </c>
      <c r="S2319" t="s">
        <v>8324</v>
      </c>
      <c r="T2319" t="s">
        <v>8328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4">
        <f t="shared" si="146"/>
        <v>121.05999999999999</v>
      </c>
      <c r="R2320" s="6">
        <f t="shared" si="147"/>
        <v>37.134969325153371</v>
      </c>
      <c r="S2320" t="s">
        <v>8324</v>
      </c>
      <c r="T2320" t="s">
        <v>8328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4">
        <f t="shared" si="146"/>
        <v>107.69999999999999</v>
      </c>
      <c r="R2321" s="6">
        <f t="shared" si="147"/>
        <v>41.961038961038959</v>
      </c>
      <c r="S2321" t="s">
        <v>8324</v>
      </c>
      <c r="T2321" t="s">
        <v>8328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4">
        <f t="shared" si="146"/>
        <v>108.66</v>
      </c>
      <c r="R2322" s="6">
        <f t="shared" si="147"/>
        <v>61.044943820224717</v>
      </c>
      <c r="S2322" t="s">
        <v>8324</v>
      </c>
      <c r="T2322" t="s">
        <v>8328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4">
        <f t="shared" si="146"/>
        <v>39.120962394619681</v>
      </c>
      <c r="R2323" s="6">
        <f t="shared" si="147"/>
        <v>64.53125</v>
      </c>
      <c r="S2323" t="s">
        <v>8335</v>
      </c>
      <c r="T2323" t="s">
        <v>8351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4">
        <f t="shared" si="146"/>
        <v>3.1481481481481479</v>
      </c>
      <c r="R2324" s="6">
        <f t="shared" si="147"/>
        <v>21.25</v>
      </c>
      <c r="S2324" t="s">
        <v>8335</v>
      </c>
      <c r="T2324" t="s">
        <v>8351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4">
        <f t="shared" si="146"/>
        <v>48</v>
      </c>
      <c r="R2325" s="6">
        <f t="shared" si="147"/>
        <v>30</v>
      </c>
      <c r="S2325" t="s">
        <v>8335</v>
      </c>
      <c r="T2325" t="s">
        <v>8351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4">
        <f t="shared" si="146"/>
        <v>20.733333333333334</v>
      </c>
      <c r="R2326" s="6">
        <f t="shared" si="147"/>
        <v>25.491803278688526</v>
      </c>
      <c r="S2326" t="s">
        <v>8335</v>
      </c>
      <c r="T2326" t="s">
        <v>8351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4">
        <f t="shared" si="146"/>
        <v>8</v>
      </c>
      <c r="R2327" s="6">
        <f t="shared" si="147"/>
        <v>11.428571428571429</v>
      </c>
      <c r="S2327" t="s">
        <v>8335</v>
      </c>
      <c r="T2327" t="s">
        <v>8351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4">
        <f t="shared" si="146"/>
        <v>0.72</v>
      </c>
      <c r="R2328" s="6">
        <f t="shared" si="147"/>
        <v>108</v>
      </c>
      <c r="S2328" t="s">
        <v>8335</v>
      </c>
      <c r="T2328" t="s">
        <v>8351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4">
        <f t="shared" si="146"/>
        <v>526.09431428571429</v>
      </c>
      <c r="R2329" s="6">
        <f t="shared" si="147"/>
        <v>54.883162444113267</v>
      </c>
      <c r="S2329" t="s">
        <v>8335</v>
      </c>
      <c r="T2329" t="s">
        <v>8351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4">
        <f t="shared" si="146"/>
        <v>254.45000000000002</v>
      </c>
      <c r="R2330" s="6">
        <f t="shared" si="147"/>
        <v>47.383612662942269</v>
      </c>
      <c r="S2330" t="s">
        <v>8335</v>
      </c>
      <c r="T2330" t="s">
        <v>8351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4">
        <f t="shared" si="146"/>
        <v>105.91999999999999</v>
      </c>
      <c r="R2331" s="6">
        <f t="shared" si="147"/>
        <v>211.84</v>
      </c>
      <c r="S2331" t="s">
        <v>8335</v>
      </c>
      <c r="T2331" t="s">
        <v>8351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4">
        <f t="shared" si="146"/>
        <v>102.42285714285715</v>
      </c>
      <c r="R2332" s="6">
        <f t="shared" si="147"/>
        <v>219.92638036809817</v>
      </c>
      <c r="S2332" t="s">
        <v>8335</v>
      </c>
      <c r="T2332" t="s">
        <v>8351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4">
        <f t="shared" si="146"/>
        <v>144.31375</v>
      </c>
      <c r="R2333" s="6">
        <f t="shared" si="147"/>
        <v>40.795406360424032</v>
      </c>
      <c r="S2333" t="s">
        <v>8335</v>
      </c>
      <c r="T2333" t="s">
        <v>8351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4">
        <f t="shared" si="146"/>
        <v>106.30800000000001</v>
      </c>
      <c r="R2334" s="6">
        <f t="shared" si="147"/>
        <v>75.502840909090907</v>
      </c>
      <c r="S2334" t="s">
        <v>8335</v>
      </c>
      <c r="T2334" t="s">
        <v>8351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4">
        <f t="shared" si="146"/>
        <v>212.16666666666666</v>
      </c>
      <c r="R2335" s="6">
        <f t="shared" si="147"/>
        <v>13.542553191489361</v>
      </c>
      <c r="S2335" t="s">
        <v>8335</v>
      </c>
      <c r="T2335" t="s">
        <v>8351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4">
        <f t="shared" si="146"/>
        <v>101.95</v>
      </c>
      <c r="R2336" s="6">
        <f t="shared" si="147"/>
        <v>60.865671641791046</v>
      </c>
      <c r="S2336" t="s">
        <v>8335</v>
      </c>
      <c r="T2336" t="s">
        <v>8351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4">
        <f t="shared" si="146"/>
        <v>102.27200000000001</v>
      </c>
      <c r="R2337" s="6">
        <f t="shared" si="147"/>
        <v>115.69230769230769</v>
      </c>
      <c r="S2337" t="s">
        <v>8335</v>
      </c>
      <c r="T2337" t="s">
        <v>8351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4">
        <f t="shared" si="146"/>
        <v>520.73254999999995</v>
      </c>
      <c r="R2338" s="6">
        <f t="shared" si="147"/>
        <v>48.104623556581984</v>
      </c>
      <c r="S2338" t="s">
        <v>8335</v>
      </c>
      <c r="T2338" t="s">
        <v>8351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4">
        <f t="shared" si="146"/>
        <v>110.65833333333333</v>
      </c>
      <c r="R2339" s="6">
        <f t="shared" si="147"/>
        <v>74.184357541899445</v>
      </c>
      <c r="S2339" t="s">
        <v>8335</v>
      </c>
      <c r="T2339" t="s">
        <v>8351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4">
        <f t="shared" si="146"/>
        <v>101.14333333333335</v>
      </c>
      <c r="R2340" s="6">
        <f t="shared" si="147"/>
        <v>123.34552845528455</v>
      </c>
      <c r="S2340" t="s">
        <v>8335</v>
      </c>
      <c r="T2340" t="s">
        <v>8351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4">
        <f t="shared" si="146"/>
        <v>294.20799999999997</v>
      </c>
      <c r="R2341" s="6">
        <f t="shared" si="147"/>
        <v>66.623188405797094</v>
      </c>
      <c r="S2341" t="s">
        <v>8335</v>
      </c>
      <c r="T2341" t="s">
        <v>8351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4">
        <f t="shared" si="146"/>
        <v>105.77749999999999</v>
      </c>
      <c r="R2342" s="6">
        <f t="shared" si="147"/>
        <v>104.99007444168734</v>
      </c>
      <c r="S2342" t="s">
        <v>8335</v>
      </c>
      <c r="T2342" t="s">
        <v>8351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4">
        <f t="shared" si="146"/>
        <v>0</v>
      </c>
      <c r="R2343" s="6" t="e">
        <f t="shared" si="147"/>
        <v>#DIV/0!</v>
      </c>
      <c r="S2343" t="s">
        <v>8318</v>
      </c>
      <c r="T2343" t="s">
        <v>8319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4">
        <f t="shared" si="146"/>
        <v>0</v>
      </c>
      <c r="R2344" s="6" t="e">
        <f t="shared" si="147"/>
        <v>#DIV/0!</v>
      </c>
      <c r="S2344" t="s">
        <v>8318</v>
      </c>
      <c r="T2344" t="s">
        <v>8319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4">
        <f t="shared" si="146"/>
        <v>3</v>
      </c>
      <c r="R2345" s="6">
        <f t="shared" si="147"/>
        <v>300</v>
      </c>
      <c r="S2345" t="s">
        <v>8318</v>
      </c>
      <c r="T2345" t="s">
        <v>8319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4">
        <f t="shared" si="146"/>
        <v>0.1</v>
      </c>
      <c r="R2346" s="6">
        <f t="shared" si="147"/>
        <v>1</v>
      </c>
      <c r="S2346" t="s">
        <v>8318</v>
      </c>
      <c r="T2346" t="s">
        <v>8319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4">
        <f t="shared" si="146"/>
        <v>0</v>
      </c>
      <c r="R2347" s="6" t="e">
        <f t="shared" si="147"/>
        <v>#DIV/0!</v>
      </c>
      <c r="S2347" t="s">
        <v>8318</v>
      </c>
      <c r="T2347" t="s">
        <v>8319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4">
        <f t="shared" si="146"/>
        <v>6.5000000000000002E-2</v>
      </c>
      <c r="R2348" s="6">
        <f t="shared" si="147"/>
        <v>13</v>
      </c>
      <c r="S2348" t="s">
        <v>8318</v>
      </c>
      <c r="T2348" t="s">
        <v>8319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4">
        <f t="shared" si="146"/>
        <v>1.5</v>
      </c>
      <c r="R2349" s="6">
        <f t="shared" si="147"/>
        <v>15</v>
      </c>
      <c r="S2349" t="s">
        <v>8318</v>
      </c>
      <c r="T2349" t="s">
        <v>8319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4">
        <f t="shared" si="146"/>
        <v>0.38571428571428573</v>
      </c>
      <c r="R2350" s="6">
        <f t="shared" si="147"/>
        <v>54</v>
      </c>
      <c r="S2350" t="s">
        <v>8318</v>
      </c>
      <c r="T2350" t="s">
        <v>8319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4">
        <f t="shared" si="146"/>
        <v>0</v>
      </c>
      <c r="R2351" s="6" t="e">
        <f t="shared" si="147"/>
        <v>#DIV/0!</v>
      </c>
      <c r="S2351" t="s">
        <v>8318</v>
      </c>
      <c r="T2351" t="s">
        <v>8319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4">
        <f t="shared" si="146"/>
        <v>0</v>
      </c>
      <c r="R2352" s="6" t="e">
        <f t="shared" si="147"/>
        <v>#DIV/0!</v>
      </c>
      <c r="S2352" t="s">
        <v>8318</v>
      </c>
      <c r="T2352" t="s">
        <v>8319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4">
        <f t="shared" si="146"/>
        <v>0.5714285714285714</v>
      </c>
      <c r="R2353" s="6">
        <f t="shared" si="147"/>
        <v>15.428571428571429</v>
      </c>
      <c r="S2353" t="s">
        <v>8318</v>
      </c>
      <c r="T2353" t="s">
        <v>8319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4">
        <f t="shared" si="146"/>
        <v>0</v>
      </c>
      <c r="R2354" s="6" t="e">
        <f t="shared" si="147"/>
        <v>#DIV/0!</v>
      </c>
      <c r="S2354" t="s">
        <v>8318</v>
      </c>
      <c r="T2354" t="s">
        <v>8319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4">
        <f t="shared" si="146"/>
        <v>0</v>
      </c>
      <c r="R2355" s="6" t="e">
        <f t="shared" si="147"/>
        <v>#DIV/0!</v>
      </c>
      <c r="S2355" t="s">
        <v>8318</v>
      </c>
      <c r="T2355" t="s">
        <v>8319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4">
        <f t="shared" si="146"/>
        <v>7.1428571428571425E-2</v>
      </c>
      <c r="R2356" s="6">
        <f t="shared" si="147"/>
        <v>25</v>
      </c>
      <c r="S2356" t="s">
        <v>8318</v>
      </c>
      <c r="T2356" t="s">
        <v>8319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4">
        <f t="shared" si="146"/>
        <v>0.6875</v>
      </c>
      <c r="R2357" s="6">
        <f t="shared" si="147"/>
        <v>27.5</v>
      </c>
      <c r="S2357" t="s">
        <v>8318</v>
      </c>
      <c r="T2357" t="s">
        <v>8319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4">
        <f t="shared" si="146"/>
        <v>0</v>
      </c>
      <c r="R2358" s="6" t="e">
        <f t="shared" si="147"/>
        <v>#DIV/0!</v>
      </c>
      <c r="S2358" t="s">
        <v>8318</v>
      </c>
      <c r="T2358" t="s">
        <v>8319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4">
        <f t="shared" si="146"/>
        <v>0</v>
      </c>
      <c r="R2359" s="6" t="e">
        <f t="shared" si="147"/>
        <v>#DIV/0!</v>
      </c>
      <c r="S2359" t="s">
        <v>8318</v>
      </c>
      <c r="T2359" t="s">
        <v>8319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4">
        <f t="shared" si="146"/>
        <v>0</v>
      </c>
      <c r="R2360" s="6" t="e">
        <f t="shared" si="147"/>
        <v>#DIV/0!</v>
      </c>
      <c r="S2360" t="s">
        <v>8318</v>
      </c>
      <c r="T2360" t="s">
        <v>8319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4">
        <f t="shared" si="146"/>
        <v>14.680000000000001</v>
      </c>
      <c r="R2361" s="6">
        <f t="shared" si="147"/>
        <v>367</v>
      </c>
      <c r="S2361" t="s">
        <v>8318</v>
      </c>
      <c r="T2361" t="s">
        <v>8319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4">
        <f t="shared" si="146"/>
        <v>0.04</v>
      </c>
      <c r="R2362" s="6">
        <f t="shared" si="147"/>
        <v>2</v>
      </c>
      <c r="S2362" t="s">
        <v>8318</v>
      </c>
      <c r="T2362" t="s">
        <v>8319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4">
        <f t="shared" si="146"/>
        <v>0</v>
      </c>
      <c r="R2363" s="6" t="e">
        <f t="shared" si="147"/>
        <v>#DIV/0!</v>
      </c>
      <c r="S2363" t="s">
        <v>8318</v>
      </c>
      <c r="T2363" t="s">
        <v>8319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4">
        <f t="shared" si="146"/>
        <v>28.571428571428569</v>
      </c>
      <c r="R2364" s="6">
        <f t="shared" si="147"/>
        <v>60</v>
      </c>
      <c r="S2364" t="s">
        <v>8318</v>
      </c>
      <c r="T2364" t="s">
        <v>8319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4">
        <f t="shared" si="146"/>
        <v>0</v>
      </c>
      <c r="R2365" s="6" t="e">
        <f t="shared" si="147"/>
        <v>#DIV/0!</v>
      </c>
      <c r="S2365" t="s">
        <v>8318</v>
      </c>
      <c r="T2365" t="s">
        <v>8319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4">
        <f t="shared" si="146"/>
        <v>0</v>
      </c>
      <c r="R2366" s="6" t="e">
        <f t="shared" si="147"/>
        <v>#DIV/0!</v>
      </c>
      <c r="S2366" t="s">
        <v>8318</v>
      </c>
      <c r="T2366" t="s">
        <v>8319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4">
        <f t="shared" si="146"/>
        <v>0</v>
      </c>
      <c r="R2367" s="6" t="e">
        <f t="shared" si="147"/>
        <v>#DIV/0!</v>
      </c>
      <c r="S2367" t="s">
        <v>8318</v>
      </c>
      <c r="T2367" t="s">
        <v>8319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4">
        <f t="shared" si="146"/>
        <v>10.52</v>
      </c>
      <c r="R2368" s="6">
        <f t="shared" si="147"/>
        <v>97.407407407407405</v>
      </c>
      <c r="S2368" t="s">
        <v>8318</v>
      </c>
      <c r="T2368" t="s">
        <v>8319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4">
        <f t="shared" si="146"/>
        <v>1.34</v>
      </c>
      <c r="R2369" s="6">
        <f t="shared" si="147"/>
        <v>47.857142857142854</v>
      </c>
      <c r="S2369" t="s">
        <v>8318</v>
      </c>
      <c r="T2369" t="s">
        <v>8319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4">
        <f t="shared" si="146"/>
        <v>0.25</v>
      </c>
      <c r="R2370" s="6">
        <f t="shared" si="147"/>
        <v>50</v>
      </c>
      <c r="S2370" t="s">
        <v>8318</v>
      </c>
      <c r="T2370" t="s">
        <v>8319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4">
        <f t="shared" ref="Q2371:Q2434" si="150">E2371/D2371 *100</f>
        <v>0</v>
      </c>
      <c r="R2371" s="6" t="e">
        <f t="shared" ref="R2371:R2434" si="151">E2371/N2371</f>
        <v>#DIV/0!</v>
      </c>
      <c r="S2371" t="s">
        <v>8318</v>
      </c>
      <c r="T2371" t="s">
        <v>8319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4">
        <f t="shared" si="150"/>
        <v>0.32800000000000001</v>
      </c>
      <c r="R2372" s="6">
        <f t="shared" si="151"/>
        <v>20.5</v>
      </c>
      <c r="S2372" t="s">
        <v>8318</v>
      </c>
      <c r="T2372" t="s">
        <v>8319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4">
        <f t="shared" si="150"/>
        <v>0</v>
      </c>
      <c r="R2373" s="6" t="e">
        <f t="shared" si="151"/>
        <v>#DIV/0!</v>
      </c>
      <c r="S2373" t="s">
        <v>8318</v>
      </c>
      <c r="T2373" t="s">
        <v>8319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4">
        <f t="shared" si="150"/>
        <v>3.2727272727272729</v>
      </c>
      <c r="R2374" s="6">
        <f t="shared" si="151"/>
        <v>30</v>
      </c>
      <c r="S2374" t="s">
        <v>8318</v>
      </c>
      <c r="T2374" t="s">
        <v>8319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4">
        <f t="shared" si="150"/>
        <v>5.8823529411764705E-3</v>
      </c>
      <c r="R2375" s="6">
        <f t="shared" si="151"/>
        <v>50</v>
      </c>
      <c r="S2375" t="s">
        <v>8318</v>
      </c>
      <c r="T2375" t="s">
        <v>8319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4">
        <f t="shared" si="150"/>
        <v>4.5454545454545456E-2</v>
      </c>
      <c r="R2376" s="6">
        <f t="shared" si="151"/>
        <v>10</v>
      </c>
      <c r="S2376" t="s">
        <v>8318</v>
      </c>
      <c r="T2376" t="s">
        <v>8319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4">
        <f t="shared" si="150"/>
        <v>0</v>
      </c>
      <c r="R2377" s="6" t="e">
        <f t="shared" si="151"/>
        <v>#DIV/0!</v>
      </c>
      <c r="S2377" t="s">
        <v>8318</v>
      </c>
      <c r="T2377" t="s">
        <v>8319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4">
        <f t="shared" si="150"/>
        <v>10.877666666666666</v>
      </c>
      <c r="R2378" s="6">
        <f t="shared" si="151"/>
        <v>81.582499999999996</v>
      </c>
      <c r="S2378" t="s">
        <v>8318</v>
      </c>
      <c r="T2378" t="s">
        <v>8319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4">
        <f t="shared" si="150"/>
        <v>0</v>
      </c>
      <c r="R2379" s="6" t="e">
        <f t="shared" si="151"/>
        <v>#DIV/0!</v>
      </c>
      <c r="S2379" t="s">
        <v>8318</v>
      </c>
      <c r="T2379" t="s">
        <v>8319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4">
        <f t="shared" si="150"/>
        <v>0</v>
      </c>
      <c r="R2380" s="6" t="e">
        <f t="shared" si="151"/>
        <v>#DIV/0!</v>
      </c>
      <c r="S2380" t="s">
        <v>8318</v>
      </c>
      <c r="T2380" t="s">
        <v>8319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4">
        <f t="shared" si="150"/>
        <v>0</v>
      </c>
      <c r="R2381" s="6" t="e">
        <f t="shared" si="151"/>
        <v>#DIV/0!</v>
      </c>
      <c r="S2381" t="s">
        <v>8318</v>
      </c>
      <c r="T2381" t="s">
        <v>8319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4">
        <f t="shared" si="150"/>
        <v>0.36666666666666664</v>
      </c>
      <c r="R2382" s="6">
        <f t="shared" si="151"/>
        <v>18.333333333333332</v>
      </c>
      <c r="S2382" t="s">
        <v>8318</v>
      </c>
      <c r="T2382" t="s">
        <v>8319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4">
        <f t="shared" si="150"/>
        <v>1.8193398957730169</v>
      </c>
      <c r="R2383" s="6">
        <f t="shared" si="151"/>
        <v>224.42857142857142</v>
      </c>
      <c r="S2383" t="s">
        <v>8318</v>
      </c>
      <c r="T2383" t="s">
        <v>8319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4">
        <f t="shared" si="150"/>
        <v>2.5</v>
      </c>
      <c r="R2384" s="6">
        <f t="shared" si="151"/>
        <v>37.5</v>
      </c>
      <c r="S2384" t="s">
        <v>8318</v>
      </c>
      <c r="T2384" t="s">
        <v>8319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4">
        <f t="shared" si="150"/>
        <v>4.3499999999999996</v>
      </c>
      <c r="R2385" s="6">
        <f t="shared" si="151"/>
        <v>145</v>
      </c>
      <c r="S2385" t="s">
        <v>8318</v>
      </c>
      <c r="T2385" t="s">
        <v>8319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4">
        <f t="shared" si="150"/>
        <v>0.8</v>
      </c>
      <c r="R2386" s="6">
        <f t="shared" si="151"/>
        <v>1</v>
      </c>
      <c r="S2386" t="s">
        <v>8318</v>
      </c>
      <c r="T2386" t="s">
        <v>8319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4">
        <f t="shared" si="150"/>
        <v>1.2123076923076923</v>
      </c>
      <c r="R2387" s="6">
        <f t="shared" si="151"/>
        <v>112.57142857142857</v>
      </c>
      <c r="S2387" t="s">
        <v>8318</v>
      </c>
      <c r="T2387" t="s">
        <v>8319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4">
        <f t="shared" si="150"/>
        <v>0</v>
      </c>
      <c r="R2388" s="6" t="e">
        <f t="shared" si="151"/>
        <v>#DIV/0!</v>
      </c>
      <c r="S2388" t="s">
        <v>8318</v>
      </c>
      <c r="T2388" t="s">
        <v>8319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4">
        <f t="shared" si="150"/>
        <v>0.68399999999999994</v>
      </c>
      <c r="R2389" s="6">
        <f t="shared" si="151"/>
        <v>342</v>
      </c>
      <c r="S2389" t="s">
        <v>8318</v>
      </c>
      <c r="T2389" t="s">
        <v>8319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4">
        <f t="shared" si="150"/>
        <v>1.2513513513513512</v>
      </c>
      <c r="R2390" s="6">
        <f t="shared" si="151"/>
        <v>57.875</v>
      </c>
      <c r="S2390" t="s">
        <v>8318</v>
      </c>
      <c r="T2390" t="s">
        <v>8319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4">
        <f t="shared" si="150"/>
        <v>0.1875</v>
      </c>
      <c r="R2391" s="6">
        <f t="shared" si="151"/>
        <v>30</v>
      </c>
      <c r="S2391" t="s">
        <v>8318</v>
      </c>
      <c r="T2391" t="s">
        <v>8319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4">
        <f t="shared" si="150"/>
        <v>0</v>
      </c>
      <c r="R2392" s="6" t="e">
        <f t="shared" si="151"/>
        <v>#DIV/0!</v>
      </c>
      <c r="S2392" t="s">
        <v>8318</v>
      </c>
      <c r="T2392" t="s">
        <v>8319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4">
        <f t="shared" si="150"/>
        <v>0.125</v>
      </c>
      <c r="R2393" s="6">
        <f t="shared" si="151"/>
        <v>25</v>
      </c>
      <c r="S2393" t="s">
        <v>8318</v>
      </c>
      <c r="T2393" t="s">
        <v>8319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4">
        <f t="shared" si="150"/>
        <v>0</v>
      </c>
      <c r="R2394" s="6" t="e">
        <f t="shared" si="151"/>
        <v>#DIV/0!</v>
      </c>
      <c r="S2394" t="s">
        <v>8318</v>
      </c>
      <c r="T2394" t="s">
        <v>8319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4">
        <f t="shared" si="150"/>
        <v>0.05</v>
      </c>
      <c r="R2395" s="6">
        <f t="shared" si="151"/>
        <v>50</v>
      </c>
      <c r="S2395" t="s">
        <v>8318</v>
      </c>
      <c r="T2395" t="s">
        <v>8319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4">
        <f t="shared" si="150"/>
        <v>0.06</v>
      </c>
      <c r="R2396" s="6">
        <f t="shared" si="151"/>
        <v>1.5</v>
      </c>
      <c r="S2396" t="s">
        <v>8318</v>
      </c>
      <c r="T2396" t="s">
        <v>8319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4">
        <f t="shared" si="150"/>
        <v>0</v>
      </c>
      <c r="R2397" s="6" t="e">
        <f t="shared" si="151"/>
        <v>#DIV/0!</v>
      </c>
      <c r="S2397" t="s">
        <v>8318</v>
      </c>
      <c r="T2397" t="s">
        <v>8319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4">
        <f t="shared" si="150"/>
        <v>0.2</v>
      </c>
      <c r="R2398" s="6">
        <f t="shared" si="151"/>
        <v>10</v>
      </c>
      <c r="S2398" t="s">
        <v>8318</v>
      </c>
      <c r="T2398" t="s">
        <v>8319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4">
        <f t="shared" si="150"/>
        <v>0</v>
      </c>
      <c r="R2399" s="6" t="e">
        <f t="shared" si="151"/>
        <v>#DIV/0!</v>
      </c>
      <c r="S2399" t="s">
        <v>8318</v>
      </c>
      <c r="T2399" t="s">
        <v>8319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4">
        <f t="shared" si="150"/>
        <v>0</v>
      </c>
      <c r="R2400" s="6" t="e">
        <f t="shared" si="151"/>
        <v>#DIV/0!</v>
      </c>
      <c r="S2400" t="s">
        <v>8318</v>
      </c>
      <c r="T2400" t="s">
        <v>8319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4">
        <f t="shared" si="150"/>
        <v>0</v>
      </c>
      <c r="R2401" s="6" t="e">
        <f t="shared" si="151"/>
        <v>#DIV/0!</v>
      </c>
      <c r="S2401" t="s">
        <v>8318</v>
      </c>
      <c r="T2401" t="s">
        <v>8319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4">
        <f t="shared" si="150"/>
        <v>0</v>
      </c>
      <c r="R2402" s="6" t="e">
        <f t="shared" si="151"/>
        <v>#DIV/0!</v>
      </c>
      <c r="S2402" t="s">
        <v>8318</v>
      </c>
      <c r="T2402" t="s">
        <v>8319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4">
        <f t="shared" si="150"/>
        <v>0.71785714285714286</v>
      </c>
      <c r="R2403" s="6">
        <f t="shared" si="151"/>
        <v>22.333333333333332</v>
      </c>
      <c r="S2403" t="s">
        <v>8335</v>
      </c>
      <c r="T2403" t="s">
        <v>8336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4">
        <f t="shared" si="150"/>
        <v>0.43333333333333329</v>
      </c>
      <c r="R2404" s="6">
        <f t="shared" si="151"/>
        <v>52</v>
      </c>
      <c r="S2404" t="s">
        <v>8335</v>
      </c>
      <c r="T2404" t="s">
        <v>8336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4">
        <f t="shared" si="150"/>
        <v>16.833333333333332</v>
      </c>
      <c r="R2405" s="6">
        <f t="shared" si="151"/>
        <v>16.833333333333332</v>
      </c>
      <c r="S2405" t="s">
        <v>8335</v>
      </c>
      <c r="T2405" t="s">
        <v>8336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4">
        <f t="shared" si="150"/>
        <v>0</v>
      </c>
      <c r="R2406" s="6" t="e">
        <f t="shared" si="151"/>
        <v>#DIV/0!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4">
        <f t="shared" si="150"/>
        <v>22.52</v>
      </c>
      <c r="R2407" s="6">
        <f t="shared" si="151"/>
        <v>56.3</v>
      </c>
      <c r="S2407" t="s">
        <v>8335</v>
      </c>
      <c r="T2407" t="s">
        <v>8336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4">
        <f t="shared" si="150"/>
        <v>41.384615384615387</v>
      </c>
      <c r="R2408" s="6">
        <f t="shared" si="151"/>
        <v>84.0625</v>
      </c>
      <c r="S2408" t="s">
        <v>8335</v>
      </c>
      <c r="T2408" t="s">
        <v>8336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4">
        <f t="shared" si="150"/>
        <v>25.259090909090908</v>
      </c>
      <c r="R2409" s="6">
        <f t="shared" si="151"/>
        <v>168.39393939393941</v>
      </c>
      <c r="S2409" t="s">
        <v>8335</v>
      </c>
      <c r="T2409" t="s">
        <v>8336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4">
        <f t="shared" si="150"/>
        <v>0.2</v>
      </c>
      <c r="R2410" s="6">
        <f t="shared" si="151"/>
        <v>15</v>
      </c>
      <c r="S2410" t="s">
        <v>8335</v>
      </c>
      <c r="T2410" t="s">
        <v>8336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4">
        <f t="shared" si="150"/>
        <v>1.8399999999999999</v>
      </c>
      <c r="R2411" s="6">
        <f t="shared" si="151"/>
        <v>76.666666666666671</v>
      </c>
      <c r="S2411" t="s">
        <v>8335</v>
      </c>
      <c r="T2411" t="s">
        <v>8336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4">
        <f t="shared" si="150"/>
        <v>0</v>
      </c>
      <c r="R2412" s="6" t="e">
        <f t="shared" si="151"/>
        <v>#DIV/0!</v>
      </c>
      <c r="S2412" t="s">
        <v>8335</v>
      </c>
      <c r="T2412" t="s">
        <v>8336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4">
        <f t="shared" si="150"/>
        <v>0.60399999999999998</v>
      </c>
      <c r="R2413" s="6">
        <f t="shared" si="151"/>
        <v>50.333333333333336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4">
        <f t="shared" si="150"/>
        <v>0</v>
      </c>
      <c r="R2414" s="6" t="e">
        <f t="shared" si="151"/>
        <v>#DIV/0!</v>
      </c>
      <c r="S2414" t="s">
        <v>8335</v>
      </c>
      <c r="T2414" t="s">
        <v>8336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4">
        <f t="shared" si="150"/>
        <v>0.83333333333333337</v>
      </c>
      <c r="R2415" s="6">
        <f t="shared" si="151"/>
        <v>8.3333333333333339</v>
      </c>
      <c r="S2415" t="s">
        <v>8335</v>
      </c>
      <c r="T2415" t="s">
        <v>8336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4">
        <f t="shared" si="150"/>
        <v>3.0666666666666664</v>
      </c>
      <c r="R2416" s="6">
        <f t="shared" si="151"/>
        <v>35.384615384615387</v>
      </c>
      <c r="S2416" t="s">
        <v>8335</v>
      </c>
      <c r="T2416" t="s">
        <v>8336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4">
        <f t="shared" si="150"/>
        <v>0.55833333333333335</v>
      </c>
      <c r="R2417" s="6">
        <f t="shared" si="151"/>
        <v>55.833333333333336</v>
      </c>
      <c r="S2417" t="s">
        <v>8335</v>
      </c>
      <c r="T2417" t="s">
        <v>8336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4">
        <f t="shared" si="150"/>
        <v>2.5000000000000001E-2</v>
      </c>
      <c r="R2418" s="6">
        <f t="shared" si="151"/>
        <v>5</v>
      </c>
      <c r="S2418" t="s">
        <v>8335</v>
      </c>
      <c r="T2418" t="s">
        <v>8336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4">
        <f t="shared" si="150"/>
        <v>0</v>
      </c>
      <c r="R2419" s="6" t="e">
        <f t="shared" si="151"/>
        <v>#DIV/0!</v>
      </c>
      <c r="S2419" t="s">
        <v>8335</v>
      </c>
      <c r="T2419" t="s">
        <v>8336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4">
        <f t="shared" si="150"/>
        <v>0.02</v>
      </c>
      <c r="R2420" s="6">
        <f t="shared" si="151"/>
        <v>1</v>
      </c>
      <c r="S2420" t="s">
        <v>8335</v>
      </c>
      <c r="T2420" t="s">
        <v>8336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4">
        <f t="shared" si="150"/>
        <v>0</v>
      </c>
      <c r="R2421" s="6" t="e">
        <f t="shared" si="151"/>
        <v>#DIV/0!</v>
      </c>
      <c r="S2421" t="s">
        <v>8335</v>
      </c>
      <c r="T2421" t="s">
        <v>8336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4">
        <f t="shared" si="150"/>
        <v>14.825133372851216</v>
      </c>
      <c r="R2422" s="6">
        <f t="shared" si="151"/>
        <v>69.472222222222229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4">
        <f t="shared" si="150"/>
        <v>1.6666666666666666E-2</v>
      </c>
      <c r="R2423" s="6">
        <f t="shared" si="151"/>
        <v>1</v>
      </c>
      <c r="S2423" t="s">
        <v>8335</v>
      </c>
      <c r="T2423" t="s">
        <v>8336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4">
        <f t="shared" si="150"/>
        <v>0.2</v>
      </c>
      <c r="R2424" s="6">
        <f t="shared" si="151"/>
        <v>1</v>
      </c>
      <c r="S2424" t="s">
        <v>8335</v>
      </c>
      <c r="T2424" t="s">
        <v>8336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4">
        <f t="shared" si="150"/>
        <v>1.3333333333333334E-2</v>
      </c>
      <c r="R2425" s="6">
        <f t="shared" si="151"/>
        <v>8</v>
      </c>
      <c r="S2425" t="s">
        <v>8335</v>
      </c>
      <c r="T2425" t="s">
        <v>8336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4">
        <f t="shared" si="150"/>
        <v>1.24</v>
      </c>
      <c r="R2426" s="6">
        <f t="shared" si="151"/>
        <v>34.444444444444443</v>
      </c>
      <c r="S2426" t="s">
        <v>8335</v>
      </c>
      <c r="T2426" t="s">
        <v>8336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4">
        <f t="shared" si="150"/>
        <v>2.8571428571428574E-2</v>
      </c>
      <c r="R2427" s="6">
        <f t="shared" si="151"/>
        <v>1</v>
      </c>
      <c r="S2427" t="s">
        <v>8335</v>
      </c>
      <c r="T2427" t="s">
        <v>8336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4">
        <f t="shared" si="150"/>
        <v>0</v>
      </c>
      <c r="R2428" s="6" t="e">
        <f t="shared" si="151"/>
        <v>#DIV/0!</v>
      </c>
      <c r="S2428" t="s">
        <v>8335</v>
      </c>
      <c r="T2428" t="s">
        <v>8336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4">
        <f t="shared" si="150"/>
        <v>2E-3</v>
      </c>
      <c r="R2429" s="6">
        <f t="shared" si="151"/>
        <v>1</v>
      </c>
      <c r="S2429" t="s">
        <v>8335</v>
      </c>
      <c r="T2429" t="s">
        <v>8336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4">
        <f t="shared" si="150"/>
        <v>2.8571428571428571E-3</v>
      </c>
      <c r="R2430" s="6">
        <f t="shared" si="151"/>
        <v>1</v>
      </c>
      <c r="S2430" t="s">
        <v>8335</v>
      </c>
      <c r="T2430" t="s">
        <v>8336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4">
        <f t="shared" si="150"/>
        <v>1.4321428571428572</v>
      </c>
      <c r="R2431" s="6">
        <f t="shared" si="151"/>
        <v>501.25</v>
      </c>
      <c r="S2431" t="s">
        <v>8335</v>
      </c>
      <c r="T2431" t="s">
        <v>8336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4">
        <f t="shared" si="150"/>
        <v>0.70000000000000007</v>
      </c>
      <c r="R2432" s="6">
        <f t="shared" si="151"/>
        <v>10.5</v>
      </c>
      <c r="S2432" t="s">
        <v>8335</v>
      </c>
      <c r="T2432" t="s">
        <v>8336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4">
        <f t="shared" si="150"/>
        <v>2E-3</v>
      </c>
      <c r="R2433" s="6">
        <f t="shared" si="151"/>
        <v>1</v>
      </c>
      <c r="S2433" t="s">
        <v>8335</v>
      </c>
      <c r="T2433" t="s">
        <v>8336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4">
        <f t="shared" si="150"/>
        <v>1.4285714285714287E-2</v>
      </c>
      <c r="R2434" s="6">
        <f t="shared" si="151"/>
        <v>1</v>
      </c>
      <c r="S2434" t="s">
        <v>8335</v>
      </c>
      <c r="T2434" t="s">
        <v>8336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4">
        <f t="shared" ref="Q2435:Q2498" si="154">E2435/D2435 *100</f>
        <v>0</v>
      </c>
      <c r="R2435" s="6" t="e">
        <f t="shared" ref="R2435:R2498" si="155">E2435/N2435</f>
        <v>#DIV/0!</v>
      </c>
      <c r="S2435" t="s">
        <v>8335</v>
      </c>
      <c r="T2435" t="s">
        <v>8336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4">
        <f t="shared" si="154"/>
        <v>0.13</v>
      </c>
      <c r="R2436" s="6">
        <f t="shared" si="155"/>
        <v>13</v>
      </c>
      <c r="S2436" t="s">
        <v>8335</v>
      </c>
      <c r="T2436" t="s">
        <v>8336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4">
        <f t="shared" si="154"/>
        <v>0.48960000000000004</v>
      </c>
      <c r="R2437" s="6">
        <f t="shared" si="155"/>
        <v>306</v>
      </c>
      <c r="S2437" t="s">
        <v>8335</v>
      </c>
      <c r="T2437" t="s">
        <v>8336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4">
        <f t="shared" si="154"/>
        <v>3.8461538461538464E-2</v>
      </c>
      <c r="R2438" s="6">
        <f t="shared" si="155"/>
        <v>22.5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4">
        <f t="shared" si="154"/>
        <v>0</v>
      </c>
      <c r="R2439" s="6" t="e">
        <f t="shared" si="155"/>
        <v>#DIV/0!</v>
      </c>
      <c r="S2439" t="s">
        <v>8335</v>
      </c>
      <c r="T2439" t="s">
        <v>8336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4">
        <f t="shared" si="154"/>
        <v>0.33333333333333337</v>
      </c>
      <c r="R2440" s="6">
        <f t="shared" si="155"/>
        <v>50</v>
      </c>
      <c r="S2440" t="s">
        <v>8335</v>
      </c>
      <c r="T2440" t="s">
        <v>8336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4">
        <f t="shared" si="154"/>
        <v>0</v>
      </c>
      <c r="R2441" s="6" t="e">
        <f t="shared" si="155"/>
        <v>#DIV/0!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4">
        <f t="shared" si="154"/>
        <v>0.2</v>
      </c>
      <c r="R2442" s="6">
        <f t="shared" si="155"/>
        <v>5</v>
      </c>
      <c r="S2442" t="s">
        <v>8335</v>
      </c>
      <c r="T2442" t="s">
        <v>8336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4">
        <f t="shared" si="154"/>
        <v>107.88</v>
      </c>
      <c r="R2443" s="6">
        <f t="shared" si="155"/>
        <v>74.22935779816514</v>
      </c>
      <c r="S2443" t="s">
        <v>8335</v>
      </c>
      <c r="T2443" t="s">
        <v>8351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4">
        <f t="shared" si="154"/>
        <v>125.94166666666666</v>
      </c>
      <c r="R2444" s="6">
        <f t="shared" si="155"/>
        <v>81.252688172043008</v>
      </c>
      <c r="S2444" t="s">
        <v>8335</v>
      </c>
      <c r="T2444" t="s">
        <v>8351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4">
        <f t="shared" si="154"/>
        <v>202.51495</v>
      </c>
      <c r="R2445" s="6">
        <f t="shared" si="155"/>
        <v>130.23469453376205</v>
      </c>
      <c r="S2445" t="s">
        <v>8335</v>
      </c>
      <c r="T2445" t="s">
        <v>8351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4">
        <f t="shared" si="154"/>
        <v>108.60000000000001</v>
      </c>
      <c r="R2446" s="6">
        <f t="shared" si="155"/>
        <v>53.409836065573771</v>
      </c>
      <c r="S2446" t="s">
        <v>8335</v>
      </c>
      <c r="T2446" t="s">
        <v>8351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4">
        <f t="shared" si="154"/>
        <v>172.8</v>
      </c>
      <c r="R2447" s="6">
        <f t="shared" si="155"/>
        <v>75.130434782608702</v>
      </c>
      <c r="S2447" t="s">
        <v>8335</v>
      </c>
      <c r="T2447" t="s">
        <v>8351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4">
        <f t="shared" si="154"/>
        <v>167.98</v>
      </c>
      <c r="R2448" s="6">
        <f t="shared" si="155"/>
        <v>75.666666666666671</v>
      </c>
      <c r="S2448" t="s">
        <v>8335</v>
      </c>
      <c r="T2448" t="s">
        <v>8351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4">
        <f t="shared" si="154"/>
        <v>427.20000000000005</v>
      </c>
      <c r="R2449" s="6">
        <f t="shared" si="155"/>
        <v>31.691394658753708</v>
      </c>
      <c r="S2449" t="s">
        <v>8335</v>
      </c>
      <c r="T2449" t="s">
        <v>8351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4">
        <f t="shared" si="154"/>
        <v>107.5</v>
      </c>
      <c r="R2450" s="6">
        <f t="shared" si="155"/>
        <v>47.777777777777779</v>
      </c>
      <c r="S2450" t="s">
        <v>8335</v>
      </c>
      <c r="T2450" t="s">
        <v>8351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4">
        <f t="shared" si="154"/>
        <v>108</v>
      </c>
      <c r="R2451" s="6">
        <f t="shared" si="155"/>
        <v>90</v>
      </c>
      <c r="S2451" t="s">
        <v>8335</v>
      </c>
      <c r="T2451" t="s">
        <v>8351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4">
        <f t="shared" si="154"/>
        <v>101.53353333333335</v>
      </c>
      <c r="R2452" s="6">
        <f t="shared" si="155"/>
        <v>149.31401960784314</v>
      </c>
      <c r="S2452" t="s">
        <v>8335</v>
      </c>
      <c r="T2452" t="s">
        <v>8351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4">
        <f t="shared" si="154"/>
        <v>115.45</v>
      </c>
      <c r="R2453" s="6">
        <f t="shared" si="155"/>
        <v>62.06989247311828</v>
      </c>
      <c r="S2453" t="s">
        <v>8335</v>
      </c>
      <c r="T2453" t="s">
        <v>8351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14">
        <f t="shared" si="154"/>
        <v>133.5</v>
      </c>
      <c r="R2454" s="6">
        <f t="shared" si="155"/>
        <v>53.4</v>
      </c>
      <c r="S2454" t="s">
        <v>8335</v>
      </c>
      <c r="T2454" t="s">
        <v>8351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4">
        <f t="shared" si="154"/>
        <v>154.69999999999999</v>
      </c>
      <c r="R2455" s="6">
        <f t="shared" si="155"/>
        <v>69.268656716417908</v>
      </c>
      <c r="S2455" t="s">
        <v>8335</v>
      </c>
      <c r="T2455" t="s">
        <v>8351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4">
        <f t="shared" si="154"/>
        <v>100.84571428571429</v>
      </c>
      <c r="R2456" s="6">
        <f t="shared" si="155"/>
        <v>271.50769230769231</v>
      </c>
      <c r="S2456" t="s">
        <v>8335</v>
      </c>
      <c r="T2456" t="s">
        <v>8351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4">
        <f t="shared" si="154"/>
        <v>182</v>
      </c>
      <c r="R2457" s="6">
        <f t="shared" si="155"/>
        <v>34.125</v>
      </c>
      <c r="S2457" t="s">
        <v>8335</v>
      </c>
      <c r="T2457" t="s">
        <v>8351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4">
        <f t="shared" si="154"/>
        <v>180.86666666666667</v>
      </c>
      <c r="R2458" s="6">
        <f t="shared" si="155"/>
        <v>40.492537313432834</v>
      </c>
      <c r="S2458" t="s">
        <v>8335</v>
      </c>
      <c r="T2458" t="s">
        <v>8351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4">
        <f t="shared" si="154"/>
        <v>102.30434782608695</v>
      </c>
      <c r="R2459" s="6">
        <f t="shared" si="155"/>
        <v>189.75806451612902</v>
      </c>
      <c r="S2459" t="s">
        <v>8335</v>
      </c>
      <c r="T2459" t="s">
        <v>8351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4">
        <f t="shared" si="154"/>
        <v>110.17999999999999</v>
      </c>
      <c r="R2460" s="6">
        <f t="shared" si="155"/>
        <v>68.862499999999997</v>
      </c>
      <c r="S2460" t="s">
        <v>8335</v>
      </c>
      <c r="T2460" t="s">
        <v>8351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4">
        <f t="shared" si="154"/>
        <v>102.25</v>
      </c>
      <c r="R2461" s="6">
        <f t="shared" si="155"/>
        <v>108.77659574468085</v>
      </c>
      <c r="S2461" t="s">
        <v>8335</v>
      </c>
      <c r="T2461" t="s">
        <v>8351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4">
        <f t="shared" si="154"/>
        <v>100.78823529411764</v>
      </c>
      <c r="R2462" s="6">
        <f t="shared" si="155"/>
        <v>125.98529411764706</v>
      </c>
      <c r="S2462" t="s">
        <v>8335</v>
      </c>
      <c r="T2462" t="s">
        <v>8351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4">
        <f t="shared" si="154"/>
        <v>103.8</v>
      </c>
      <c r="R2463" s="6">
        <f t="shared" si="155"/>
        <v>90.523255813953483</v>
      </c>
      <c r="S2463" t="s">
        <v>8324</v>
      </c>
      <c r="T2463" t="s">
        <v>8328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4">
        <f t="shared" si="154"/>
        <v>110.70833333333334</v>
      </c>
      <c r="R2464" s="6">
        <f t="shared" si="155"/>
        <v>28.880434782608695</v>
      </c>
      <c r="S2464" t="s">
        <v>8324</v>
      </c>
      <c r="T2464" t="s">
        <v>8328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4">
        <f t="shared" si="154"/>
        <v>116.25000000000001</v>
      </c>
      <c r="R2465" s="6">
        <f t="shared" si="155"/>
        <v>31</v>
      </c>
      <c r="S2465" t="s">
        <v>8324</v>
      </c>
      <c r="T2465" t="s">
        <v>8328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4">
        <f t="shared" si="154"/>
        <v>111.1</v>
      </c>
      <c r="R2466" s="6">
        <f t="shared" si="155"/>
        <v>51.674418604651166</v>
      </c>
      <c r="S2466" t="s">
        <v>8324</v>
      </c>
      <c r="T2466" t="s">
        <v>8328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4">
        <f t="shared" si="154"/>
        <v>180.14285714285714</v>
      </c>
      <c r="R2467" s="6">
        <f t="shared" si="155"/>
        <v>26.270833333333332</v>
      </c>
      <c r="S2467" t="s">
        <v>8324</v>
      </c>
      <c r="T2467" t="s">
        <v>8328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4">
        <f t="shared" si="154"/>
        <v>100</v>
      </c>
      <c r="R2468" s="6">
        <f t="shared" si="155"/>
        <v>48.07692307692308</v>
      </c>
      <c r="S2468" t="s">
        <v>8324</v>
      </c>
      <c r="T2468" t="s">
        <v>8328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4">
        <f t="shared" si="154"/>
        <v>118.5</v>
      </c>
      <c r="R2469" s="6">
        <f t="shared" si="155"/>
        <v>27.558139534883722</v>
      </c>
      <c r="S2469" t="s">
        <v>8324</v>
      </c>
      <c r="T2469" t="s">
        <v>8328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4">
        <f t="shared" si="154"/>
        <v>107.21700000000001</v>
      </c>
      <c r="R2470" s="6">
        <f t="shared" si="155"/>
        <v>36.97137931034483</v>
      </c>
      <c r="S2470" t="s">
        <v>8324</v>
      </c>
      <c r="T2470" t="s">
        <v>8328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4">
        <f t="shared" si="154"/>
        <v>113.66666666666667</v>
      </c>
      <c r="R2471" s="6">
        <f t="shared" si="155"/>
        <v>29.021276595744681</v>
      </c>
      <c r="S2471" t="s">
        <v>8324</v>
      </c>
      <c r="T2471" t="s">
        <v>8328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4">
        <f t="shared" si="154"/>
        <v>103.16400000000002</v>
      </c>
      <c r="R2472" s="6">
        <f t="shared" si="155"/>
        <v>28.65666666666667</v>
      </c>
      <c r="S2472" t="s">
        <v>8324</v>
      </c>
      <c r="T2472" t="s">
        <v>8328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4">
        <f t="shared" si="154"/>
        <v>128</v>
      </c>
      <c r="R2473" s="6">
        <f t="shared" si="155"/>
        <v>37.647058823529413</v>
      </c>
      <c r="S2473" t="s">
        <v>8324</v>
      </c>
      <c r="T2473" t="s">
        <v>8328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4">
        <f t="shared" si="154"/>
        <v>135.76026666666667</v>
      </c>
      <c r="R2474" s="6">
        <f t="shared" si="155"/>
        <v>97.904038461538462</v>
      </c>
      <c r="S2474" t="s">
        <v>8324</v>
      </c>
      <c r="T2474" t="s">
        <v>8328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4">
        <f t="shared" si="154"/>
        <v>100</v>
      </c>
      <c r="R2475" s="6">
        <f t="shared" si="155"/>
        <v>42.553191489361701</v>
      </c>
      <c r="S2475" t="s">
        <v>8324</v>
      </c>
      <c r="T2475" t="s">
        <v>8328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4">
        <f t="shared" si="154"/>
        <v>100.00360000000002</v>
      </c>
      <c r="R2476" s="6">
        <f t="shared" si="155"/>
        <v>131.58368421052631</v>
      </c>
      <c r="S2476" t="s">
        <v>8324</v>
      </c>
      <c r="T2476" t="s">
        <v>8328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4">
        <f t="shared" si="154"/>
        <v>104.71999999999998</v>
      </c>
      <c r="R2477" s="6">
        <f t="shared" si="155"/>
        <v>32.320987654320987</v>
      </c>
      <c r="S2477" t="s">
        <v>8324</v>
      </c>
      <c r="T2477" t="s">
        <v>8328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4">
        <f t="shared" si="154"/>
        <v>105.02249999999999</v>
      </c>
      <c r="R2478" s="6">
        <f t="shared" si="155"/>
        <v>61.103999999999999</v>
      </c>
      <c r="S2478" t="s">
        <v>8324</v>
      </c>
      <c r="T2478" t="s">
        <v>8328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4">
        <f t="shared" si="154"/>
        <v>171.33333333333334</v>
      </c>
      <c r="R2479" s="6">
        <f t="shared" si="155"/>
        <v>31.341463414634145</v>
      </c>
      <c r="S2479" t="s">
        <v>8324</v>
      </c>
      <c r="T2479" t="s">
        <v>8328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4">
        <f t="shared" si="154"/>
        <v>127.49999999999999</v>
      </c>
      <c r="R2480" s="6">
        <f t="shared" si="155"/>
        <v>129.1139240506329</v>
      </c>
      <c r="S2480" t="s">
        <v>8324</v>
      </c>
      <c r="T2480" t="s">
        <v>8328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4">
        <f t="shared" si="154"/>
        <v>133.44333333333333</v>
      </c>
      <c r="R2481" s="6">
        <f t="shared" si="155"/>
        <v>25.020624999999999</v>
      </c>
      <c r="S2481" t="s">
        <v>8324</v>
      </c>
      <c r="T2481" t="s">
        <v>8328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4">
        <f t="shared" si="154"/>
        <v>100</v>
      </c>
      <c r="R2482" s="6">
        <f t="shared" si="155"/>
        <v>250</v>
      </c>
      <c r="S2482" t="s">
        <v>8324</v>
      </c>
      <c r="T2482" t="s">
        <v>8328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4">
        <f t="shared" si="154"/>
        <v>112.91099999999999</v>
      </c>
      <c r="R2483" s="6">
        <f t="shared" si="155"/>
        <v>47.541473684210523</v>
      </c>
      <c r="S2483" t="s">
        <v>8324</v>
      </c>
      <c r="T2483" t="s">
        <v>8328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4">
        <f t="shared" si="154"/>
        <v>100.1</v>
      </c>
      <c r="R2484" s="6">
        <f t="shared" si="155"/>
        <v>40.04</v>
      </c>
      <c r="S2484" t="s">
        <v>8324</v>
      </c>
      <c r="T2484" t="s">
        <v>8328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4">
        <f t="shared" si="154"/>
        <v>113.72727272727272</v>
      </c>
      <c r="R2485" s="6">
        <f t="shared" si="155"/>
        <v>65.84210526315789</v>
      </c>
      <c r="S2485" t="s">
        <v>8324</v>
      </c>
      <c r="T2485" t="s">
        <v>8328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4">
        <f t="shared" si="154"/>
        <v>119.31742857142855</v>
      </c>
      <c r="R2486" s="6">
        <f t="shared" si="155"/>
        <v>46.401222222222216</v>
      </c>
      <c r="S2486" t="s">
        <v>8324</v>
      </c>
      <c r="T2486" t="s">
        <v>8328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4">
        <f t="shared" si="154"/>
        <v>103.25</v>
      </c>
      <c r="R2487" s="6">
        <f t="shared" si="155"/>
        <v>50.365853658536587</v>
      </c>
      <c r="S2487" t="s">
        <v>8324</v>
      </c>
      <c r="T2487" t="s">
        <v>8328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4">
        <f t="shared" si="154"/>
        <v>265.66666666666669</v>
      </c>
      <c r="R2488" s="6">
        <f t="shared" si="155"/>
        <v>26.566666666666666</v>
      </c>
      <c r="S2488" t="s">
        <v>8324</v>
      </c>
      <c r="T2488" t="s">
        <v>8328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4">
        <f t="shared" si="154"/>
        <v>100.05066666666667</v>
      </c>
      <c r="R2489" s="6">
        <f t="shared" si="155"/>
        <v>39.493684210526318</v>
      </c>
      <c r="S2489" t="s">
        <v>8324</v>
      </c>
      <c r="T2489" t="s">
        <v>8328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4">
        <f t="shared" si="154"/>
        <v>106.69999999999999</v>
      </c>
      <c r="R2490" s="6">
        <f t="shared" si="155"/>
        <v>49.246153846153845</v>
      </c>
      <c r="S2490" t="s">
        <v>8324</v>
      </c>
      <c r="T2490" t="s">
        <v>8328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4">
        <f t="shared" si="154"/>
        <v>133.67142857142858</v>
      </c>
      <c r="R2491" s="6">
        <f t="shared" si="155"/>
        <v>62.38</v>
      </c>
      <c r="S2491" t="s">
        <v>8324</v>
      </c>
      <c r="T2491" t="s">
        <v>8328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4">
        <f t="shared" si="154"/>
        <v>121.39999999999999</v>
      </c>
      <c r="R2492" s="6">
        <f t="shared" si="155"/>
        <v>37.9375</v>
      </c>
      <c r="S2492" t="s">
        <v>8324</v>
      </c>
      <c r="T2492" t="s">
        <v>8328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4">
        <f t="shared" si="154"/>
        <v>103.2</v>
      </c>
      <c r="R2493" s="6">
        <f t="shared" si="155"/>
        <v>51.6</v>
      </c>
      <c r="S2493" t="s">
        <v>8324</v>
      </c>
      <c r="T2493" t="s">
        <v>8328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4">
        <f t="shared" si="154"/>
        <v>125</v>
      </c>
      <c r="R2494" s="6">
        <f t="shared" si="155"/>
        <v>27.777777777777779</v>
      </c>
      <c r="S2494" t="s">
        <v>8324</v>
      </c>
      <c r="T2494" t="s">
        <v>8328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4">
        <f t="shared" si="154"/>
        <v>128.69999999999999</v>
      </c>
      <c r="R2495" s="6">
        <f t="shared" si="155"/>
        <v>99.382239382239376</v>
      </c>
      <c r="S2495" t="s">
        <v>8324</v>
      </c>
      <c r="T2495" t="s">
        <v>8328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4">
        <f t="shared" si="154"/>
        <v>101.00533333333333</v>
      </c>
      <c r="R2496" s="6">
        <f t="shared" si="155"/>
        <v>38.848205128205123</v>
      </c>
      <c r="S2496" t="s">
        <v>8324</v>
      </c>
      <c r="T2496" t="s">
        <v>8328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4">
        <f t="shared" si="154"/>
        <v>127.53666666666665</v>
      </c>
      <c r="R2497" s="6">
        <f t="shared" si="155"/>
        <v>45.548809523809524</v>
      </c>
      <c r="S2497" t="s">
        <v>8324</v>
      </c>
      <c r="T2497" t="s">
        <v>8328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4">
        <f t="shared" si="154"/>
        <v>100</v>
      </c>
      <c r="R2498" s="6">
        <f t="shared" si="155"/>
        <v>600</v>
      </c>
      <c r="S2498" t="s">
        <v>8324</v>
      </c>
      <c r="T2498" t="s">
        <v>8328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4">
        <f t="shared" ref="Q2499:Q2562" si="158">E2499/D2499 *100</f>
        <v>112.7715</v>
      </c>
      <c r="R2499" s="6">
        <f t="shared" ref="R2499:R2562" si="159">E2499/N2499</f>
        <v>80.551071428571419</v>
      </c>
      <c r="S2499" t="s">
        <v>8324</v>
      </c>
      <c r="T2499" t="s">
        <v>8328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4">
        <f t="shared" si="158"/>
        <v>105.60000000000001</v>
      </c>
      <c r="R2500" s="6">
        <f t="shared" si="159"/>
        <v>52.8</v>
      </c>
      <c r="S2500" t="s">
        <v>8324</v>
      </c>
      <c r="T2500" t="s">
        <v>8328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4">
        <f t="shared" si="158"/>
        <v>202.625</v>
      </c>
      <c r="R2501" s="6">
        <f t="shared" si="159"/>
        <v>47.676470588235297</v>
      </c>
      <c r="S2501" t="s">
        <v>8324</v>
      </c>
      <c r="T2501" t="s">
        <v>8328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4">
        <f t="shared" si="158"/>
        <v>113.33333333333333</v>
      </c>
      <c r="R2502" s="6">
        <f t="shared" si="159"/>
        <v>23.448275862068964</v>
      </c>
      <c r="S2502" t="s">
        <v>8324</v>
      </c>
      <c r="T2502" t="s">
        <v>8328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4">
        <f t="shared" si="158"/>
        <v>2.5545454545454547</v>
      </c>
      <c r="R2503" s="6">
        <f t="shared" si="159"/>
        <v>40.142857142857146</v>
      </c>
      <c r="S2503" t="s">
        <v>8335</v>
      </c>
      <c r="T2503" t="s">
        <v>8352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4">
        <f t="shared" si="158"/>
        <v>7.8181818181818186E-2</v>
      </c>
      <c r="R2504" s="6">
        <f t="shared" si="159"/>
        <v>17.2</v>
      </c>
      <c r="S2504" t="s">
        <v>8335</v>
      </c>
      <c r="T2504" t="s">
        <v>8352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4">
        <f t="shared" si="158"/>
        <v>0</v>
      </c>
      <c r="R2505" s="6" t="e">
        <f t="shared" si="159"/>
        <v>#DIV/0!</v>
      </c>
      <c r="S2505" t="s">
        <v>8335</v>
      </c>
      <c r="T2505" t="s">
        <v>8352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4">
        <f t="shared" si="158"/>
        <v>0</v>
      </c>
      <c r="R2506" s="6" t="e">
        <f t="shared" si="159"/>
        <v>#DIV/0!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4">
        <f t="shared" si="158"/>
        <v>0</v>
      </c>
      <c r="R2507" s="6" t="e">
        <f t="shared" si="159"/>
        <v>#DIV/0!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4">
        <f t="shared" si="158"/>
        <v>0.6</v>
      </c>
      <c r="R2508" s="6">
        <f t="shared" si="159"/>
        <v>15</v>
      </c>
      <c r="S2508" t="s">
        <v>8335</v>
      </c>
      <c r="T2508" t="s">
        <v>8352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4">
        <f t="shared" si="158"/>
        <v>0</v>
      </c>
      <c r="R2509" s="6" t="e">
        <f t="shared" si="159"/>
        <v>#DIV/0!</v>
      </c>
      <c r="S2509" t="s">
        <v>8335</v>
      </c>
      <c r="T2509" t="s">
        <v>8352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4">
        <f t="shared" si="158"/>
        <v>0</v>
      </c>
      <c r="R2510" s="6" t="e">
        <f t="shared" si="159"/>
        <v>#DIV/0!</v>
      </c>
      <c r="S2510" t="s">
        <v>8335</v>
      </c>
      <c r="T2510" t="s">
        <v>8352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4">
        <f t="shared" si="158"/>
        <v>1.0526315789473684</v>
      </c>
      <c r="R2511" s="6">
        <f t="shared" si="159"/>
        <v>35.714285714285715</v>
      </c>
      <c r="S2511" t="s">
        <v>8335</v>
      </c>
      <c r="T2511" t="s">
        <v>8352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4">
        <f t="shared" si="158"/>
        <v>0.15</v>
      </c>
      <c r="R2512" s="6">
        <f t="shared" si="159"/>
        <v>37.5</v>
      </c>
      <c r="S2512" t="s">
        <v>8335</v>
      </c>
      <c r="T2512" t="s">
        <v>8352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4">
        <f t="shared" si="158"/>
        <v>0</v>
      </c>
      <c r="R2513" s="6" t="e">
        <f t="shared" si="159"/>
        <v>#DIV/0!</v>
      </c>
      <c r="S2513" t="s">
        <v>8335</v>
      </c>
      <c r="T2513" t="s">
        <v>8352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4">
        <f t="shared" si="158"/>
        <v>0</v>
      </c>
      <c r="R2514" s="6" t="e">
        <f t="shared" si="159"/>
        <v>#DIV/0!</v>
      </c>
      <c r="S2514" t="s">
        <v>8335</v>
      </c>
      <c r="T2514" t="s">
        <v>8352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4">
        <f t="shared" si="158"/>
        <v>0</v>
      </c>
      <c r="R2515" s="6" t="e">
        <f t="shared" si="159"/>
        <v>#DIV/0!</v>
      </c>
      <c r="S2515" t="s">
        <v>8335</v>
      </c>
      <c r="T2515" t="s">
        <v>8352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4">
        <f t="shared" si="158"/>
        <v>1.7500000000000002</v>
      </c>
      <c r="R2516" s="6">
        <f t="shared" si="159"/>
        <v>52.5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4">
        <f t="shared" si="158"/>
        <v>18.600000000000001</v>
      </c>
      <c r="R2517" s="6">
        <f t="shared" si="159"/>
        <v>77.5</v>
      </c>
      <c r="S2517" t="s">
        <v>8335</v>
      </c>
      <c r="T2517" t="s">
        <v>8352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4">
        <f t="shared" si="158"/>
        <v>0</v>
      </c>
      <c r="R2518" s="6" t="e">
        <f t="shared" si="159"/>
        <v>#DIV/0!</v>
      </c>
      <c r="S2518" t="s">
        <v>8335</v>
      </c>
      <c r="T2518" t="s">
        <v>8352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4">
        <f t="shared" si="158"/>
        <v>9.8166666666666664</v>
      </c>
      <c r="R2519" s="6">
        <f t="shared" si="159"/>
        <v>53.545454545454547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4">
        <f t="shared" si="158"/>
        <v>0</v>
      </c>
      <c r="R2520" s="6" t="e">
        <f t="shared" si="159"/>
        <v>#DIV/0!</v>
      </c>
      <c r="S2520" t="s">
        <v>8335</v>
      </c>
      <c r="T2520" t="s">
        <v>8352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4">
        <f t="shared" si="158"/>
        <v>4.3333333333333335E-2</v>
      </c>
      <c r="R2521" s="6">
        <f t="shared" si="159"/>
        <v>16.25</v>
      </c>
      <c r="S2521" t="s">
        <v>8335</v>
      </c>
      <c r="T2521" t="s">
        <v>8352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4">
        <f t="shared" si="158"/>
        <v>0</v>
      </c>
      <c r="R2522" s="6" t="e">
        <f t="shared" si="159"/>
        <v>#DIV/0!</v>
      </c>
      <c r="S2522" t="s">
        <v>8335</v>
      </c>
      <c r="T2522" t="s">
        <v>8352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4">
        <f t="shared" si="158"/>
        <v>109.48792</v>
      </c>
      <c r="R2523" s="6">
        <f t="shared" si="159"/>
        <v>103.68174242424243</v>
      </c>
      <c r="S2523" t="s">
        <v>8324</v>
      </c>
      <c r="T2523" t="s">
        <v>8353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4">
        <f t="shared" si="158"/>
        <v>100</v>
      </c>
      <c r="R2524" s="6">
        <f t="shared" si="159"/>
        <v>185.18518518518519</v>
      </c>
      <c r="S2524" t="s">
        <v>8324</v>
      </c>
      <c r="T2524" t="s">
        <v>8353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4">
        <f t="shared" si="158"/>
        <v>156.44444444444446</v>
      </c>
      <c r="R2525" s="6">
        <f t="shared" si="159"/>
        <v>54.153846153846153</v>
      </c>
      <c r="S2525" t="s">
        <v>8324</v>
      </c>
      <c r="T2525" t="s">
        <v>8353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4">
        <f t="shared" si="158"/>
        <v>101.6</v>
      </c>
      <c r="R2526" s="6">
        <f t="shared" si="159"/>
        <v>177.2093023255814</v>
      </c>
      <c r="S2526" t="s">
        <v>8324</v>
      </c>
      <c r="T2526" t="s">
        <v>8353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4">
        <f t="shared" si="158"/>
        <v>100.325</v>
      </c>
      <c r="R2527" s="6">
        <f t="shared" si="159"/>
        <v>100.325</v>
      </c>
      <c r="S2527" t="s">
        <v>8324</v>
      </c>
      <c r="T2527" t="s">
        <v>8353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4">
        <f t="shared" si="158"/>
        <v>112.94999999999999</v>
      </c>
      <c r="R2528" s="6">
        <f t="shared" si="159"/>
        <v>136.90909090909091</v>
      </c>
      <c r="S2528" t="s">
        <v>8324</v>
      </c>
      <c r="T2528" t="s">
        <v>8353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4">
        <f t="shared" si="158"/>
        <v>102.125</v>
      </c>
      <c r="R2529" s="6">
        <f t="shared" si="159"/>
        <v>57.535211267605632</v>
      </c>
      <c r="S2529" t="s">
        <v>8324</v>
      </c>
      <c r="T2529" t="s">
        <v>8353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4">
        <f t="shared" si="158"/>
        <v>107.24974999999999</v>
      </c>
      <c r="R2530" s="6">
        <f t="shared" si="159"/>
        <v>52.962839506172834</v>
      </c>
      <c r="S2530" t="s">
        <v>8324</v>
      </c>
      <c r="T2530" t="s">
        <v>8353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4">
        <f t="shared" si="158"/>
        <v>104.28333333333333</v>
      </c>
      <c r="R2531" s="6">
        <f t="shared" si="159"/>
        <v>82.328947368421055</v>
      </c>
      <c r="S2531" t="s">
        <v>8324</v>
      </c>
      <c r="T2531" t="s">
        <v>8353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4">
        <f t="shared" si="158"/>
        <v>100</v>
      </c>
      <c r="R2532" s="6">
        <f t="shared" si="159"/>
        <v>135.41666666666666</v>
      </c>
      <c r="S2532" t="s">
        <v>8324</v>
      </c>
      <c r="T2532" t="s">
        <v>8353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4">
        <f t="shared" si="158"/>
        <v>100.4</v>
      </c>
      <c r="R2533" s="6">
        <f t="shared" si="159"/>
        <v>74.06557377049181</v>
      </c>
      <c r="S2533" t="s">
        <v>8324</v>
      </c>
      <c r="T2533" t="s">
        <v>8353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4">
        <f t="shared" si="158"/>
        <v>126.125</v>
      </c>
      <c r="R2534" s="6">
        <f t="shared" si="159"/>
        <v>84.083333333333329</v>
      </c>
      <c r="S2534" t="s">
        <v>8324</v>
      </c>
      <c r="T2534" t="s">
        <v>8353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4">
        <f t="shared" si="158"/>
        <v>110.66666666666667</v>
      </c>
      <c r="R2535" s="6">
        <f t="shared" si="159"/>
        <v>61.029411764705884</v>
      </c>
      <c r="S2535" t="s">
        <v>8324</v>
      </c>
      <c r="T2535" t="s">
        <v>8353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4">
        <f t="shared" si="158"/>
        <v>105</v>
      </c>
      <c r="R2536" s="6">
        <f t="shared" si="159"/>
        <v>150</v>
      </c>
      <c r="S2536" t="s">
        <v>8324</v>
      </c>
      <c r="T2536" t="s">
        <v>8353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4">
        <f t="shared" si="158"/>
        <v>103.77499999999999</v>
      </c>
      <c r="R2537" s="6">
        <f t="shared" si="159"/>
        <v>266.08974358974359</v>
      </c>
      <c r="S2537" t="s">
        <v>8324</v>
      </c>
      <c r="T2537" t="s">
        <v>8353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4">
        <f t="shared" si="158"/>
        <v>115.99999999999999</v>
      </c>
      <c r="R2538" s="6">
        <f t="shared" si="159"/>
        <v>7.25</v>
      </c>
      <c r="S2538" t="s">
        <v>8324</v>
      </c>
      <c r="T2538" t="s">
        <v>8353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4">
        <f t="shared" si="158"/>
        <v>110.00000000000001</v>
      </c>
      <c r="R2539" s="6">
        <f t="shared" si="159"/>
        <v>100</v>
      </c>
      <c r="S2539" t="s">
        <v>8324</v>
      </c>
      <c r="T2539" t="s">
        <v>8353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4">
        <f t="shared" si="158"/>
        <v>113.01761111111111</v>
      </c>
      <c r="R2540" s="6">
        <f t="shared" si="159"/>
        <v>109.96308108108107</v>
      </c>
      <c r="S2540" t="s">
        <v>8324</v>
      </c>
      <c r="T2540" t="s">
        <v>8353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4">
        <f t="shared" si="158"/>
        <v>100.25</v>
      </c>
      <c r="R2541" s="6">
        <f t="shared" si="159"/>
        <v>169.91525423728814</v>
      </c>
      <c r="S2541" t="s">
        <v>8324</v>
      </c>
      <c r="T2541" t="s">
        <v>8353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4">
        <f t="shared" si="158"/>
        <v>103.4</v>
      </c>
      <c r="R2542" s="6">
        <f t="shared" si="159"/>
        <v>95.740740740740748</v>
      </c>
      <c r="S2542" t="s">
        <v>8324</v>
      </c>
      <c r="T2542" t="s">
        <v>8353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4">
        <f t="shared" si="158"/>
        <v>107.02857142857142</v>
      </c>
      <c r="R2543" s="6">
        <f t="shared" si="159"/>
        <v>59.460317460317462</v>
      </c>
      <c r="S2543" t="s">
        <v>8324</v>
      </c>
      <c r="T2543" t="s">
        <v>8353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4">
        <f t="shared" si="158"/>
        <v>103.57142857142858</v>
      </c>
      <c r="R2544" s="6">
        <f t="shared" si="159"/>
        <v>55.769230769230766</v>
      </c>
      <c r="S2544" t="s">
        <v>8324</v>
      </c>
      <c r="T2544" t="s">
        <v>8353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4">
        <f t="shared" si="158"/>
        <v>156.4</v>
      </c>
      <c r="R2545" s="6">
        <f t="shared" si="159"/>
        <v>30.076923076923077</v>
      </c>
      <c r="S2545" t="s">
        <v>8324</v>
      </c>
      <c r="T2545" t="s">
        <v>8353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4">
        <f t="shared" si="158"/>
        <v>100.82</v>
      </c>
      <c r="R2546" s="6">
        <f t="shared" si="159"/>
        <v>88.438596491228068</v>
      </c>
      <c r="S2546" t="s">
        <v>8324</v>
      </c>
      <c r="T2546" t="s">
        <v>8353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4">
        <f t="shared" si="158"/>
        <v>195.3</v>
      </c>
      <c r="R2547" s="6">
        <f t="shared" si="159"/>
        <v>64.032786885245898</v>
      </c>
      <c r="S2547" t="s">
        <v>8324</v>
      </c>
      <c r="T2547" t="s">
        <v>8353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4">
        <f t="shared" si="158"/>
        <v>111.71428571428572</v>
      </c>
      <c r="R2548" s="6">
        <f t="shared" si="159"/>
        <v>60.153846153846153</v>
      </c>
      <c r="S2548" t="s">
        <v>8324</v>
      </c>
      <c r="T2548" t="s">
        <v>8353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4">
        <f t="shared" si="158"/>
        <v>119.85454545454546</v>
      </c>
      <c r="R2549" s="6">
        <f t="shared" si="159"/>
        <v>49.194029850746269</v>
      </c>
      <c r="S2549" t="s">
        <v>8324</v>
      </c>
      <c r="T2549" t="s">
        <v>8353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4">
        <f t="shared" si="158"/>
        <v>101.85</v>
      </c>
      <c r="R2550" s="6">
        <f t="shared" si="159"/>
        <v>165.16216216216216</v>
      </c>
      <c r="S2550" t="s">
        <v>8324</v>
      </c>
      <c r="T2550" t="s">
        <v>8353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4">
        <f t="shared" si="158"/>
        <v>102.80254777070064</v>
      </c>
      <c r="R2551" s="6">
        <f t="shared" si="159"/>
        <v>43.621621621621621</v>
      </c>
      <c r="S2551" t="s">
        <v>8324</v>
      </c>
      <c r="T2551" t="s">
        <v>8353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4">
        <f t="shared" si="158"/>
        <v>100.84615384615385</v>
      </c>
      <c r="R2552" s="6">
        <f t="shared" si="159"/>
        <v>43.7</v>
      </c>
      <c r="S2552" t="s">
        <v>8324</v>
      </c>
      <c r="T2552" t="s">
        <v>8353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4">
        <f t="shared" si="158"/>
        <v>102.73469387755102</v>
      </c>
      <c r="R2553" s="6">
        <f t="shared" si="159"/>
        <v>67.419642857142861</v>
      </c>
      <c r="S2553" t="s">
        <v>8324</v>
      </c>
      <c r="T2553" t="s">
        <v>8353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4">
        <f t="shared" si="158"/>
        <v>106.5</v>
      </c>
      <c r="R2554" s="6">
        <f t="shared" si="159"/>
        <v>177.5</v>
      </c>
      <c r="S2554" t="s">
        <v>8324</v>
      </c>
      <c r="T2554" t="s">
        <v>8353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4">
        <f t="shared" si="158"/>
        <v>155.53333333333333</v>
      </c>
      <c r="R2555" s="6">
        <f t="shared" si="159"/>
        <v>38.883333333333333</v>
      </c>
      <c r="S2555" t="s">
        <v>8324</v>
      </c>
      <c r="T2555" t="s">
        <v>8353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4">
        <f t="shared" si="158"/>
        <v>122.8</v>
      </c>
      <c r="R2556" s="6">
        <f t="shared" si="159"/>
        <v>54.985074626865675</v>
      </c>
      <c r="S2556" t="s">
        <v>8324</v>
      </c>
      <c r="T2556" t="s">
        <v>8353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4">
        <f t="shared" si="158"/>
        <v>107.35</v>
      </c>
      <c r="R2557" s="6">
        <f t="shared" si="159"/>
        <v>61.342857142857142</v>
      </c>
      <c r="S2557" t="s">
        <v>8324</v>
      </c>
      <c r="T2557" t="s">
        <v>8353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4">
        <f t="shared" si="158"/>
        <v>105.50335570469798</v>
      </c>
      <c r="R2558" s="6">
        <f t="shared" si="159"/>
        <v>23.117647058823529</v>
      </c>
      <c r="S2558" t="s">
        <v>8324</v>
      </c>
      <c r="T2558" t="s">
        <v>8353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4">
        <f t="shared" si="158"/>
        <v>118.44444444444444</v>
      </c>
      <c r="R2559" s="6">
        <f t="shared" si="159"/>
        <v>29.611111111111111</v>
      </c>
      <c r="S2559" t="s">
        <v>8324</v>
      </c>
      <c r="T2559" t="s">
        <v>8353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4">
        <f t="shared" si="158"/>
        <v>108.88</v>
      </c>
      <c r="R2560" s="6">
        <f t="shared" si="159"/>
        <v>75.611111111111114</v>
      </c>
      <c r="S2560" t="s">
        <v>8324</v>
      </c>
      <c r="T2560" t="s">
        <v>8353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4">
        <f t="shared" si="158"/>
        <v>111.25</v>
      </c>
      <c r="R2561" s="6">
        <f t="shared" si="159"/>
        <v>35.6</v>
      </c>
      <c r="S2561" t="s">
        <v>8324</v>
      </c>
      <c r="T2561" t="s">
        <v>8353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4">
        <f t="shared" si="158"/>
        <v>100.1</v>
      </c>
      <c r="R2562" s="6">
        <f t="shared" si="159"/>
        <v>143</v>
      </c>
      <c r="S2562" t="s">
        <v>8324</v>
      </c>
      <c r="T2562" t="s">
        <v>8353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4">
        <f t="shared" ref="Q2563:Q2626" si="162">E2563/D2563 *100</f>
        <v>0</v>
      </c>
      <c r="R2563" s="6" t="e">
        <f t="shared" ref="R2563:R2626" si="163">E2563/N2563</f>
        <v>#DIV/0!</v>
      </c>
      <c r="S2563" t="s">
        <v>8335</v>
      </c>
      <c r="T2563" t="s">
        <v>8336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4">
        <f t="shared" si="162"/>
        <v>0.75</v>
      </c>
      <c r="R2564" s="6">
        <f t="shared" si="163"/>
        <v>25</v>
      </c>
      <c r="S2564" t="s">
        <v>8335</v>
      </c>
      <c r="T2564" t="s">
        <v>8336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4">
        <f t="shared" si="162"/>
        <v>0</v>
      </c>
      <c r="R2565" s="6" t="e">
        <f t="shared" si="163"/>
        <v>#DIV/0!</v>
      </c>
      <c r="S2565" t="s">
        <v>8335</v>
      </c>
      <c r="T2565" t="s">
        <v>8336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4">
        <f t="shared" si="162"/>
        <v>0</v>
      </c>
      <c r="R2566" s="6" t="e">
        <f t="shared" si="163"/>
        <v>#DIV/0!</v>
      </c>
      <c r="S2566" t="s">
        <v>8335</v>
      </c>
      <c r="T2566" t="s">
        <v>8336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4">
        <f t="shared" si="162"/>
        <v>1</v>
      </c>
      <c r="R2567" s="6">
        <f t="shared" si="163"/>
        <v>100</v>
      </c>
      <c r="S2567" t="s">
        <v>8335</v>
      </c>
      <c r="T2567" t="s">
        <v>8336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4">
        <f t="shared" si="162"/>
        <v>0</v>
      </c>
      <c r="R2568" s="6" t="e">
        <f t="shared" si="163"/>
        <v>#DIV/0!</v>
      </c>
      <c r="S2568" t="s">
        <v>8335</v>
      </c>
      <c r="T2568" t="s">
        <v>8336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4">
        <f t="shared" si="162"/>
        <v>0.26666666666666666</v>
      </c>
      <c r="R2569" s="6">
        <f t="shared" si="163"/>
        <v>60</v>
      </c>
      <c r="S2569" t="s">
        <v>8335</v>
      </c>
      <c r="T2569" t="s">
        <v>8336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4">
        <f t="shared" si="162"/>
        <v>0.5</v>
      </c>
      <c r="R2570" s="6">
        <f t="shared" si="163"/>
        <v>50</v>
      </c>
      <c r="S2570" t="s">
        <v>8335</v>
      </c>
      <c r="T2570" t="s">
        <v>8336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4">
        <f t="shared" si="162"/>
        <v>2.2307692307692308</v>
      </c>
      <c r="R2571" s="6">
        <f t="shared" si="163"/>
        <v>72.5</v>
      </c>
      <c r="S2571" t="s">
        <v>8335</v>
      </c>
      <c r="T2571" t="s">
        <v>8336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4">
        <f t="shared" si="162"/>
        <v>0.84285714285714297</v>
      </c>
      <c r="R2572" s="6">
        <f t="shared" si="163"/>
        <v>29.5</v>
      </c>
      <c r="S2572" t="s">
        <v>8335</v>
      </c>
      <c r="T2572" t="s">
        <v>8336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4">
        <f t="shared" si="162"/>
        <v>0.25</v>
      </c>
      <c r="R2573" s="6">
        <f t="shared" si="163"/>
        <v>62.5</v>
      </c>
      <c r="S2573" t="s">
        <v>8335</v>
      </c>
      <c r="T2573" t="s">
        <v>8336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4">
        <f t="shared" si="162"/>
        <v>0</v>
      </c>
      <c r="R2574" s="6" t="e">
        <f t="shared" si="163"/>
        <v>#DIV/0!</v>
      </c>
      <c r="S2574" t="s">
        <v>8335</v>
      </c>
      <c r="T2574" t="s">
        <v>8336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4">
        <f t="shared" si="162"/>
        <v>0</v>
      </c>
      <c r="R2575" s="6" t="e">
        <f t="shared" si="163"/>
        <v>#DIV/0!</v>
      </c>
      <c r="S2575" t="s">
        <v>8335</v>
      </c>
      <c r="T2575" t="s">
        <v>8336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4">
        <f t="shared" si="162"/>
        <v>0</v>
      </c>
      <c r="R2576" s="6" t="e">
        <f t="shared" si="163"/>
        <v>#DIV/0!</v>
      </c>
      <c r="S2576" t="s">
        <v>8335</v>
      </c>
      <c r="T2576" t="s">
        <v>8336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4">
        <f t="shared" si="162"/>
        <v>0</v>
      </c>
      <c r="R2577" s="6" t="e">
        <f t="shared" si="163"/>
        <v>#DIV/0!</v>
      </c>
      <c r="S2577" t="s">
        <v>8335</v>
      </c>
      <c r="T2577" t="s">
        <v>8336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4">
        <f t="shared" si="162"/>
        <v>0</v>
      </c>
      <c r="R2578" s="6" t="e">
        <f t="shared" si="163"/>
        <v>#DIV/0!</v>
      </c>
      <c r="S2578" t="s">
        <v>8335</v>
      </c>
      <c r="T2578" t="s">
        <v>8336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4">
        <f t="shared" si="162"/>
        <v>0</v>
      </c>
      <c r="R2579" s="6" t="e">
        <f t="shared" si="163"/>
        <v>#DIV/0!</v>
      </c>
      <c r="S2579" t="s">
        <v>8335</v>
      </c>
      <c r="T2579" t="s">
        <v>8336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4">
        <f t="shared" si="162"/>
        <v>0</v>
      </c>
      <c r="R2580" s="6" t="e">
        <f t="shared" si="163"/>
        <v>#DIV/0!</v>
      </c>
      <c r="S2580" t="s">
        <v>8335</v>
      </c>
      <c r="T2580" t="s">
        <v>8336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4">
        <f t="shared" si="162"/>
        <v>0.13849999999999998</v>
      </c>
      <c r="R2581" s="6">
        <f t="shared" si="163"/>
        <v>23.083333333333332</v>
      </c>
      <c r="S2581" t="s">
        <v>8335</v>
      </c>
      <c r="T2581" t="s">
        <v>8336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4">
        <f t="shared" si="162"/>
        <v>0.6</v>
      </c>
      <c r="R2582" s="6">
        <f t="shared" si="163"/>
        <v>25.5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4">
        <f t="shared" si="162"/>
        <v>10.6</v>
      </c>
      <c r="R2583" s="6">
        <f t="shared" si="163"/>
        <v>48.18181818181818</v>
      </c>
      <c r="S2583" t="s">
        <v>8335</v>
      </c>
      <c r="T2583" t="s">
        <v>8336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4">
        <f t="shared" si="162"/>
        <v>1.1111111111111111E-3</v>
      </c>
      <c r="R2584" s="6">
        <f t="shared" si="163"/>
        <v>1</v>
      </c>
      <c r="S2584" t="s">
        <v>8335</v>
      </c>
      <c r="T2584" t="s">
        <v>8336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4">
        <f t="shared" si="162"/>
        <v>0.5</v>
      </c>
      <c r="R2585" s="6">
        <f t="shared" si="163"/>
        <v>1</v>
      </c>
      <c r="S2585" t="s">
        <v>8335</v>
      </c>
      <c r="T2585" t="s">
        <v>8336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4">
        <f t="shared" si="162"/>
        <v>0</v>
      </c>
      <c r="R2586" s="6" t="e">
        <f t="shared" si="163"/>
        <v>#DIV/0!</v>
      </c>
      <c r="S2586" t="s">
        <v>8335</v>
      </c>
      <c r="T2586" t="s">
        <v>8336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4">
        <f t="shared" si="162"/>
        <v>0.16666666666666669</v>
      </c>
      <c r="R2587" s="6">
        <f t="shared" si="163"/>
        <v>50</v>
      </c>
      <c r="S2587" t="s">
        <v>8335</v>
      </c>
      <c r="T2587" t="s">
        <v>8336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4">
        <f t="shared" si="162"/>
        <v>0.16666666666666669</v>
      </c>
      <c r="R2588" s="6">
        <f t="shared" si="163"/>
        <v>5</v>
      </c>
      <c r="S2588" t="s">
        <v>8335</v>
      </c>
      <c r="T2588" t="s">
        <v>8336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4">
        <f t="shared" si="162"/>
        <v>2.4340000000000002</v>
      </c>
      <c r="R2589" s="6">
        <f t="shared" si="163"/>
        <v>202.83333333333334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4">
        <f t="shared" si="162"/>
        <v>3.8833333333333329</v>
      </c>
      <c r="R2590" s="6">
        <f t="shared" si="163"/>
        <v>29.125</v>
      </c>
      <c r="S2590" t="s">
        <v>8335</v>
      </c>
      <c r="T2590" t="s">
        <v>8336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4">
        <f t="shared" si="162"/>
        <v>0.01</v>
      </c>
      <c r="R2591" s="6">
        <f t="shared" si="163"/>
        <v>5</v>
      </c>
      <c r="S2591" t="s">
        <v>8335</v>
      </c>
      <c r="T2591" t="s">
        <v>8336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4">
        <f t="shared" si="162"/>
        <v>0</v>
      </c>
      <c r="R2592" s="6" t="e">
        <f t="shared" si="163"/>
        <v>#DIV/0!</v>
      </c>
      <c r="S2592" t="s">
        <v>8335</v>
      </c>
      <c r="T2592" t="s">
        <v>8336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4">
        <f t="shared" si="162"/>
        <v>1.7333333333333332</v>
      </c>
      <c r="R2593" s="6">
        <f t="shared" si="163"/>
        <v>13</v>
      </c>
      <c r="S2593" t="s">
        <v>8335</v>
      </c>
      <c r="T2593" t="s">
        <v>8336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4">
        <f t="shared" si="162"/>
        <v>0.16666666666666669</v>
      </c>
      <c r="R2594" s="6">
        <f t="shared" si="163"/>
        <v>50</v>
      </c>
      <c r="S2594" t="s">
        <v>8335</v>
      </c>
      <c r="T2594" t="s">
        <v>8336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4">
        <f t="shared" si="162"/>
        <v>0</v>
      </c>
      <c r="R2595" s="6" t="e">
        <f t="shared" si="163"/>
        <v>#DIV/0!</v>
      </c>
      <c r="S2595" t="s">
        <v>8335</v>
      </c>
      <c r="T2595" t="s">
        <v>8336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4">
        <f t="shared" si="162"/>
        <v>1.25E-3</v>
      </c>
      <c r="R2596" s="6">
        <f t="shared" si="163"/>
        <v>1</v>
      </c>
      <c r="S2596" t="s">
        <v>8335</v>
      </c>
      <c r="T2596" t="s">
        <v>8336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4">
        <f t="shared" si="162"/>
        <v>12.166666666666668</v>
      </c>
      <c r="R2597" s="6">
        <f t="shared" si="163"/>
        <v>96.05263157894737</v>
      </c>
      <c r="S2597" t="s">
        <v>8335</v>
      </c>
      <c r="T2597" t="s">
        <v>8336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4">
        <f t="shared" si="162"/>
        <v>23.588571428571427</v>
      </c>
      <c r="R2598" s="6">
        <f t="shared" si="163"/>
        <v>305.77777777777777</v>
      </c>
      <c r="S2598" t="s">
        <v>8335</v>
      </c>
      <c r="T2598" t="s">
        <v>8336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4">
        <f t="shared" si="162"/>
        <v>5.6666666666666661</v>
      </c>
      <c r="R2599" s="6">
        <f t="shared" si="163"/>
        <v>12.142857142857142</v>
      </c>
      <c r="S2599" t="s">
        <v>8335</v>
      </c>
      <c r="T2599" t="s">
        <v>8336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4">
        <f t="shared" si="162"/>
        <v>39</v>
      </c>
      <c r="R2600" s="6">
        <f t="shared" si="163"/>
        <v>83.571428571428569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4">
        <f t="shared" si="162"/>
        <v>0.99546510341776351</v>
      </c>
      <c r="R2601" s="6">
        <f t="shared" si="163"/>
        <v>18</v>
      </c>
      <c r="S2601" t="s">
        <v>8335</v>
      </c>
      <c r="T2601" t="s">
        <v>8336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4">
        <f t="shared" si="162"/>
        <v>6.9320000000000004</v>
      </c>
      <c r="R2602" s="6">
        <f t="shared" si="163"/>
        <v>115.53333333333333</v>
      </c>
      <c r="S2602" t="s">
        <v>8335</v>
      </c>
      <c r="T2602" t="s">
        <v>8336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4">
        <f t="shared" si="162"/>
        <v>661.4</v>
      </c>
      <c r="R2603" s="6">
        <f t="shared" si="163"/>
        <v>21.900662251655628</v>
      </c>
      <c r="S2603" t="s">
        <v>8318</v>
      </c>
      <c r="T2603" t="s">
        <v>8354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4">
        <f t="shared" si="162"/>
        <v>326.0916666666667</v>
      </c>
      <c r="R2604" s="6">
        <f t="shared" si="163"/>
        <v>80.022494887525568</v>
      </c>
      <c r="S2604" t="s">
        <v>8318</v>
      </c>
      <c r="T2604" t="s">
        <v>8354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4">
        <f t="shared" si="162"/>
        <v>101.48571428571429</v>
      </c>
      <c r="R2605" s="6">
        <f t="shared" si="163"/>
        <v>35.520000000000003</v>
      </c>
      <c r="S2605" t="s">
        <v>8318</v>
      </c>
      <c r="T2605" t="s">
        <v>8354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4">
        <f t="shared" si="162"/>
        <v>104.21799999999999</v>
      </c>
      <c r="R2606" s="6">
        <f t="shared" si="163"/>
        <v>64.933333333333323</v>
      </c>
      <c r="S2606" t="s">
        <v>8318</v>
      </c>
      <c r="T2606" t="s">
        <v>8354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4">
        <f t="shared" si="162"/>
        <v>107.42157000000002</v>
      </c>
      <c r="R2607" s="6">
        <f t="shared" si="163"/>
        <v>60.965703745743475</v>
      </c>
      <c r="S2607" t="s">
        <v>8318</v>
      </c>
      <c r="T2607" t="s">
        <v>8354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4">
        <f t="shared" si="162"/>
        <v>110.05454545454545</v>
      </c>
      <c r="R2608" s="6">
        <f t="shared" si="163"/>
        <v>31.444155844155844</v>
      </c>
      <c r="S2608" t="s">
        <v>8318</v>
      </c>
      <c r="T2608" t="s">
        <v>8354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4">
        <f t="shared" si="162"/>
        <v>407.7</v>
      </c>
      <c r="R2609" s="6">
        <f t="shared" si="163"/>
        <v>81.949748743718587</v>
      </c>
      <c r="S2609" t="s">
        <v>8318</v>
      </c>
      <c r="T2609" t="s">
        <v>8354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4">
        <f t="shared" si="162"/>
        <v>223.92500000000001</v>
      </c>
      <c r="R2610" s="6">
        <f t="shared" si="163"/>
        <v>58.92763157894737</v>
      </c>
      <c r="S2610" t="s">
        <v>8318</v>
      </c>
      <c r="T2610" t="s">
        <v>8354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4">
        <f t="shared" si="162"/>
        <v>303.80111428571428</v>
      </c>
      <c r="R2611" s="6">
        <f t="shared" si="163"/>
        <v>157.29347633136095</v>
      </c>
      <c r="S2611" t="s">
        <v>8318</v>
      </c>
      <c r="T2611" t="s">
        <v>8354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4">
        <f t="shared" si="162"/>
        <v>141.3251043268175</v>
      </c>
      <c r="R2612" s="6">
        <f t="shared" si="163"/>
        <v>55.758509532062391</v>
      </c>
      <c r="S2612" t="s">
        <v>8318</v>
      </c>
      <c r="T2612" t="s">
        <v>8354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4">
        <f t="shared" si="162"/>
        <v>2790.6363636363635</v>
      </c>
      <c r="R2613" s="6">
        <f t="shared" si="163"/>
        <v>83.802893802893806</v>
      </c>
      <c r="S2613" t="s">
        <v>8318</v>
      </c>
      <c r="T2613" t="s">
        <v>8354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4">
        <f t="shared" si="162"/>
        <v>171.76130000000001</v>
      </c>
      <c r="R2614" s="6">
        <f t="shared" si="163"/>
        <v>58.422210884353746</v>
      </c>
      <c r="S2614" t="s">
        <v>8318</v>
      </c>
      <c r="T2614" t="s">
        <v>8354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4">
        <f t="shared" si="162"/>
        <v>101.01333333333334</v>
      </c>
      <c r="R2615" s="6">
        <f t="shared" si="163"/>
        <v>270.57142857142856</v>
      </c>
      <c r="S2615" t="s">
        <v>8318</v>
      </c>
      <c r="T2615" t="s">
        <v>8354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4">
        <f t="shared" si="162"/>
        <v>102</v>
      </c>
      <c r="R2616" s="6">
        <f t="shared" si="163"/>
        <v>107.1</v>
      </c>
      <c r="S2616" t="s">
        <v>8318</v>
      </c>
      <c r="T2616" t="s">
        <v>8354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4">
        <f t="shared" si="162"/>
        <v>169.76511744127936</v>
      </c>
      <c r="R2617" s="6">
        <f t="shared" si="163"/>
        <v>47.180555555555557</v>
      </c>
      <c r="S2617" t="s">
        <v>8318</v>
      </c>
      <c r="T2617" t="s">
        <v>8354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4">
        <f t="shared" si="162"/>
        <v>114.53400000000001</v>
      </c>
      <c r="R2618" s="6">
        <f t="shared" si="163"/>
        <v>120.30882352941177</v>
      </c>
      <c r="S2618" t="s">
        <v>8318</v>
      </c>
      <c r="T2618" t="s">
        <v>8354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4">
        <f t="shared" si="162"/>
        <v>877.6</v>
      </c>
      <c r="R2619" s="6">
        <f t="shared" si="163"/>
        <v>27.59748427672956</v>
      </c>
      <c r="S2619" t="s">
        <v>8318</v>
      </c>
      <c r="T2619" t="s">
        <v>8354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4">
        <f t="shared" si="162"/>
        <v>105.38666666666667</v>
      </c>
      <c r="R2620" s="6">
        <f t="shared" si="163"/>
        <v>205.2987012987013</v>
      </c>
      <c r="S2620" t="s">
        <v>8318</v>
      </c>
      <c r="T2620" t="s">
        <v>8354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4">
        <f t="shared" si="162"/>
        <v>188.39999999999998</v>
      </c>
      <c r="R2621" s="6">
        <f t="shared" si="163"/>
        <v>35.547169811320757</v>
      </c>
      <c r="S2621" t="s">
        <v>8318</v>
      </c>
      <c r="T2621" t="s">
        <v>8354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4">
        <f t="shared" si="162"/>
        <v>143.65230769230772</v>
      </c>
      <c r="R2622" s="6">
        <f t="shared" si="163"/>
        <v>74.639488409272587</v>
      </c>
      <c r="S2622" t="s">
        <v>8318</v>
      </c>
      <c r="T2622" t="s">
        <v>8354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4">
        <f t="shared" si="162"/>
        <v>145.88</v>
      </c>
      <c r="R2623" s="6">
        <f t="shared" si="163"/>
        <v>47.058064516129029</v>
      </c>
      <c r="S2623" t="s">
        <v>8318</v>
      </c>
      <c r="T2623" t="s">
        <v>8354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4">
        <f t="shared" si="162"/>
        <v>131.184</v>
      </c>
      <c r="R2624" s="6">
        <f t="shared" si="163"/>
        <v>26.591351351351353</v>
      </c>
      <c r="S2624" t="s">
        <v>8318</v>
      </c>
      <c r="T2624" t="s">
        <v>8354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4">
        <f t="shared" si="162"/>
        <v>113.99999999999999</v>
      </c>
      <c r="R2625" s="6">
        <f t="shared" si="163"/>
        <v>36.774193548387096</v>
      </c>
      <c r="S2625" t="s">
        <v>8318</v>
      </c>
      <c r="T2625" t="s">
        <v>8354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4">
        <f t="shared" si="162"/>
        <v>1379.4206249999997</v>
      </c>
      <c r="R2626" s="6">
        <f t="shared" si="163"/>
        <v>31.820544982698959</v>
      </c>
      <c r="S2626" t="s">
        <v>8318</v>
      </c>
      <c r="T2626" t="s">
        <v>8354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4">
        <f t="shared" ref="Q2627:Q2690" si="166">E2627/D2627 *100</f>
        <v>956</v>
      </c>
      <c r="R2627" s="6">
        <f t="shared" ref="R2627:R2690" si="167">E2627/N2627</f>
        <v>27.576923076923077</v>
      </c>
      <c r="S2627" t="s">
        <v>8318</v>
      </c>
      <c r="T2627" t="s">
        <v>8354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4">
        <f t="shared" si="166"/>
        <v>112.00000000000001</v>
      </c>
      <c r="R2628" s="6">
        <f t="shared" si="167"/>
        <v>56</v>
      </c>
      <c r="S2628" t="s">
        <v>8318</v>
      </c>
      <c r="T2628" t="s">
        <v>8354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4">
        <f t="shared" si="166"/>
        <v>646.66666666666663</v>
      </c>
      <c r="R2629" s="6">
        <f t="shared" si="167"/>
        <v>21.555555555555557</v>
      </c>
      <c r="S2629" t="s">
        <v>8318</v>
      </c>
      <c r="T2629" t="s">
        <v>8354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4">
        <f t="shared" si="166"/>
        <v>110.36948748510132</v>
      </c>
      <c r="R2630" s="6">
        <f t="shared" si="167"/>
        <v>44.095238095238095</v>
      </c>
      <c r="S2630" t="s">
        <v>8318</v>
      </c>
      <c r="T2630" t="s">
        <v>8354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4">
        <f t="shared" si="166"/>
        <v>127.74000000000001</v>
      </c>
      <c r="R2631" s="6">
        <f t="shared" si="167"/>
        <v>63.87</v>
      </c>
      <c r="S2631" t="s">
        <v>8318</v>
      </c>
      <c r="T2631" t="s">
        <v>8354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4">
        <f t="shared" si="166"/>
        <v>157.9</v>
      </c>
      <c r="R2632" s="6">
        <f t="shared" si="167"/>
        <v>38.987654320987652</v>
      </c>
      <c r="S2632" t="s">
        <v>8318</v>
      </c>
      <c r="T2632" t="s">
        <v>8354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4">
        <f t="shared" si="166"/>
        <v>114.66525000000001</v>
      </c>
      <c r="R2633" s="6">
        <f t="shared" si="167"/>
        <v>80.185489510489504</v>
      </c>
      <c r="S2633" t="s">
        <v>8318</v>
      </c>
      <c r="T2633" t="s">
        <v>8354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4">
        <f t="shared" si="166"/>
        <v>137.00934579439252</v>
      </c>
      <c r="R2634" s="6">
        <f t="shared" si="167"/>
        <v>34.904761904761905</v>
      </c>
      <c r="S2634" t="s">
        <v>8318</v>
      </c>
      <c r="T2634" t="s">
        <v>8354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4">
        <f t="shared" si="166"/>
        <v>354.62</v>
      </c>
      <c r="R2635" s="6">
        <f t="shared" si="167"/>
        <v>89.100502512562812</v>
      </c>
      <c r="S2635" t="s">
        <v>8318</v>
      </c>
      <c r="T2635" t="s">
        <v>8354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4">
        <f t="shared" si="166"/>
        <v>106.02150537634409</v>
      </c>
      <c r="R2636" s="6">
        <f t="shared" si="167"/>
        <v>39.44</v>
      </c>
      <c r="S2636" t="s">
        <v>8318</v>
      </c>
      <c r="T2636" t="s">
        <v>8354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4">
        <f t="shared" si="166"/>
        <v>100</v>
      </c>
      <c r="R2637" s="6">
        <f t="shared" si="167"/>
        <v>136.9047619047619</v>
      </c>
      <c r="S2637" t="s">
        <v>8318</v>
      </c>
      <c r="T2637" t="s">
        <v>8354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4">
        <f t="shared" si="166"/>
        <v>187.3</v>
      </c>
      <c r="R2638" s="6">
        <f t="shared" si="167"/>
        <v>37.46</v>
      </c>
      <c r="S2638" t="s">
        <v>8318</v>
      </c>
      <c r="T2638" t="s">
        <v>8354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4">
        <f t="shared" si="166"/>
        <v>166.2</v>
      </c>
      <c r="R2639" s="6">
        <f t="shared" si="167"/>
        <v>31.96153846153846</v>
      </c>
      <c r="S2639" t="s">
        <v>8318</v>
      </c>
      <c r="T2639" t="s">
        <v>8354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4">
        <f t="shared" si="166"/>
        <v>101.72910662824208</v>
      </c>
      <c r="R2640" s="6">
        <f t="shared" si="167"/>
        <v>25.214285714285715</v>
      </c>
      <c r="S2640" t="s">
        <v>8318</v>
      </c>
      <c r="T2640" t="s">
        <v>8354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4">
        <f t="shared" si="166"/>
        <v>164</v>
      </c>
      <c r="R2641" s="6">
        <f t="shared" si="167"/>
        <v>10.040816326530612</v>
      </c>
      <c r="S2641" t="s">
        <v>8318</v>
      </c>
      <c r="T2641" t="s">
        <v>8354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4">
        <f t="shared" si="166"/>
        <v>105.66666666666666</v>
      </c>
      <c r="R2642" s="6">
        <f t="shared" si="167"/>
        <v>45.94202898550725</v>
      </c>
      <c r="S2642" t="s">
        <v>8318</v>
      </c>
      <c r="T2642" t="s">
        <v>8354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4">
        <f t="shared" si="166"/>
        <v>1</v>
      </c>
      <c r="R2643" s="6">
        <f t="shared" si="167"/>
        <v>15</v>
      </c>
      <c r="S2643" t="s">
        <v>8318</v>
      </c>
      <c r="T2643" t="s">
        <v>8354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4">
        <f t="shared" si="166"/>
        <v>0</v>
      </c>
      <c r="R2644" s="6" t="e">
        <f t="shared" si="167"/>
        <v>#DIV/0!</v>
      </c>
      <c r="S2644" t="s">
        <v>8318</v>
      </c>
      <c r="T2644" t="s">
        <v>8354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4">
        <f t="shared" si="166"/>
        <v>33.559730999999999</v>
      </c>
      <c r="R2645" s="6">
        <f t="shared" si="167"/>
        <v>223.58248500999335</v>
      </c>
      <c r="S2645" t="s">
        <v>8318</v>
      </c>
      <c r="T2645" t="s">
        <v>8354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4">
        <f t="shared" si="166"/>
        <v>2.0529999999999999</v>
      </c>
      <c r="R2646" s="6">
        <f t="shared" si="167"/>
        <v>39.480769230769234</v>
      </c>
      <c r="S2646" t="s">
        <v>8318</v>
      </c>
      <c r="T2646" t="s">
        <v>8354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4">
        <f t="shared" si="166"/>
        <v>10.5</v>
      </c>
      <c r="R2647" s="6">
        <f t="shared" si="167"/>
        <v>91.304347826086953</v>
      </c>
      <c r="S2647" t="s">
        <v>8318</v>
      </c>
      <c r="T2647" t="s">
        <v>8354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4">
        <f t="shared" si="166"/>
        <v>8.4172840000000004</v>
      </c>
      <c r="R2648" s="6">
        <f t="shared" si="167"/>
        <v>78.666205607476627</v>
      </c>
      <c r="S2648" t="s">
        <v>8318</v>
      </c>
      <c r="T2648" t="s">
        <v>8354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4">
        <f t="shared" si="166"/>
        <v>1.44</v>
      </c>
      <c r="R2649" s="6">
        <f t="shared" si="167"/>
        <v>12</v>
      </c>
      <c r="S2649" t="s">
        <v>8318</v>
      </c>
      <c r="T2649" t="s">
        <v>8354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4">
        <f t="shared" si="166"/>
        <v>0.88333333333333341</v>
      </c>
      <c r="R2650" s="6">
        <f t="shared" si="167"/>
        <v>17.666666666666668</v>
      </c>
      <c r="S2650" t="s">
        <v>8318</v>
      </c>
      <c r="T2650" t="s">
        <v>8354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4">
        <f t="shared" si="166"/>
        <v>9.920000000000001E-2</v>
      </c>
      <c r="R2651" s="6">
        <f t="shared" si="167"/>
        <v>41.333333333333336</v>
      </c>
      <c r="S2651" t="s">
        <v>8318</v>
      </c>
      <c r="T2651" t="s">
        <v>8354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4">
        <f t="shared" si="166"/>
        <v>0.59666666666666668</v>
      </c>
      <c r="R2652" s="6">
        <f t="shared" si="167"/>
        <v>71.599999999999994</v>
      </c>
      <c r="S2652" t="s">
        <v>8318</v>
      </c>
      <c r="T2652" t="s">
        <v>8354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4">
        <f t="shared" si="166"/>
        <v>1.8689285714285715</v>
      </c>
      <c r="R2653" s="6">
        <f t="shared" si="167"/>
        <v>307.8235294117647</v>
      </c>
      <c r="S2653" t="s">
        <v>8318</v>
      </c>
      <c r="T2653" t="s">
        <v>8354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4">
        <f t="shared" si="166"/>
        <v>0.88500000000000001</v>
      </c>
      <c r="R2654" s="6">
        <f t="shared" si="167"/>
        <v>80.454545454545453</v>
      </c>
      <c r="S2654" t="s">
        <v>8318</v>
      </c>
      <c r="T2654" t="s">
        <v>8354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4">
        <f t="shared" si="166"/>
        <v>11.52156862745098</v>
      </c>
      <c r="R2655" s="6">
        <f t="shared" si="167"/>
        <v>83.942857142857136</v>
      </c>
      <c r="S2655" t="s">
        <v>8318</v>
      </c>
      <c r="T2655" t="s">
        <v>8354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4">
        <f t="shared" si="166"/>
        <v>5.1000000000000004E-2</v>
      </c>
      <c r="R2656" s="6">
        <f t="shared" si="167"/>
        <v>8.5</v>
      </c>
      <c r="S2656" t="s">
        <v>8318</v>
      </c>
      <c r="T2656" t="s">
        <v>8354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4">
        <f t="shared" si="166"/>
        <v>21.033333333333335</v>
      </c>
      <c r="R2657" s="6">
        <f t="shared" si="167"/>
        <v>73.372093023255815</v>
      </c>
      <c r="S2657" t="s">
        <v>8318</v>
      </c>
      <c r="T2657" t="s">
        <v>8354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4">
        <f t="shared" si="166"/>
        <v>11.436666666666667</v>
      </c>
      <c r="R2658" s="6">
        <f t="shared" si="167"/>
        <v>112.86184210526316</v>
      </c>
      <c r="S2658" t="s">
        <v>8318</v>
      </c>
      <c r="T2658" t="s">
        <v>8354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4">
        <f t="shared" si="166"/>
        <v>18.737933333333334</v>
      </c>
      <c r="R2659" s="6">
        <f t="shared" si="167"/>
        <v>95.277627118644077</v>
      </c>
      <c r="S2659" t="s">
        <v>8318</v>
      </c>
      <c r="T2659" t="s">
        <v>8354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4">
        <f t="shared" si="166"/>
        <v>9.285714285714286E-2</v>
      </c>
      <c r="R2660" s="6">
        <f t="shared" si="167"/>
        <v>22.75</v>
      </c>
      <c r="S2660" t="s">
        <v>8318</v>
      </c>
      <c r="T2660" t="s">
        <v>8354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4">
        <f t="shared" si="166"/>
        <v>2.7204081632653061</v>
      </c>
      <c r="R2661" s="6">
        <f t="shared" si="167"/>
        <v>133.30000000000001</v>
      </c>
      <c r="S2661" t="s">
        <v>8318</v>
      </c>
      <c r="T2661" t="s">
        <v>8354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4">
        <f t="shared" si="166"/>
        <v>9.5000000000000001E-2</v>
      </c>
      <c r="R2662" s="6">
        <f t="shared" si="167"/>
        <v>3.8</v>
      </c>
      <c r="S2662" t="s">
        <v>8318</v>
      </c>
      <c r="T2662" t="s">
        <v>8354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4">
        <f t="shared" si="166"/>
        <v>102.89999999999999</v>
      </c>
      <c r="R2663" s="6">
        <f t="shared" si="167"/>
        <v>85.75</v>
      </c>
      <c r="S2663" t="s">
        <v>8318</v>
      </c>
      <c r="T2663" t="s">
        <v>8355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4">
        <f t="shared" si="166"/>
        <v>106.80000000000001</v>
      </c>
      <c r="R2664" s="6">
        <f t="shared" si="167"/>
        <v>267</v>
      </c>
      <c r="S2664" t="s">
        <v>8318</v>
      </c>
      <c r="T2664" t="s">
        <v>8355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4">
        <f t="shared" si="166"/>
        <v>104.59625</v>
      </c>
      <c r="R2665" s="6">
        <f t="shared" si="167"/>
        <v>373.55803571428572</v>
      </c>
      <c r="S2665" t="s">
        <v>8318</v>
      </c>
      <c r="T2665" t="s">
        <v>8355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4">
        <f t="shared" si="166"/>
        <v>103.42857142857143</v>
      </c>
      <c r="R2666" s="6">
        <f t="shared" si="167"/>
        <v>174.03846153846155</v>
      </c>
      <c r="S2666" t="s">
        <v>8318</v>
      </c>
      <c r="T2666" t="s">
        <v>8355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4">
        <f t="shared" si="166"/>
        <v>123.14285714285715</v>
      </c>
      <c r="R2667" s="6">
        <f t="shared" si="167"/>
        <v>93.695652173913047</v>
      </c>
      <c r="S2667" t="s">
        <v>8318</v>
      </c>
      <c r="T2667" t="s">
        <v>8355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4">
        <f t="shared" si="166"/>
        <v>159.29509999999999</v>
      </c>
      <c r="R2668" s="6">
        <f t="shared" si="167"/>
        <v>77.327718446601949</v>
      </c>
      <c r="S2668" t="s">
        <v>8318</v>
      </c>
      <c r="T2668" t="s">
        <v>8355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4">
        <f t="shared" si="166"/>
        <v>110.66666666666667</v>
      </c>
      <c r="R2669" s="6">
        <f t="shared" si="167"/>
        <v>92.222222222222229</v>
      </c>
      <c r="S2669" t="s">
        <v>8318</v>
      </c>
      <c r="T2669" t="s">
        <v>8355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4">
        <f t="shared" si="166"/>
        <v>170.70000000000002</v>
      </c>
      <c r="R2670" s="6">
        <f t="shared" si="167"/>
        <v>60.964285714285715</v>
      </c>
      <c r="S2670" t="s">
        <v>8318</v>
      </c>
      <c r="T2670" t="s">
        <v>8355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4">
        <f t="shared" si="166"/>
        <v>125.125</v>
      </c>
      <c r="R2671" s="6">
        <f t="shared" si="167"/>
        <v>91</v>
      </c>
      <c r="S2671" t="s">
        <v>8318</v>
      </c>
      <c r="T2671" t="s">
        <v>8355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4">
        <f t="shared" si="166"/>
        <v>6.4158609339642041</v>
      </c>
      <c r="R2672" s="6">
        <f t="shared" si="167"/>
        <v>41.583333333333336</v>
      </c>
      <c r="S2672" t="s">
        <v>8318</v>
      </c>
      <c r="T2672" t="s">
        <v>8355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4">
        <f t="shared" si="166"/>
        <v>11.343999999999999</v>
      </c>
      <c r="R2673" s="6">
        <f t="shared" si="167"/>
        <v>33.761904761904759</v>
      </c>
      <c r="S2673" t="s">
        <v>8318</v>
      </c>
      <c r="T2673" t="s">
        <v>8355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4">
        <f t="shared" si="166"/>
        <v>33.19</v>
      </c>
      <c r="R2674" s="6">
        <f t="shared" si="167"/>
        <v>70.61702127659575</v>
      </c>
      <c r="S2674" t="s">
        <v>8318</v>
      </c>
      <c r="T2674" t="s">
        <v>8355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4">
        <f t="shared" si="166"/>
        <v>27.58</v>
      </c>
      <c r="R2675" s="6">
        <f t="shared" si="167"/>
        <v>167.15151515151516</v>
      </c>
      <c r="S2675" t="s">
        <v>8318</v>
      </c>
      <c r="T2675" t="s">
        <v>8355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4">
        <f t="shared" si="166"/>
        <v>62.839999999999996</v>
      </c>
      <c r="R2676" s="6">
        <f t="shared" si="167"/>
        <v>128.61988304093566</v>
      </c>
      <c r="S2676" t="s">
        <v>8318</v>
      </c>
      <c r="T2676" t="s">
        <v>8355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4">
        <f t="shared" si="166"/>
        <v>7.5880000000000001</v>
      </c>
      <c r="R2677" s="6">
        <f t="shared" si="167"/>
        <v>65.41379310344827</v>
      </c>
      <c r="S2677" t="s">
        <v>8318</v>
      </c>
      <c r="T2677" t="s">
        <v>8355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4">
        <f t="shared" si="166"/>
        <v>50.38095238095238</v>
      </c>
      <c r="R2678" s="6">
        <f t="shared" si="167"/>
        <v>117.55555555555556</v>
      </c>
      <c r="S2678" t="s">
        <v>8318</v>
      </c>
      <c r="T2678" t="s">
        <v>8355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4">
        <f t="shared" si="166"/>
        <v>17.512820512820511</v>
      </c>
      <c r="R2679" s="6">
        <f t="shared" si="167"/>
        <v>126.48148148148148</v>
      </c>
      <c r="S2679" t="s">
        <v>8318</v>
      </c>
      <c r="T2679" t="s">
        <v>8355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4">
        <f t="shared" si="166"/>
        <v>1.375E-2</v>
      </c>
      <c r="R2680" s="6">
        <f t="shared" si="167"/>
        <v>550</v>
      </c>
      <c r="S2680" t="s">
        <v>8318</v>
      </c>
      <c r="T2680" t="s">
        <v>8355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4">
        <f t="shared" si="166"/>
        <v>0.33</v>
      </c>
      <c r="R2681" s="6">
        <f t="shared" si="167"/>
        <v>44</v>
      </c>
      <c r="S2681" t="s">
        <v>8318</v>
      </c>
      <c r="T2681" t="s">
        <v>8355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4">
        <f t="shared" si="166"/>
        <v>0.86250000000000004</v>
      </c>
      <c r="R2682" s="6">
        <f t="shared" si="167"/>
        <v>69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4">
        <f t="shared" si="166"/>
        <v>0.6875</v>
      </c>
      <c r="R2683" s="6">
        <f t="shared" si="167"/>
        <v>27.5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4">
        <f t="shared" si="166"/>
        <v>28.299999999999997</v>
      </c>
      <c r="R2684" s="6">
        <f t="shared" si="167"/>
        <v>84.9</v>
      </c>
      <c r="S2684" t="s">
        <v>8335</v>
      </c>
      <c r="T2684" t="s">
        <v>8336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4">
        <f t="shared" si="166"/>
        <v>0.24</v>
      </c>
      <c r="R2685" s="6">
        <f t="shared" si="167"/>
        <v>12</v>
      </c>
      <c r="S2685" t="s">
        <v>8335</v>
      </c>
      <c r="T2685" t="s">
        <v>8336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4">
        <f t="shared" si="166"/>
        <v>1.1428571428571428</v>
      </c>
      <c r="R2686" s="6">
        <f t="shared" si="167"/>
        <v>200</v>
      </c>
      <c r="S2686" t="s">
        <v>8335</v>
      </c>
      <c r="T2686" t="s">
        <v>8336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4">
        <f t="shared" si="166"/>
        <v>0.02</v>
      </c>
      <c r="R2687" s="6">
        <f t="shared" si="167"/>
        <v>10</v>
      </c>
      <c r="S2687" t="s">
        <v>8335</v>
      </c>
      <c r="T2687" t="s">
        <v>8336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4">
        <f t="shared" si="166"/>
        <v>0</v>
      </c>
      <c r="R2688" s="6" t="e">
        <f t="shared" si="167"/>
        <v>#DIV/0!</v>
      </c>
      <c r="S2688" t="s">
        <v>8335</v>
      </c>
      <c r="T2688" t="s">
        <v>8336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4">
        <f t="shared" si="166"/>
        <v>0</v>
      </c>
      <c r="R2689" s="6" t="e">
        <f t="shared" si="167"/>
        <v>#DIV/0!</v>
      </c>
      <c r="S2689" t="s">
        <v>8335</v>
      </c>
      <c r="T2689" t="s">
        <v>8336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4">
        <f t="shared" si="166"/>
        <v>0.14799999999999999</v>
      </c>
      <c r="R2690" s="6">
        <f t="shared" si="167"/>
        <v>5.2857142857142856</v>
      </c>
      <c r="S2690" t="s">
        <v>8335</v>
      </c>
      <c r="T2690" t="s">
        <v>8336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4">
        <f t="shared" ref="Q2691:Q2754" si="170">E2691/D2691 *100</f>
        <v>2.8571428571428571E-3</v>
      </c>
      <c r="R2691" s="6">
        <f t="shared" ref="R2691:R2754" si="171">E2691/N2691</f>
        <v>1</v>
      </c>
      <c r="S2691" t="s">
        <v>8335</v>
      </c>
      <c r="T2691" t="s">
        <v>8336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4">
        <f t="shared" si="170"/>
        <v>10.7325</v>
      </c>
      <c r="R2692" s="6">
        <f t="shared" si="171"/>
        <v>72.762711864406782</v>
      </c>
      <c r="S2692" t="s">
        <v>8335</v>
      </c>
      <c r="T2692" t="s">
        <v>8336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4">
        <f t="shared" si="170"/>
        <v>5.3846153846153842E-2</v>
      </c>
      <c r="R2693" s="6">
        <f t="shared" si="171"/>
        <v>17.5</v>
      </c>
      <c r="S2693" t="s">
        <v>8335</v>
      </c>
      <c r="T2693" t="s">
        <v>8336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4">
        <f t="shared" si="170"/>
        <v>0.7142857142857143</v>
      </c>
      <c r="R2694" s="6">
        <f t="shared" si="171"/>
        <v>25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4">
        <f t="shared" si="170"/>
        <v>0.8</v>
      </c>
      <c r="R2695" s="6">
        <f t="shared" si="171"/>
        <v>13.333333333333334</v>
      </c>
      <c r="S2695" t="s">
        <v>8335</v>
      </c>
      <c r="T2695" t="s">
        <v>8336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4">
        <f t="shared" si="170"/>
        <v>3.3333333333333335E-3</v>
      </c>
      <c r="R2696" s="6">
        <f t="shared" si="171"/>
        <v>1</v>
      </c>
      <c r="S2696" t="s">
        <v>8335</v>
      </c>
      <c r="T2696" t="s">
        <v>8336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4">
        <f t="shared" si="170"/>
        <v>0.47333333333333333</v>
      </c>
      <c r="R2697" s="6">
        <f t="shared" si="171"/>
        <v>23.666666666666668</v>
      </c>
      <c r="S2697" t="s">
        <v>8335</v>
      </c>
      <c r="T2697" t="s">
        <v>8336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4">
        <f t="shared" si="170"/>
        <v>5.65</v>
      </c>
      <c r="R2698" s="6">
        <f t="shared" si="171"/>
        <v>89.21052631578948</v>
      </c>
      <c r="S2698" t="s">
        <v>8335</v>
      </c>
      <c r="T2698" t="s">
        <v>8336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4">
        <f t="shared" si="170"/>
        <v>26.35217391304348</v>
      </c>
      <c r="R2699" s="6">
        <f t="shared" si="171"/>
        <v>116.55769230769231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4">
        <f t="shared" si="170"/>
        <v>0.325125</v>
      </c>
      <c r="R2700" s="6">
        <f t="shared" si="171"/>
        <v>13.005000000000001</v>
      </c>
      <c r="S2700" t="s">
        <v>8335</v>
      </c>
      <c r="T2700" t="s">
        <v>8336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4">
        <f t="shared" si="170"/>
        <v>0</v>
      </c>
      <c r="R2701" s="6" t="e">
        <f t="shared" si="171"/>
        <v>#DIV/0!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4">
        <f t="shared" si="170"/>
        <v>0.7000700070007001</v>
      </c>
      <c r="R2702" s="6">
        <f t="shared" si="171"/>
        <v>17.5</v>
      </c>
      <c r="S2702" t="s">
        <v>8335</v>
      </c>
      <c r="T2702" t="s">
        <v>8336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4">
        <f t="shared" si="170"/>
        <v>46.176470588235297</v>
      </c>
      <c r="R2703" s="6">
        <f t="shared" si="171"/>
        <v>34.130434782608695</v>
      </c>
      <c r="S2703" t="s">
        <v>8316</v>
      </c>
      <c r="T2703" t="s">
        <v>8356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4">
        <f t="shared" si="170"/>
        <v>34.410000000000004</v>
      </c>
      <c r="R2704" s="6">
        <f t="shared" si="171"/>
        <v>132.34615384615384</v>
      </c>
      <c r="S2704" t="s">
        <v>8316</v>
      </c>
      <c r="T2704" t="s">
        <v>8356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4">
        <f t="shared" si="170"/>
        <v>103.75000000000001</v>
      </c>
      <c r="R2705" s="6">
        <f t="shared" si="171"/>
        <v>922.22222222222217</v>
      </c>
      <c r="S2705" t="s">
        <v>8316</v>
      </c>
      <c r="T2705" t="s">
        <v>8356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4">
        <f t="shared" si="170"/>
        <v>6.0263157894736841</v>
      </c>
      <c r="R2706" s="6">
        <f t="shared" si="171"/>
        <v>163.57142857142858</v>
      </c>
      <c r="S2706" t="s">
        <v>8316</v>
      </c>
      <c r="T2706" t="s">
        <v>8356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4">
        <f t="shared" si="170"/>
        <v>10.539393939393939</v>
      </c>
      <c r="R2707" s="6">
        <f t="shared" si="171"/>
        <v>217.375</v>
      </c>
      <c r="S2707" t="s">
        <v>8316</v>
      </c>
      <c r="T2707" t="s">
        <v>8356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4">
        <f t="shared" si="170"/>
        <v>112.29714285714284</v>
      </c>
      <c r="R2708" s="6">
        <f t="shared" si="171"/>
        <v>149.44486692015209</v>
      </c>
      <c r="S2708" t="s">
        <v>8316</v>
      </c>
      <c r="T2708" t="s">
        <v>8356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4">
        <f t="shared" si="170"/>
        <v>350.84462500000001</v>
      </c>
      <c r="R2709" s="6">
        <f t="shared" si="171"/>
        <v>71.237487309644663</v>
      </c>
      <c r="S2709" t="s">
        <v>8316</v>
      </c>
      <c r="T2709" t="s">
        <v>8356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4">
        <f t="shared" si="170"/>
        <v>233.21535</v>
      </c>
      <c r="R2710" s="6">
        <f t="shared" si="171"/>
        <v>44.464318398474738</v>
      </c>
      <c r="S2710" t="s">
        <v>8316</v>
      </c>
      <c r="T2710" t="s">
        <v>8356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4">
        <f t="shared" si="170"/>
        <v>101.60599999999999</v>
      </c>
      <c r="R2711" s="6">
        <f t="shared" si="171"/>
        <v>164.94480519480518</v>
      </c>
      <c r="S2711" t="s">
        <v>8316</v>
      </c>
      <c r="T2711" t="s">
        <v>8356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4">
        <f t="shared" si="170"/>
        <v>153.90035000000003</v>
      </c>
      <c r="R2712" s="6">
        <f t="shared" si="171"/>
        <v>84.871516544117654</v>
      </c>
      <c r="S2712" t="s">
        <v>8316</v>
      </c>
      <c r="T2712" t="s">
        <v>8356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4">
        <f t="shared" si="170"/>
        <v>100.7161125319693</v>
      </c>
      <c r="R2713" s="6">
        <f t="shared" si="171"/>
        <v>53.945205479452056</v>
      </c>
      <c r="S2713" t="s">
        <v>8316</v>
      </c>
      <c r="T2713" t="s">
        <v>8356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4">
        <f t="shared" si="170"/>
        <v>131.38181818181818</v>
      </c>
      <c r="R2714" s="6">
        <f t="shared" si="171"/>
        <v>50.531468531468533</v>
      </c>
      <c r="S2714" t="s">
        <v>8316</v>
      </c>
      <c r="T2714" t="s">
        <v>8356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4">
        <f t="shared" si="170"/>
        <v>102.24133333333334</v>
      </c>
      <c r="R2715" s="6">
        <f t="shared" si="171"/>
        <v>108.00140845070422</v>
      </c>
      <c r="S2715" t="s">
        <v>8316</v>
      </c>
      <c r="T2715" t="s">
        <v>8356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4">
        <f t="shared" si="170"/>
        <v>116.35599999999999</v>
      </c>
      <c r="R2716" s="6">
        <f t="shared" si="171"/>
        <v>95.373770491803285</v>
      </c>
      <c r="S2716" t="s">
        <v>8316</v>
      </c>
      <c r="T2716" t="s">
        <v>8356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4">
        <f t="shared" si="170"/>
        <v>264.62241666666665</v>
      </c>
      <c r="R2717" s="6">
        <f t="shared" si="171"/>
        <v>57.631016333938291</v>
      </c>
      <c r="S2717" t="s">
        <v>8316</v>
      </c>
      <c r="T2717" t="s">
        <v>8356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4">
        <f t="shared" si="170"/>
        <v>119.98010000000001</v>
      </c>
      <c r="R2718" s="6">
        <f t="shared" si="171"/>
        <v>64.160481283422456</v>
      </c>
      <c r="S2718" t="s">
        <v>8316</v>
      </c>
      <c r="T2718" t="s">
        <v>8356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4">
        <f t="shared" si="170"/>
        <v>120.10400000000001</v>
      </c>
      <c r="R2719" s="6">
        <f t="shared" si="171"/>
        <v>92.387692307692305</v>
      </c>
      <c r="S2719" t="s">
        <v>8316</v>
      </c>
      <c r="T2719" t="s">
        <v>8356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4">
        <f t="shared" si="170"/>
        <v>103.58333333333334</v>
      </c>
      <c r="R2720" s="6">
        <f t="shared" si="171"/>
        <v>125.97972972972973</v>
      </c>
      <c r="S2720" t="s">
        <v>8316</v>
      </c>
      <c r="T2720" t="s">
        <v>8356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4">
        <f t="shared" si="170"/>
        <v>108.83333333333334</v>
      </c>
      <c r="R2721" s="6">
        <f t="shared" si="171"/>
        <v>94.637681159420296</v>
      </c>
      <c r="S2721" t="s">
        <v>8316</v>
      </c>
      <c r="T2721" t="s">
        <v>8356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4">
        <f t="shared" si="170"/>
        <v>118.12400000000001</v>
      </c>
      <c r="R2722" s="6">
        <f t="shared" si="171"/>
        <v>170.69942196531792</v>
      </c>
      <c r="S2722" t="s">
        <v>8316</v>
      </c>
      <c r="T2722" t="s">
        <v>8356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4">
        <f t="shared" si="170"/>
        <v>1462</v>
      </c>
      <c r="R2723" s="6">
        <f t="shared" si="171"/>
        <v>40.762081784386616</v>
      </c>
      <c r="S2723" t="s">
        <v>8318</v>
      </c>
      <c r="T2723" t="s">
        <v>8348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4">
        <f t="shared" si="170"/>
        <v>252.54</v>
      </c>
      <c r="R2724" s="6">
        <f t="shared" si="171"/>
        <v>68.254054054054052</v>
      </c>
      <c r="S2724" t="s">
        <v>8318</v>
      </c>
      <c r="T2724" t="s">
        <v>8348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4">
        <f t="shared" si="170"/>
        <v>140.05000000000001</v>
      </c>
      <c r="R2725" s="6">
        <f t="shared" si="171"/>
        <v>95.48863636363636</v>
      </c>
      <c r="S2725" t="s">
        <v>8318</v>
      </c>
      <c r="T2725" t="s">
        <v>8348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4">
        <f t="shared" si="170"/>
        <v>296.87520259319291</v>
      </c>
      <c r="R2726" s="6">
        <f t="shared" si="171"/>
        <v>7.1902649656526005</v>
      </c>
      <c r="S2726" t="s">
        <v>8318</v>
      </c>
      <c r="T2726" t="s">
        <v>8348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4">
        <f t="shared" si="170"/>
        <v>144.54249999999999</v>
      </c>
      <c r="R2727" s="6">
        <f t="shared" si="171"/>
        <v>511.65486725663715</v>
      </c>
      <c r="S2727" t="s">
        <v>8318</v>
      </c>
      <c r="T2727" t="s">
        <v>8348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4">
        <f t="shared" si="170"/>
        <v>105.745</v>
      </c>
      <c r="R2728" s="6">
        <f t="shared" si="171"/>
        <v>261.74504950495049</v>
      </c>
      <c r="S2728" t="s">
        <v>8318</v>
      </c>
      <c r="T2728" t="s">
        <v>8348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4">
        <f t="shared" si="170"/>
        <v>493.21000000000004</v>
      </c>
      <c r="R2729" s="6">
        <f t="shared" si="171"/>
        <v>69.760961810466767</v>
      </c>
      <c r="S2729" t="s">
        <v>8318</v>
      </c>
      <c r="T2729" t="s">
        <v>8348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4">
        <f t="shared" si="170"/>
        <v>201.82666666666668</v>
      </c>
      <c r="R2730" s="6">
        <f t="shared" si="171"/>
        <v>77.229591836734699</v>
      </c>
      <c r="S2730" t="s">
        <v>8318</v>
      </c>
      <c r="T2730" t="s">
        <v>8348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4">
        <f t="shared" si="170"/>
        <v>104.44</v>
      </c>
      <c r="R2731" s="6">
        <f t="shared" si="171"/>
        <v>340.56521739130437</v>
      </c>
      <c r="S2731" t="s">
        <v>8318</v>
      </c>
      <c r="T2731" t="s">
        <v>8348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4">
        <f t="shared" si="170"/>
        <v>170.29262962962963</v>
      </c>
      <c r="R2732" s="6">
        <f t="shared" si="171"/>
        <v>67.417903225806455</v>
      </c>
      <c r="S2732" t="s">
        <v>8318</v>
      </c>
      <c r="T2732" t="s">
        <v>8348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4">
        <f t="shared" si="170"/>
        <v>104.30333333333333</v>
      </c>
      <c r="R2733" s="6">
        <f t="shared" si="171"/>
        <v>845.70270270270271</v>
      </c>
      <c r="S2733" t="s">
        <v>8318</v>
      </c>
      <c r="T2733" t="s">
        <v>8348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4">
        <f t="shared" si="170"/>
        <v>118.25000000000001</v>
      </c>
      <c r="R2734" s="6">
        <f t="shared" si="171"/>
        <v>97.191780821917803</v>
      </c>
      <c r="S2734" t="s">
        <v>8318</v>
      </c>
      <c r="T2734" t="s">
        <v>8348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4">
        <f t="shared" si="170"/>
        <v>107.538</v>
      </c>
      <c r="R2735" s="6">
        <f t="shared" si="171"/>
        <v>451.84033613445376</v>
      </c>
      <c r="S2735" t="s">
        <v>8318</v>
      </c>
      <c r="T2735" t="s">
        <v>8348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4">
        <f t="shared" si="170"/>
        <v>2260300</v>
      </c>
      <c r="R2736" s="6">
        <f t="shared" si="171"/>
        <v>138.66871165644173</v>
      </c>
      <c r="S2736" t="s">
        <v>8318</v>
      </c>
      <c r="T2736" t="s">
        <v>8348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4">
        <f t="shared" si="170"/>
        <v>978.13466666666682</v>
      </c>
      <c r="R2737" s="6">
        <f t="shared" si="171"/>
        <v>21.640147492625371</v>
      </c>
      <c r="S2737" t="s">
        <v>8318</v>
      </c>
      <c r="T2737" t="s">
        <v>8348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4">
        <f t="shared" si="170"/>
        <v>122.9</v>
      </c>
      <c r="R2738" s="6">
        <f t="shared" si="171"/>
        <v>169.51724137931035</v>
      </c>
      <c r="S2738" t="s">
        <v>8318</v>
      </c>
      <c r="T2738" t="s">
        <v>8348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4">
        <f t="shared" si="170"/>
        <v>246.0608</v>
      </c>
      <c r="R2739" s="6">
        <f t="shared" si="171"/>
        <v>161.88210526315791</v>
      </c>
      <c r="S2739" t="s">
        <v>8318</v>
      </c>
      <c r="T2739" t="s">
        <v>8348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4">
        <f t="shared" si="170"/>
        <v>147.94</v>
      </c>
      <c r="R2740" s="6">
        <f t="shared" si="171"/>
        <v>493.13333333333333</v>
      </c>
      <c r="S2740" t="s">
        <v>8318</v>
      </c>
      <c r="T2740" t="s">
        <v>8348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4">
        <f t="shared" si="170"/>
        <v>384.09090909090907</v>
      </c>
      <c r="R2741" s="6">
        <f t="shared" si="171"/>
        <v>22.120418848167539</v>
      </c>
      <c r="S2741" t="s">
        <v>8318</v>
      </c>
      <c r="T2741" t="s">
        <v>8348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4">
        <f t="shared" si="170"/>
        <v>103.33333333333334</v>
      </c>
      <c r="R2742" s="6">
        <f t="shared" si="171"/>
        <v>18.235294117647058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4">
        <f t="shared" si="170"/>
        <v>0.43750000000000006</v>
      </c>
      <c r="R2743" s="6">
        <f t="shared" si="171"/>
        <v>8.75</v>
      </c>
      <c r="S2743" t="s">
        <v>8321</v>
      </c>
      <c r="T2743" t="s">
        <v>8357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4">
        <f t="shared" si="170"/>
        <v>29.24</v>
      </c>
      <c r="R2744" s="6">
        <f t="shared" si="171"/>
        <v>40.611111111111114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4">
        <f t="shared" si="170"/>
        <v>0</v>
      </c>
      <c r="R2745" s="6" t="e">
        <f t="shared" si="171"/>
        <v>#DIV/0!</v>
      </c>
      <c r="S2745" t="s">
        <v>8321</v>
      </c>
      <c r="T2745" t="s">
        <v>8357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4">
        <f t="shared" si="170"/>
        <v>5.21875</v>
      </c>
      <c r="R2746" s="6">
        <f t="shared" si="171"/>
        <v>37.954545454545453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4">
        <f t="shared" si="170"/>
        <v>21.887499999999999</v>
      </c>
      <c r="R2747" s="6">
        <f t="shared" si="171"/>
        <v>35.734693877551024</v>
      </c>
      <c r="S2747" t="s">
        <v>8321</v>
      </c>
      <c r="T2747" t="s">
        <v>8357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4">
        <f t="shared" si="170"/>
        <v>26.700000000000003</v>
      </c>
      <c r="R2748" s="6">
        <f t="shared" si="171"/>
        <v>42.157894736842103</v>
      </c>
      <c r="S2748" t="s">
        <v>8321</v>
      </c>
      <c r="T2748" t="s">
        <v>8357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4">
        <f t="shared" si="170"/>
        <v>28.000000000000004</v>
      </c>
      <c r="R2749" s="6">
        <f t="shared" si="171"/>
        <v>35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4">
        <f t="shared" si="170"/>
        <v>1.06</v>
      </c>
      <c r="R2750" s="6">
        <f t="shared" si="171"/>
        <v>13.25</v>
      </c>
      <c r="S2750" t="s">
        <v>8321</v>
      </c>
      <c r="T2750" t="s">
        <v>8357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4">
        <f t="shared" si="170"/>
        <v>1.0999999999999999</v>
      </c>
      <c r="R2751" s="6">
        <f t="shared" si="171"/>
        <v>55</v>
      </c>
      <c r="S2751" t="s">
        <v>8321</v>
      </c>
      <c r="T2751" t="s">
        <v>8357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4">
        <f t="shared" si="170"/>
        <v>0</v>
      </c>
      <c r="R2752" s="6" t="e">
        <f t="shared" si="171"/>
        <v>#DIV/0!</v>
      </c>
      <c r="S2752" t="s">
        <v>8321</v>
      </c>
      <c r="T2752" t="s">
        <v>8357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4">
        <f t="shared" si="170"/>
        <v>0</v>
      </c>
      <c r="R2753" s="6" t="e">
        <f t="shared" si="171"/>
        <v>#DIV/0!</v>
      </c>
      <c r="S2753" t="s">
        <v>8321</v>
      </c>
      <c r="T2753" t="s">
        <v>8357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4">
        <f t="shared" si="170"/>
        <v>11.458333333333332</v>
      </c>
      <c r="R2754" s="6">
        <f t="shared" si="171"/>
        <v>39.285714285714285</v>
      </c>
      <c r="S2754" t="s">
        <v>8321</v>
      </c>
      <c r="T2754" t="s">
        <v>8357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4">
        <f t="shared" ref="Q2755:Q2818" si="174">E2755/D2755 *100</f>
        <v>19</v>
      </c>
      <c r="R2755" s="6">
        <f t="shared" ref="R2755:R2818" si="175">E2755/N2755</f>
        <v>47.5</v>
      </c>
      <c r="S2755" t="s">
        <v>8321</v>
      </c>
      <c r="T2755" t="s">
        <v>8357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4">
        <f t="shared" si="174"/>
        <v>0</v>
      </c>
      <c r="R2756" s="6" t="e">
        <f t="shared" si="175"/>
        <v>#DIV/0!</v>
      </c>
      <c r="S2756" t="s">
        <v>8321</v>
      </c>
      <c r="T2756" t="s">
        <v>8357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4">
        <f t="shared" si="174"/>
        <v>52</v>
      </c>
      <c r="R2757" s="6">
        <f t="shared" si="175"/>
        <v>17.333333333333332</v>
      </c>
      <c r="S2757" t="s">
        <v>8321</v>
      </c>
      <c r="T2757" t="s">
        <v>8357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4">
        <f t="shared" si="174"/>
        <v>10.48</v>
      </c>
      <c r="R2758" s="6">
        <f t="shared" si="175"/>
        <v>31.757575757575758</v>
      </c>
      <c r="S2758" t="s">
        <v>8321</v>
      </c>
      <c r="T2758" t="s">
        <v>8357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4">
        <f t="shared" si="174"/>
        <v>0.66666666666666674</v>
      </c>
      <c r="R2759" s="6">
        <f t="shared" si="175"/>
        <v>5</v>
      </c>
      <c r="S2759" t="s">
        <v>8321</v>
      </c>
      <c r="T2759" t="s">
        <v>8357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4">
        <f t="shared" si="174"/>
        <v>11.700000000000001</v>
      </c>
      <c r="R2760" s="6">
        <f t="shared" si="175"/>
        <v>39</v>
      </c>
      <c r="S2760" t="s">
        <v>8321</v>
      </c>
      <c r="T2760" t="s">
        <v>8357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4">
        <f t="shared" si="174"/>
        <v>10.5</v>
      </c>
      <c r="R2761" s="6">
        <f t="shared" si="175"/>
        <v>52.5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4">
        <f t="shared" si="174"/>
        <v>0</v>
      </c>
      <c r="R2762" s="6" t="e">
        <f t="shared" si="175"/>
        <v>#DIV/0!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4">
        <f t="shared" si="174"/>
        <v>0.72</v>
      </c>
      <c r="R2763" s="6">
        <f t="shared" si="175"/>
        <v>9</v>
      </c>
      <c r="S2763" t="s">
        <v>8321</v>
      </c>
      <c r="T2763" t="s">
        <v>8357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4">
        <f t="shared" si="174"/>
        <v>0.76923076923076927</v>
      </c>
      <c r="R2764" s="6">
        <f t="shared" si="175"/>
        <v>25</v>
      </c>
      <c r="S2764" t="s">
        <v>8321</v>
      </c>
      <c r="T2764" t="s">
        <v>8357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4">
        <f t="shared" si="174"/>
        <v>0.22842639593908631</v>
      </c>
      <c r="R2765" s="6">
        <f t="shared" si="175"/>
        <v>30</v>
      </c>
      <c r="S2765" t="s">
        <v>8321</v>
      </c>
      <c r="T2765" t="s">
        <v>8357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4">
        <f t="shared" si="174"/>
        <v>1.125</v>
      </c>
      <c r="R2766" s="6">
        <f t="shared" si="175"/>
        <v>11.25</v>
      </c>
      <c r="S2766" t="s">
        <v>8321</v>
      </c>
      <c r="T2766" t="s">
        <v>8357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4">
        <f t="shared" si="174"/>
        <v>0</v>
      </c>
      <c r="R2767" s="6" t="e">
        <f t="shared" si="175"/>
        <v>#DIV/0!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4">
        <f t="shared" si="174"/>
        <v>2</v>
      </c>
      <c r="R2768" s="6">
        <f t="shared" si="175"/>
        <v>25</v>
      </c>
      <c r="S2768" t="s">
        <v>8321</v>
      </c>
      <c r="T2768" t="s">
        <v>8357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4">
        <f t="shared" si="174"/>
        <v>0.85000000000000009</v>
      </c>
      <c r="R2769" s="6">
        <f t="shared" si="175"/>
        <v>11.333333333333334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4">
        <f t="shared" si="174"/>
        <v>14.314285714285715</v>
      </c>
      <c r="R2770" s="6">
        <f t="shared" si="175"/>
        <v>29.470588235294116</v>
      </c>
      <c r="S2770" t="s">
        <v>8321</v>
      </c>
      <c r="T2770" t="s">
        <v>8357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4">
        <f t="shared" si="174"/>
        <v>0.25</v>
      </c>
      <c r="R2771" s="6">
        <f t="shared" si="175"/>
        <v>1</v>
      </c>
      <c r="S2771" t="s">
        <v>8321</v>
      </c>
      <c r="T2771" t="s">
        <v>8357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4">
        <f t="shared" si="174"/>
        <v>10.411249999999999</v>
      </c>
      <c r="R2772" s="6">
        <f t="shared" si="175"/>
        <v>63.098484848484851</v>
      </c>
      <c r="S2772" t="s">
        <v>8321</v>
      </c>
      <c r="T2772" t="s">
        <v>8357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4">
        <f t="shared" si="174"/>
        <v>0</v>
      </c>
      <c r="R2773" s="6" t="e">
        <f t="shared" si="175"/>
        <v>#DIV/0!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4">
        <f t="shared" si="174"/>
        <v>0</v>
      </c>
      <c r="R2774" s="6" t="e">
        <f t="shared" si="175"/>
        <v>#DIV/0!</v>
      </c>
      <c r="S2774" t="s">
        <v>8321</v>
      </c>
      <c r="T2774" t="s">
        <v>8357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4">
        <f t="shared" si="174"/>
        <v>0.18867924528301888</v>
      </c>
      <c r="R2775" s="6">
        <f t="shared" si="175"/>
        <v>1</v>
      </c>
      <c r="S2775" t="s">
        <v>8321</v>
      </c>
      <c r="T2775" t="s">
        <v>8357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4">
        <f t="shared" si="174"/>
        <v>14.249999999999998</v>
      </c>
      <c r="R2776" s="6">
        <f t="shared" si="175"/>
        <v>43.846153846153847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4">
        <f t="shared" si="174"/>
        <v>3</v>
      </c>
      <c r="R2777" s="6">
        <f t="shared" si="175"/>
        <v>75</v>
      </c>
      <c r="S2777" t="s">
        <v>8321</v>
      </c>
      <c r="T2777" t="s">
        <v>8357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4">
        <f t="shared" si="174"/>
        <v>7.8809523809523814</v>
      </c>
      <c r="R2778" s="6">
        <f t="shared" si="175"/>
        <v>45.972222222222221</v>
      </c>
      <c r="S2778" t="s">
        <v>8321</v>
      </c>
      <c r="T2778" t="s">
        <v>8357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4">
        <f t="shared" si="174"/>
        <v>0.33333333333333337</v>
      </c>
      <c r="R2779" s="6">
        <f t="shared" si="175"/>
        <v>10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4">
        <f t="shared" si="174"/>
        <v>25.545454545454543</v>
      </c>
      <c r="R2780" s="6">
        <f t="shared" si="175"/>
        <v>93.666666666666671</v>
      </c>
      <c r="S2780" t="s">
        <v>8321</v>
      </c>
      <c r="T2780" t="s">
        <v>8357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4">
        <f t="shared" si="174"/>
        <v>2.12</v>
      </c>
      <c r="R2781" s="6">
        <f t="shared" si="175"/>
        <v>53</v>
      </c>
      <c r="S2781" t="s">
        <v>8321</v>
      </c>
      <c r="T2781" t="s">
        <v>8357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4">
        <f t="shared" si="174"/>
        <v>0</v>
      </c>
      <c r="R2782" s="6" t="e">
        <f t="shared" si="175"/>
        <v>#DIV/0!</v>
      </c>
      <c r="S2782" t="s">
        <v>8321</v>
      </c>
      <c r="T2782" t="s">
        <v>8357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4">
        <f t="shared" si="174"/>
        <v>105.28</v>
      </c>
      <c r="R2783" s="6">
        <f t="shared" si="175"/>
        <v>47</v>
      </c>
      <c r="S2783" t="s">
        <v>8316</v>
      </c>
      <c r="T2783" t="s">
        <v>8317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4">
        <f t="shared" si="174"/>
        <v>120</v>
      </c>
      <c r="R2784" s="6">
        <f t="shared" si="175"/>
        <v>66.666666666666671</v>
      </c>
      <c r="S2784" t="s">
        <v>8316</v>
      </c>
      <c r="T2784" t="s">
        <v>8317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4">
        <f t="shared" si="174"/>
        <v>114.5</v>
      </c>
      <c r="R2785" s="6">
        <f t="shared" si="175"/>
        <v>18.770491803278688</v>
      </c>
      <c r="S2785" t="s">
        <v>8316</v>
      </c>
      <c r="T2785" t="s">
        <v>8317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4">
        <f t="shared" si="174"/>
        <v>119</v>
      </c>
      <c r="R2786" s="6">
        <f t="shared" si="175"/>
        <v>66.111111111111114</v>
      </c>
      <c r="S2786" t="s">
        <v>8316</v>
      </c>
      <c r="T2786" t="s">
        <v>8317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4">
        <f t="shared" si="174"/>
        <v>104.67999999999999</v>
      </c>
      <c r="R2787" s="6">
        <f t="shared" si="175"/>
        <v>36.859154929577464</v>
      </c>
      <c r="S2787" t="s">
        <v>8316</v>
      </c>
      <c r="T2787" t="s">
        <v>8317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4">
        <f t="shared" si="174"/>
        <v>117.83999999999999</v>
      </c>
      <c r="R2788" s="6">
        <f t="shared" si="175"/>
        <v>39.810810810810814</v>
      </c>
      <c r="S2788" t="s">
        <v>8316</v>
      </c>
      <c r="T2788" t="s">
        <v>8317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4">
        <f t="shared" si="174"/>
        <v>119.7</v>
      </c>
      <c r="R2789" s="6">
        <f t="shared" si="175"/>
        <v>31.5</v>
      </c>
      <c r="S2789" t="s">
        <v>8316</v>
      </c>
      <c r="T2789" t="s">
        <v>8317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4">
        <f t="shared" si="174"/>
        <v>102.49999999999999</v>
      </c>
      <c r="R2790" s="6">
        <f t="shared" si="175"/>
        <v>102.5</v>
      </c>
      <c r="S2790" t="s">
        <v>8316</v>
      </c>
      <c r="T2790" t="s">
        <v>8317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4">
        <f t="shared" si="174"/>
        <v>101.16666666666667</v>
      </c>
      <c r="R2791" s="6">
        <f t="shared" si="175"/>
        <v>126.45833333333333</v>
      </c>
      <c r="S2791" t="s">
        <v>8316</v>
      </c>
      <c r="T2791" t="s">
        <v>8317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4">
        <f t="shared" si="174"/>
        <v>105.33333333333333</v>
      </c>
      <c r="R2792" s="6">
        <f t="shared" si="175"/>
        <v>47.878787878787875</v>
      </c>
      <c r="S2792" t="s">
        <v>8316</v>
      </c>
      <c r="T2792" t="s">
        <v>8317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4">
        <f t="shared" si="174"/>
        <v>102.49999999999999</v>
      </c>
      <c r="R2793" s="6">
        <f t="shared" si="175"/>
        <v>73.214285714285708</v>
      </c>
      <c r="S2793" t="s">
        <v>8316</v>
      </c>
      <c r="T2793" t="s">
        <v>8317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4">
        <f t="shared" si="174"/>
        <v>107.60000000000001</v>
      </c>
      <c r="R2794" s="6">
        <f t="shared" si="175"/>
        <v>89.666666666666671</v>
      </c>
      <c r="S2794" t="s">
        <v>8316</v>
      </c>
      <c r="T2794" t="s">
        <v>8317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4">
        <f t="shared" si="174"/>
        <v>110.5675</v>
      </c>
      <c r="R2795" s="6">
        <f t="shared" si="175"/>
        <v>151.4623287671233</v>
      </c>
      <c r="S2795" t="s">
        <v>8316</v>
      </c>
      <c r="T2795" t="s">
        <v>8317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4">
        <f t="shared" si="174"/>
        <v>150</v>
      </c>
      <c r="R2796" s="6">
        <f t="shared" si="175"/>
        <v>25</v>
      </c>
      <c r="S2796" t="s">
        <v>8316</v>
      </c>
      <c r="T2796" t="s">
        <v>8317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4">
        <f t="shared" si="174"/>
        <v>104.28571428571429</v>
      </c>
      <c r="R2797" s="6">
        <f t="shared" si="175"/>
        <v>36.5</v>
      </c>
      <c r="S2797" t="s">
        <v>8316</v>
      </c>
      <c r="T2797" t="s">
        <v>8317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4">
        <f t="shared" si="174"/>
        <v>115.5</v>
      </c>
      <c r="R2798" s="6">
        <f t="shared" si="175"/>
        <v>44</v>
      </c>
      <c r="S2798" t="s">
        <v>8316</v>
      </c>
      <c r="T2798" t="s">
        <v>8317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4">
        <f t="shared" si="174"/>
        <v>102.64512500000001</v>
      </c>
      <c r="R2799" s="6">
        <f t="shared" si="175"/>
        <v>87.357553191489373</v>
      </c>
      <c r="S2799" t="s">
        <v>8316</v>
      </c>
      <c r="T2799" t="s">
        <v>8317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4">
        <f t="shared" si="174"/>
        <v>101.4</v>
      </c>
      <c r="R2800" s="6">
        <f t="shared" si="175"/>
        <v>36.474820143884891</v>
      </c>
      <c r="S2800" t="s">
        <v>8316</v>
      </c>
      <c r="T2800" t="s">
        <v>8317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4">
        <f t="shared" si="174"/>
        <v>116.6348</v>
      </c>
      <c r="R2801" s="6">
        <f t="shared" si="175"/>
        <v>44.859538461538463</v>
      </c>
      <c r="S2801" t="s">
        <v>8316</v>
      </c>
      <c r="T2801" t="s">
        <v>8317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4">
        <f t="shared" si="174"/>
        <v>133</v>
      </c>
      <c r="R2802" s="6">
        <f t="shared" si="175"/>
        <v>42.903225806451616</v>
      </c>
      <c r="S2802" t="s">
        <v>8316</v>
      </c>
      <c r="T2802" t="s">
        <v>8317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4">
        <f t="shared" si="174"/>
        <v>133.20000000000002</v>
      </c>
      <c r="R2803" s="6">
        <f t="shared" si="175"/>
        <v>51.230769230769234</v>
      </c>
      <c r="S2803" t="s">
        <v>8316</v>
      </c>
      <c r="T2803" t="s">
        <v>8317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4">
        <f t="shared" si="174"/>
        <v>101.83333333333333</v>
      </c>
      <c r="R2804" s="6">
        <f t="shared" si="175"/>
        <v>33.944444444444443</v>
      </c>
      <c r="S2804" t="s">
        <v>8316</v>
      </c>
      <c r="T2804" t="s">
        <v>8317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4">
        <f t="shared" si="174"/>
        <v>127.95</v>
      </c>
      <c r="R2805" s="6">
        <f t="shared" si="175"/>
        <v>90.744680851063833</v>
      </c>
      <c r="S2805" t="s">
        <v>8316</v>
      </c>
      <c r="T2805" t="s">
        <v>8317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4">
        <f t="shared" si="174"/>
        <v>114.99999999999999</v>
      </c>
      <c r="R2806" s="6">
        <f t="shared" si="175"/>
        <v>50</v>
      </c>
      <c r="S2806" t="s">
        <v>8316</v>
      </c>
      <c r="T2806" t="s">
        <v>8317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4">
        <f t="shared" si="174"/>
        <v>110.00000000000001</v>
      </c>
      <c r="R2807" s="6">
        <f t="shared" si="175"/>
        <v>24.444444444444443</v>
      </c>
      <c r="S2807" t="s">
        <v>8316</v>
      </c>
      <c r="T2807" t="s">
        <v>8317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4">
        <f t="shared" si="174"/>
        <v>112.1</v>
      </c>
      <c r="R2808" s="6">
        <f t="shared" si="175"/>
        <v>44.25</v>
      </c>
      <c r="S2808" t="s">
        <v>8316</v>
      </c>
      <c r="T2808" t="s">
        <v>8317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4">
        <f t="shared" si="174"/>
        <v>126</v>
      </c>
      <c r="R2809" s="6">
        <f t="shared" si="175"/>
        <v>67.741935483870961</v>
      </c>
      <c r="S2809" t="s">
        <v>8316</v>
      </c>
      <c r="T2809" t="s">
        <v>8317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4">
        <f t="shared" si="174"/>
        <v>100.24444444444444</v>
      </c>
      <c r="R2810" s="6">
        <f t="shared" si="175"/>
        <v>65.376811594202906</v>
      </c>
      <c r="S2810" t="s">
        <v>8316</v>
      </c>
      <c r="T2810" t="s">
        <v>8317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4">
        <f t="shared" si="174"/>
        <v>102.4</v>
      </c>
      <c r="R2811" s="6">
        <f t="shared" si="175"/>
        <v>121.9047619047619</v>
      </c>
      <c r="S2811" t="s">
        <v>8316</v>
      </c>
      <c r="T2811" t="s">
        <v>8317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4">
        <f t="shared" si="174"/>
        <v>108.2</v>
      </c>
      <c r="R2812" s="6">
        <f t="shared" si="175"/>
        <v>47.456140350877192</v>
      </c>
      <c r="S2812" t="s">
        <v>8316</v>
      </c>
      <c r="T2812" t="s">
        <v>8317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4">
        <f t="shared" si="174"/>
        <v>100.27</v>
      </c>
      <c r="R2813" s="6">
        <f t="shared" si="175"/>
        <v>92.842592592592595</v>
      </c>
      <c r="S2813" t="s">
        <v>8316</v>
      </c>
      <c r="T2813" t="s">
        <v>8317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4">
        <f t="shared" si="174"/>
        <v>113.3</v>
      </c>
      <c r="R2814" s="6">
        <f t="shared" si="175"/>
        <v>68.253012048192772</v>
      </c>
      <c r="S2814" t="s">
        <v>8316</v>
      </c>
      <c r="T2814" t="s">
        <v>8317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4">
        <f t="shared" si="174"/>
        <v>127.57571428571428</v>
      </c>
      <c r="R2815" s="6">
        <f t="shared" si="175"/>
        <v>37.209583333333335</v>
      </c>
      <c r="S2815" t="s">
        <v>8316</v>
      </c>
      <c r="T2815" t="s">
        <v>8317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4">
        <f t="shared" si="174"/>
        <v>107.73333333333332</v>
      </c>
      <c r="R2816" s="6">
        <f t="shared" si="175"/>
        <v>25.25</v>
      </c>
      <c r="S2816" t="s">
        <v>8316</v>
      </c>
      <c r="T2816" t="s">
        <v>8317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4">
        <f t="shared" si="174"/>
        <v>242</v>
      </c>
      <c r="R2817" s="6">
        <f t="shared" si="175"/>
        <v>43.214285714285715</v>
      </c>
      <c r="S2817" t="s">
        <v>8316</v>
      </c>
      <c r="T2817" t="s">
        <v>8317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4">
        <f t="shared" si="174"/>
        <v>141.56666666666666</v>
      </c>
      <c r="R2818" s="6">
        <f t="shared" si="175"/>
        <v>25.130177514792898</v>
      </c>
      <c r="S2818" t="s">
        <v>8316</v>
      </c>
      <c r="T2818" t="s">
        <v>8317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4">
        <f t="shared" ref="Q2819:Q2882" si="178">E2819/D2819 *100</f>
        <v>130</v>
      </c>
      <c r="R2819" s="6">
        <f t="shared" ref="R2819:R2882" si="179">E2819/N2819</f>
        <v>23.636363636363637</v>
      </c>
      <c r="S2819" t="s">
        <v>8316</v>
      </c>
      <c r="T2819" t="s">
        <v>8317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4">
        <f t="shared" si="178"/>
        <v>106.03</v>
      </c>
      <c r="R2820" s="6">
        <f t="shared" si="179"/>
        <v>103.95098039215686</v>
      </c>
      <c r="S2820" t="s">
        <v>8316</v>
      </c>
      <c r="T2820" t="s">
        <v>8317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4">
        <f t="shared" si="178"/>
        <v>104.80000000000001</v>
      </c>
      <c r="R2821" s="6">
        <f t="shared" si="179"/>
        <v>50.384615384615387</v>
      </c>
      <c r="S2821" t="s">
        <v>8316</v>
      </c>
      <c r="T2821" t="s">
        <v>8317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4">
        <f t="shared" si="178"/>
        <v>136</v>
      </c>
      <c r="R2822" s="6">
        <f t="shared" si="179"/>
        <v>13.6</v>
      </c>
      <c r="S2822" t="s">
        <v>8316</v>
      </c>
      <c r="T2822" t="s">
        <v>8317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4">
        <f t="shared" si="178"/>
        <v>100</v>
      </c>
      <c r="R2823" s="6">
        <f t="shared" si="179"/>
        <v>28.571428571428573</v>
      </c>
      <c r="S2823" t="s">
        <v>8316</v>
      </c>
      <c r="T2823" t="s">
        <v>8317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4">
        <f t="shared" si="178"/>
        <v>100</v>
      </c>
      <c r="R2824" s="6">
        <f t="shared" si="179"/>
        <v>63.829787234042556</v>
      </c>
      <c r="S2824" t="s">
        <v>8316</v>
      </c>
      <c r="T2824" t="s">
        <v>8317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4">
        <f t="shared" si="178"/>
        <v>124</v>
      </c>
      <c r="R2825" s="6">
        <f t="shared" si="179"/>
        <v>8.8571428571428577</v>
      </c>
      <c r="S2825" t="s">
        <v>8316</v>
      </c>
      <c r="T2825" t="s">
        <v>8317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4">
        <f t="shared" si="178"/>
        <v>116.92307692307693</v>
      </c>
      <c r="R2826" s="6">
        <f t="shared" si="179"/>
        <v>50.666666666666664</v>
      </c>
      <c r="S2826" t="s">
        <v>8316</v>
      </c>
      <c r="T2826" t="s">
        <v>8317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4">
        <f t="shared" si="178"/>
        <v>103.33333333333334</v>
      </c>
      <c r="R2827" s="6">
        <f t="shared" si="179"/>
        <v>60.784313725490193</v>
      </c>
      <c r="S2827" t="s">
        <v>8316</v>
      </c>
      <c r="T2827" t="s">
        <v>8317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4">
        <f t="shared" si="178"/>
        <v>107.74999999999999</v>
      </c>
      <c r="R2828" s="6">
        <f t="shared" si="179"/>
        <v>113.42105263157895</v>
      </c>
      <c r="S2828" t="s">
        <v>8316</v>
      </c>
      <c r="T2828" t="s">
        <v>8317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4">
        <f t="shared" si="178"/>
        <v>120.24999999999999</v>
      </c>
      <c r="R2829" s="6">
        <f t="shared" si="179"/>
        <v>104.56521739130434</v>
      </c>
      <c r="S2829" t="s">
        <v>8316</v>
      </c>
      <c r="T2829" t="s">
        <v>8317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4">
        <f t="shared" si="178"/>
        <v>100.37894736842105</v>
      </c>
      <c r="R2830" s="6">
        <f t="shared" si="179"/>
        <v>98.30927835051547</v>
      </c>
      <c r="S2830" t="s">
        <v>8316</v>
      </c>
      <c r="T2830" t="s">
        <v>8317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4">
        <f t="shared" si="178"/>
        <v>106.52</v>
      </c>
      <c r="R2831" s="6">
        <f t="shared" si="179"/>
        <v>35.039473684210527</v>
      </c>
      <c r="S2831" t="s">
        <v>8316</v>
      </c>
      <c r="T2831" t="s">
        <v>8317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4">
        <f t="shared" si="178"/>
        <v>100</v>
      </c>
      <c r="R2832" s="6">
        <f t="shared" si="179"/>
        <v>272.72727272727275</v>
      </c>
      <c r="S2832" t="s">
        <v>8316</v>
      </c>
      <c r="T2832" t="s">
        <v>8317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4">
        <f t="shared" si="178"/>
        <v>110.66666666666667</v>
      </c>
      <c r="R2833" s="6">
        <f t="shared" si="179"/>
        <v>63.846153846153847</v>
      </c>
      <c r="S2833" t="s">
        <v>8316</v>
      </c>
      <c r="T2833" t="s">
        <v>8317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4">
        <f t="shared" si="178"/>
        <v>114.71959999999999</v>
      </c>
      <c r="R2834" s="6">
        <f t="shared" si="179"/>
        <v>30.189368421052631</v>
      </c>
      <c r="S2834" t="s">
        <v>8316</v>
      </c>
      <c r="T2834" t="s">
        <v>8317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4">
        <f t="shared" si="178"/>
        <v>108.25925925925925</v>
      </c>
      <c r="R2835" s="6">
        <f t="shared" si="179"/>
        <v>83.51428571428572</v>
      </c>
      <c r="S2835" t="s">
        <v>8316</v>
      </c>
      <c r="T2835" t="s">
        <v>8317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4">
        <f t="shared" si="178"/>
        <v>170</v>
      </c>
      <c r="R2836" s="6">
        <f t="shared" si="179"/>
        <v>64.761904761904759</v>
      </c>
      <c r="S2836" t="s">
        <v>8316</v>
      </c>
      <c r="T2836" t="s">
        <v>8317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4">
        <f t="shared" si="178"/>
        <v>187.09899999999999</v>
      </c>
      <c r="R2837" s="6">
        <f t="shared" si="179"/>
        <v>20.118172043010752</v>
      </c>
      <c r="S2837" t="s">
        <v>8316</v>
      </c>
      <c r="T2837" t="s">
        <v>8317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4">
        <f t="shared" si="178"/>
        <v>107.77777777777777</v>
      </c>
      <c r="R2838" s="6">
        <f t="shared" si="179"/>
        <v>44.090909090909093</v>
      </c>
      <c r="S2838" t="s">
        <v>8316</v>
      </c>
      <c r="T2838" t="s">
        <v>8317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4">
        <f t="shared" si="178"/>
        <v>100</v>
      </c>
      <c r="R2839" s="6">
        <f t="shared" si="179"/>
        <v>40.476190476190474</v>
      </c>
      <c r="S2839" t="s">
        <v>8316</v>
      </c>
      <c r="T2839" t="s">
        <v>8317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4">
        <f t="shared" si="178"/>
        <v>120.24999999999999</v>
      </c>
      <c r="R2840" s="6">
        <f t="shared" si="179"/>
        <v>44.537037037037038</v>
      </c>
      <c r="S2840" t="s">
        <v>8316</v>
      </c>
      <c r="T2840" t="s">
        <v>8317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4">
        <f t="shared" si="178"/>
        <v>111.42857142857143</v>
      </c>
      <c r="R2841" s="6">
        <f t="shared" si="179"/>
        <v>125.80645161290323</v>
      </c>
      <c r="S2841" t="s">
        <v>8316</v>
      </c>
      <c r="T2841" t="s">
        <v>8317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4">
        <f t="shared" si="178"/>
        <v>104</v>
      </c>
      <c r="R2842" s="6">
        <f t="shared" si="179"/>
        <v>19.696969696969695</v>
      </c>
      <c r="S2842" t="s">
        <v>8316</v>
      </c>
      <c r="T2842" t="s">
        <v>8317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4">
        <f t="shared" si="178"/>
        <v>1</v>
      </c>
      <c r="R2843" s="6">
        <f t="shared" si="179"/>
        <v>10</v>
      </c>
      <c r="S2843" t="s">
        <v>8316</v>
      </c>
      <c r="T2843" t="s">
        <v>8317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4">
        <f t="shared" si="178"/>
        <v>0</v>
      </c>
      <c r="R2844" s="6" t="e">
        <f t="shared" si="179"/>
        <v>#DIV/0!</v>
      </c>
      <c r="S2844" t="s">
        <v>8316</v>
      </c>
      <c r="T2844" t="s">
        <v>8317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4">
        <f t="shared" si="178"/>
        <v>0</v>
      </c>
      <c r="R2845" s="6" t="e">
        <f t="shared" si="179"/>
        <v>#DIV/0!</v>
      </c>
      <c r="S2845" t="s">
        <v>8316</v>
      </c>
      <c r="T2845" t="s">
        <v>8317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4">
        <f t="shared" si="178"/>
        <v>5.4545454545454541</v>
      </c>
      <c r="R2846" s="6">
        <f t="shared" si="179"/>
        <v>30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4">
        <f t="shared" si="178"/>
        <v>31.546666666666667</v>
      </c>
      <c r="R2847" s="6">
        <f t="shared" si="179"/>
        <v>60.666666666666664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4">
        <f t="shared" si="178"/>
        <v>0</v>
      </c>
      <c r="R2848" s="6" t="e">
        <f t="shared" si="179"/>
        <v>#DIV/0!</v>
      </c>
      <c r="S2848" t="s">
        <v>8316</v>
      </c>
      <c r="T2848" t="s">
        <v>8317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4">
        <f t="shared" si="178"/>
        <v>0</v>
      </c>
      <c r="R2849" s="6" t="e">
        <f t="shared" si="179"/>
        <v>#DIV/0!</v>
      </c>
      <c r="S2849" t="s">
        <v>8316</v>
      </c>
      <c r="T2849" t="s">
        <v>8317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4">
        <f t="shared" si="178"/>
        <v>0.2</v>
      </c>
      <c r="R2850" s="6">
        <f t="shared" si="179"/>
        <v>23.333333333333332</v>
      </c>
      <c r="S2850" t="s">
        <v>8316</v>
      </c>
      <c r="T2850" t="s">
        <v>8317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4">
        <f t="shared" si="178"/>
        <v>1</v>
      </c>
      <c r="R2851" s="6">
        <f t="shared" si="179"/>
        <v>5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4">
        <f t="shared" si="178"/>
        <v>3.8875000000000002</v>
      </c>
      <c r="R2852" s="6">
        <f t="shared" si="179"/>
        <v>23.923076923076923</v>
      </c>
      <c r="S2852" t="s">
        <v>8316</v>
      </c>
      <c r="T2852" t="s">
        <v>8317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4">
        <f t="shared" si="178"/>
        <v>0</v>
      </c>
      <c r="R2853" s="6" t="e">
        <f t="shared" si="179"/>
        <v>#DIV/0!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4">
        <f t="shared" si="178"/>
        <v>1.9</v>
      </c>
      <c r="R2854" s="6">
        <f t="shared" si="179"/>
        <v>15.833333333333334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4">
        <f t="shared" si="178"/>
        <v>0</v>
      </c>
      <c r="R2855" s="6" t="e">
        <f t="shared" si="179"/>
        <v>#DIV/0!</v>
      </c>
      <c r="S2855" t="s">
        <v>8316</v>
      </c>
      <c r="T2855" t="s">
        <v>8317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4">
        <f t="shared" si="178"/>
        <v>41.699999999999996</v>
      </c>
      <c r="R2856" s="6">
        <f t="shared" si="179"/>
        <v>29.785714285714285</v>
      </c>
      <c r="S2856" t="s">
        <v>8316</v>
      </c>
      <c r="T2856" t="s">
        <v>8317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4">
        <f t="shared" si="178"/>
        <v>50</v>
      </c>
      <c r="R2857" s="6">
        <f t="shared" si="179"/>
        <v>60</v>
      </c>
      <c r="S2857" t="s">
        <v>8316</v>
      </c>
      <c r="T2857" t="s">
        <v>8317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4">
        <f t="shared" si="178"/>
        <v>4.8666666666666663</v>
      </c>
      <c r="R2858" s="6">
        <f t="shared" si="179"/>
        <v>24.333333333333332</v>
      </c>
      <c r="S2858" t="s">
        <v>8316</v>
      </c>
      <c r="T2858" t="s">
        <v>8317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4">
        <f t="shared" si="178"/>
        <v>19.736842105263158</v>
      </c>
      <c r="R2859" s="6">
        <f t="shared" si="179"/>
        <v>500</v>
      </c>
      <c r="S2859" t="s">
        <v>8316</v>
      </c>
      <c r="T2859" t="s">
        <v>8317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4">
        <f t="shared" si="178"/>
        <v>0</v>
      </c>
      <c r="R2860" s="6" t="e">
        <f t="shared" si="179"/>
        <v>#DIV/0!</v>
      </c>
      <c r="S2860" t="s">
        <v>8316</v>
      </c>
      <c r="T2860" t="s">
        <v>8317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4">
        <f t="shared" si="178"/>
        <v>1.7500000000000002</v>
      </c>
      <c r="R2861" s="6">
        <f t="shared" si="179"/>
        <v>35</v>
      </c>
      <c r="S2861" t="s">
        <v>8316</v>
      </c>
      <c r="T2861" t="s">
        <v>8317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4">
        <f t="shared" si="178"/>
        <v>6.65</v>
      </c>
      <c r="R2862" s="6">
        <f t="shared" si="179"/>
        <v>29.555555555555557</v>
      </c>
      <c r="S2862" t="s">
        <v>8316</v>
      </c>
      <c r="T2862" t="s">
        <v>8317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4">
        <f t="shared" si="178"/>
        <v>32</v>
      </c>
      <c r="R2863" s="6">
        <f t="shared" si="179"/>
        <v>26.666666666666668</v>
      </c>
      <c r="S2863" t="s">
        <v>8316</v>
      </c>
      <c r="T2863" t="s">
        <v>8317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4">
        <f t="shared" si="178"/>
        <v>0.43307086614173229</v>
      </c>
      <c r="R2864" s="6">
        <f t="shared" si="179"/>
        <v>18.333333333333332</v>
      </c>
      <c r="S2864" t="s">
        <v>8316</v>
      </c>
      <c r="T2864" t="s">
        <v>8317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4">
        <f t="shared" si="178"/>
        <v>0.04</v>
      </c>
      <c r="R2865" s="6">
        <f t="shared" si="179"/>
        <v>20</v>
      </c>
      <c r="S2865" t="s">
        <v>8316</v>
      </c>
      <c r="T2865" t="s">
        <v>8317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4">
        <f t="shared" si="178"/>
        <v>1.6</v>
      </c>
      <c r="R2866" s="6">
        <f t="shared" si="179"/>
        <v>13.333333333333334</v>
      </c>
      <c r="S2866" t="s">
        <v>8316</v>
      </c>
      <c r="T2866" t="s">
        <v>8317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4">
        <f t="shared" si="178"/>
        <v>0</v>
      </c>
      <c r="R2867" s="6" t="e">
        <f t="shared" si="179"/>
        <v>#DIV/0!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4">
        <f t="shared" si="178"/>
        <v>0.89999999999999991</v>
      </c>
      <c r="R2868" s="6">
        <f t="shared" si="179"/>
        <v>22.5</v>
      </c>
      <c r="S2868" t="s">
        <v>8316</v>
      </c>
      <c r="T2868" t="s">
        <v>8317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4">
        <f t="shared" si="178"/>
        <v>20.16</v>
      </c>
      <c r="R2869" s="6">
        <f t="shared" si="179"/>
        <v>50.4</v>
      </c>
      <c r="S2869" t="s">
        <v>8316</v>
      </c>
      <c r="T2869" t="s">
        <v>8317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4">
        <f t="shared" si="178"/>
        <v>42.011733333333332</v>
      </c>
      <c r="R2870" s="6">
        <f t="shared" si="179"/>
        <v>105.02933333333334</v>
      </c>
      <c r="S2870" t="s">
        <v>8316</v>
      </c>
      <c r="T2870" t="s">
        <v>8317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4">
        <f t="shared" si="178"/>
        <v>0.88500000000000001</v>
      </c>
      <c r="R2871" s="6">
        <f t="shared" si="179"/>
        <v>35.4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4">
        <f t="shared" si="178"/>
        <v>15</v>
      </c>
      <c r="R2872" s="6">
        <f t="shared" si="179"/>
        <v>83.333333333333329</v>
      </c>
      <c r="S2872" t="s">
        <v>8316</v>
      </c>
      <c r="T2872" t="s">
        <v>8317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4">
        <f t="shared" si="178"/>
        <v>4.67</v>
      </c>
      <c r="R2873" s="6">
        <f t="shared" si="179"/>
        <v>35.92307692307692</v>
      </c>
      <c r="S2873" t="s">
        <v>8316</v>
      </c>
      <c r="T2873" t="s">
        <v>8317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4">
        <f t="shared" si="178"/>
        <v>0</v>
      </c>
      <c r="R2874" s="6" t="e">
        <f t="shared" si="179"/>
        <v>#DIV/0!</v>
      </c>
      <c r="S2874" t="s">
        <v>8316</v>
      </c>
      <c r="T2874" t="s">
        <v>8317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4">
        <f t="shared" si="178"/>
        <v>38.119999999999997</v>
      </c>
      <c r="R2875" s="6">
        <f t="shared" si="179"/>
        <v>119.125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4">
        <f t="shared" si="178"/>
        <v>5.42</v>
      </c>
      <c r="R2876" s="6">
        <f t="shared" si="179"/>
        <v>90.333333333333329</v>
      </c>
      <c r="S2876" t="s">
        <v>8316</v>
      </c>
      <c r="T2876" t="s">
        <v>8317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4">
        <f t="shared" si="178"/>
        <v>3.4999999999999996E-2</v>
      </c>
      <c r="R2877" s="6">
        <f t="shared" si="179"/>
        <v>2.3333333333333335</v>
      </c>
      <c r="S2877" t="s">
        <v>8316</v>
      </c>
      <c r="T2877" t="s">
        <v>8317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4">
        <f t="shared" si="178"/>
        <v>0</v>
      </c>
      <c r="R2878" s="6" t="e">
        <f t="shared" si="179"/>
        <v>#DIV/0!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4">
        <f t="shared" si="178"/>
        <v>10.833333333333334</v>
      </c>
      <c r="R2879" s="6">
        <f t="shared" si="179"/>
        <v>108.33333333333333</v>
      </c>
      <c r="S2879" t="s">
        <v>8316</v>
      </c>
      <c r="T2879" t="s">
        <v>8317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4">
        <f t="shared" si="178"/>
        <v>2.1</v>
      </c>
      <c r="R2880" s="6">
        <f t="shared" si="179"/>
        <v>15.75</v>
      </c>
      <c r="S2880" t="s">
        <v>8316</v>
      </c>
      <c r="T2880" t="s">
        <v>8317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4">
        <f t="shared" si="178"/>
        <v>0.2589285714285714</v>
      </c>
      <c r="R2881" s="6">
        <f t="shared" si="179"/>
        <v>29</v>
      </c>
      <c r="S2881" t="s">
        <v>8316</v>
      </c>
      <c r="T2881" t="s">
        <v>8317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4">
        <f t="shared" si="178"/>
        <v>23.333333333333332</v>
      </c>
      <c r="R2882" s="6">
        <f t="shared" si="179"/>
        <v>96.551724137931032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4">
        <f t="shared" ref="Q2883:Q2946" si="182">E2883/D2883 *100</f>
        <v>0</v>
      </c>
      <c r="R2883" s="6" t="e">
        <f t="shared" ref="R2883:R2946" si="183">E2883/N2883</f>
        <v>#DIV/0!</v>
      </c>
      <c r="S2883" t="s">
        <v>8316</v>
      </c>
      <c r="T2883" t="s">
        <v>8317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4">
        <f t="shared" si="182"/>
        <v>33.6</v>
      </c>
      <c r="R2884" s="6">
        <f t="shared" si="183"/>
        <v>63</v>
      </c>
      <c r="S2884" t="s">
        <v>8316</v>
      </c>
      <c r="T2884" t="s">
        <v>8317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4">
        <f t="shared" si="182"/>
        <v>19.079999999999998</v>
      </c>
      <c r="R2885" s="6">
        <f t="shared" si="183"/>
        <v>381.6</v>
      </c>
      <c r="S2885" t="s">
        <v>8316</v>
      </c>
      <c r="T2885" t="s">
        <v>8317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4">
        <f t="shared" si="182"/>
        <v>0.41111111111111115</v>
      </c>
      <c r="R2886" s="6">
        <f t="shared" si="183"/>
        <v>46.25</v>
      </c>
      <c r="S2886" t="s">
        <v>8316</v>
      </c>
      <c r="T2886" t="s">
        <v>8317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4">
        <f t="shared" si="182"/>
        <v>32.5</v>
      </c>
      <c r="R2887" s="6">
        <f t="shared" si="183"/>
        <v>26</v>
      </c>
      <c r="S2887" t="s">
        <v>8316</v>
      </c>
      <c r="T2887" t="s">
        <v>8317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4">
        <f t="shared" si="182"/>
        <v>5</v>
      </c>
      <c r="R2888" s="6">
        <f t="shared" si="183"/>
        <v>10</v>
      </c>
      <c r="S2888" t="s">
        <v>8316</v>
      </c>
      <c r="T2888" t="s">
        <v>8317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4">
        <f t="shared" si="182"/>
        <v>0.16666666666666669</v>
      </c>
      <c r="R2889" s="6">
        <f t="shared" si="183"/>
        <v>5</v>
      </c>
      <c r="S2889" t="s">
        <v>8316</v>
      </c>
      <c r="T2889" t="s">
        <v>8317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4">
        <f t="shared" si="182"/>
        <v>0</v>
      </c>
      <c r="R2890" s="6" t="e">
        <f t="shared" si="183"/>
        <v>#DIV/0!</v>
      </c>
      <c r="S2890" t="s">
        <v>8316</v>
      </c>
      <c r="T2890" t="s">
        <v>8317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4">
        <f t="shared" si="182"/>
        <v>38.066666666666663</v>
      </c>
      <c r="R2891" s="6">
        <f t="shared" si="183"/>
        <v>81.571428571428569</v>
      </c>
      <c r="S2891" t="s">
        <v>8316</v>
      </c>
      <c r="T2891" t="s">
        <v>8317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4">
        <f t="shared" si="182"/>
        <v>1.05</v>
      </c>
      <c r="R2892" s="6">
        <f t="shared" si="183"/>
        <v>7</v>
      </c>
      <c r="S2892" t="s">
        <v>8316</v>
      </c>
      <c r="T2892" t="s">
        <v>8317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4">
        <f t="shared" si="182"/>
        <v>2.73</v>
      </c>
      <c r="R2893" s="6">
        <f t="shared" si="183"/>
        <v>27.3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4">
        <f t="shared" si="182"/>
        <v>9.0909090909090917</v>
      </c>
      <c r="R2894" s="6">
        <f t="shared" si="183"/>
        <v>29.411764705882351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4">
        <f t="shared" si="182"/>
        <v>0.5</v>
      </c>
      <c r="R2895" s="6">
        <f t="shared" si="183"/>
        <v>12.5</v>
      </c>
      <c r="S2895" t="s">
        <v>8316</v>
      </c>
      <c r="T2895" t="s">
        <v>8317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4">
        <f t="shared" si="182"/>
        <v>0</v>
      </c>
      <c r="R2896" s="6" t="e">
        <f t="shared" si="183"/>
        <v>#DIV/0!</v>
      </c>
      <c r="S2896" t="s">
        <v>8316</v>
      </c>
      <c r="T2896" t="s">
        <v>8317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4">
        <f t="shared" si="182"/>
        <v>4.5999999999999996</v>
      </c>
      <c r="R2897" s="6">
        <f t="shared" si="183"/>
        <v>5.75</v>
      </c>
      <c r="S2897" t="s">
        <v>8316</v>
      </c>
      <c r="T2897" t="s">
        <v>8317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4">
        <f t="shared" si="182"/>
        <v>20.833333333333336</v>
      </c>
      <c r="R2898" s="6">
        <f t="shared" si="183"/>
        <v>52.083333333333336</v>
      </c>
      <c r="S2898" t="s">
        <v>8316</v>
      </c>
      <c r="T2898" t="s">
        <v>8317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4">
        <f t="shared" si="182"/>
        <v>4.583333333333333</v>
      </c>
      <c r="R2899" s="6">
        <f t="shared" si="183"/>
        <v>183.33333333333334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4">
        <f t="shared" si="182"/>
        <v>4.2133333333333338</v>
      </c>
      <c r="R2900" s="6">
        <f t="shared" si="183"/>
        <v>26.333333333333332</v>
      </c>
      <c r="S2900" t="s">
        <v>8316</v>
      </c>
      <c r="T2900" t="s">
        <v>8317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4">
        <f t="shared" si="182"/>
        <v>0</v>
      </c>
      <c r="R2901" s="6" t="e">
        <f t="shared" si="183"/>
        <v>#DIV/0!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4">
        <f t="shared" si="182"/>
        <v>61.909090909090914</v>
      </c>
      <c r="R2902" s="6">
        <f t="shared" si="183"/>
        <v>486.42857142857144</v>
      </c>
      <c r="S2902" t="s">
        <v>8316</v>
      </c>
      <c r="T2902" t="s">
        <v>8317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4">
        <f t="shared" si="182"/>
        <v>0.8</v>
      </c>
      <c r="R2903" s="6">
        <f t="shared" si="183"/>
        <v>3</v>
      </c>
      <c r="S2903" t="s">
        <v>8316</v>
      </c>
      <c r="T2903" t="s">
        <v>8317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4">
        <f t="shared" si="182"/>
        <v>1.6666666666666666E-2</v>
      </c>
      <c r="R2904" s="6">
        <f t="shared" si="183"/>
        <v>25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4">
        <f t="shared" si="182"/>
        <v>0.77999999999999992</v>
      </c>
      <c r="R2905" s="6">
        <f t="shared" si="183"/>
        <v>9.75</v>
      </c>
      <c r="S2905" t="s">
        <v>8316</v>
      </c>
      <c r="T2905" t="s">
        <v>8317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4">
        <f t="shared" si="182"/>
        <v>5</v>
      </c>
      <c r="R2906" s="6">
        <f t="shared" si="183"/>
        <v>18.75</v>
      </c>
      <c r="S2906" t="s">
        <v>8316</v>
      </c>
      <c r="T2906" t="s">
        <v>8317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4">
        <f t="shared" si="182"/>
        <v>17.771428571428572</v>
      </c>
      <c r="R2907" s="6">
        <f t="shared" si="183"/>
        <v>36.588235294117645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4">
        <f t="shared" si="182"/>
        <v>9.4166666666666661</v>
      </c>
      <c r="R2908" s="6">
        <f t="shared" si="183"/>
        <v>80.714285714285708</v>
      </c>
      <c r="S2908" t="s">
        <v>8316</v>
      </c>
      <c r="T2908" t="s">
        <v>8317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4">
        <f t="shared" si="182"/>
        <v>0.08</v>
      </c>
      <c r="R2909" s="6">
        <f t="shared" si="183"/>
        <v>1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4">
        <f t="shared" si="182"/>
        <v>2.75</v>
      </c>
      <c r="R2910" s="6">
        <f t="shared" si="183"/>
        <v>52.8</v>
      </c>
      <c r="S2910" t="s">
        <v>8316</v>
      </c>
      <c r="T2910" t="s">
        <v>8317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4">
        <f t="shared" si="182"/>
        <v>1.1111111111111112E-2</v>
      </c>
      <c r="R2911" s="6">
        <f t="shared" si="183"/>
        <v>20</v>
      </c>
      <c r="S2911" t="s">
        <v>8316</v>
      </c>
      <c r="T2911" t="s">
        <v>8317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4">
        <f t="shared" si="182"/>
        <v>3.3333333333333335E-3</v>
      </c>
      <c r="R2912" s="6">
        <f t="shared" si="183"/>
        <v>1</v>
      </c>
      <c r="S2912" t="s">
        <v>8316</v>
      </c>
      <c r="T2912" t="s">
        <v>8317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4">
        <f t="shared" si="182"/>
        <v>36.5</v>
      </c>
      <c r="R2913" s="6">
        <f t="shared" si="183"/>
        <v>46.928571428571431</v>
      </c>
      <c r="S2913" t="s">
        <v>8316</v>
      </c>
      <c r="T2913" t="s">
        <v>8317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4">
        <f t="shared" si="182"/>
        <v>14.058171745152354</v>
      </c>
      <c r="R2914" s="6">
        <f t="shared" si="183"/>
        <v>78.07692307692308</v>
      </c>
      <c r="S2914" t="s">
        <v>8316</v>
      </c>
      <c r="T2914" t="s">
        <v>8317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4">
        <f t="shared" si="182"/>
        <v>0.02</v>
      </c>
      <c r="R2915" s="6">
        <f t="shared" si="183"/>
        <v>1</v>
      </c>
      <c r="S2915" t="s">
        <v>8316</v>
      </c>
      <c r="T2915" t="s">
        <v>8317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4">
        <f t="shared" si="182"/>
        <v>4.0000000000000001E-3</v>
      </c>
      <c r="R2916" s="6">
        <f t="shared" si="183"/>
        <v>1</v>
      </c>
      <c r="S2916" t="s">
        <v>8316</v>
      </c>
      <c r="T2916" t="s">
        <v>8317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4">
        <f t="shared" si="182"/>
        <v>61.1</v>
      </c>
      <c r="R2917" s="6">
        <f t="shared" si="183"/>
        <v>203.66666666666666</v>
      </c>
      <c r="S2917" t="s">
        <v>8316</v>
      </c>
      <c r="T2917" t="s">
        <v>8317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4">
        <f t="shared" si="182"/>
        <v>7.8378378378378386</v>
      </c>
      <c r="R2918" s="6">
        <f t="shared" si="183"/>
        <v>20.714285714285715</v>
      </c>
      <c r="S2918" t="s">
        <v>8316</v>
      </c>
      <c r="T2918" t="s">
        <v>8317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4">
        <f t="shared" si="182"/>
        <v>21.85</v>
      </c>
      <c r="R2919" s="6">
        <f t="shared" si="183"/>
        <v>48.555555555555557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4">
        <f t="shared" si="182"/>
        <v>27.24</v>
      </c>
      <c r="R2920" s="6">
        <f t="shared" si="183"/>
        <v>68.099999999999994</v>
      </c>
      <c r="S2920" t="s">
        <v>8316</v>
      </c>
      <c r="T2920" t="s">
        <v>8317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4">
        <f t="shared" si="182"/>
        <v>8.5</v>
      </c>
      <c r="R2921" s="6">
        <f t="shared" si="183"/>
        <v>8.5</v>
      </c>
      <c r="S2921" t="s">
        <v>8316</v>
      </c>
      <c r="T2921" t="s">
        <v>8317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4">
        <f t="shared" si="182"/>
        <v>26.840000000000003</v>
      </c>
      <c r="R2922" s="6">
        <f t="shared" si="183"/>
        <v>51.615384615384613</v>
      </c>
      <c r="S2922" t="s">
        <v>8316</v>
      </c>
      <c r="T2922" t="s">
        <v>8317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4">
        <f t="shared" si="182"/>
        <v>129</v>
      </c>
      <c r="R2923" s="6">
        <f t="shared" si="183"/>
        <v>43</v>
      </c>
      <c r="S2923" t="s">
        <v>8316</v>
      </c>
      <c r="T2923" t="s">
        <v>8358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4">
        <f t="shared" si="182"/>
        <v>100</v>
      </c>
      <c r="R2924" s="6">
        <f t="shared" si="183"/>
        <v>83.333333333333329</v>
      </c>
      <c r="S2924" t="s">
        <v>8316</v>
      </c>
      <c r="T2924" t="s">
        <v>8358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4">
        <f t="shared" si="182"/>
        <v>100</v>
      </c>
      <c r="R2925" s="6">
        <f t="shared" si="183"/>
        <v>30</v>
      </c>
      <c r="S2925" t="s">
        <v>8316</v>
      </c>
      <c r="T2925" t="s">
        <v>8358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4">
        <f t="shared" si="182"/>
        <v>103.2</v>
      </c>
      <c r="R2926" s="6">
        <f t="shared" si="183"/>
        <v>175.51020408163265</v>
      </c>
      <c r="S2926" t="s">
        <v>8316</v>
      </c>
      <c r="T2926" t="s">
        <v>8358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4">
        <f t="shared" si="182"/>
        <v>102.44597777777777</v>
      </c>
      <c r="R2927" s="6">
        <f t="shared" si="183"/>
        <v>231.66175879396985</v>
      </c>
      <c r="S2927" t="s">
        <v>8316</v>
      </c>
      <c r="T2927" t="s">
        <v>8358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4">
        <f t="shared" si="182"/>
        <v>125</v>
      </c>
      <c r="R2928" s="6">
        <f t="shared" si="183"/>
        <v>75</v>
      </c>
      <c r="S2928" t="s">
        <v>8316</v>
      </c>
      <c r="T2928" t="s">
        <v>8358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4">
        <f t="shared" si="182"/>
        <v>130.83333333333334</v>
      </c>
      <c r="R2929" s="6">
        <f t="shared" si="183"/>
        <v>112.14285714285714</v>
      </c>
      <c r="S2929" t="s">
        <v>8316</v>
      </c>
      <c r="T2929" t="s">
        <v>8358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4">
        <f t="shared" si="182"/>
        <v>100</v>
      </c>
      <c r="R2930" s="6">
        <f t="shared" si="183"/>
        <v>41.666666666666664</v>
      </c>
      <c r="S2930" t="s">
        <v>8316</v>
      </c>
      <c r="T2930" t="s">
        <v>8358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4">
        <f t="shared" si="182"/>
        <v>102.06937499999999</v>
      </c>
      <c r="R2931" s="6">
        <f t="shared" si="183"/>
        <v>255.17343750000001</v>
      </c>
      <c r="S2931" t="s">
        <v>8316</v>
      </c>
      <c r="T2931" t="s">
        <v>8358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4">
        <f t="shared" si="182"/>
        <v>100.92000000000002</v>
      </c>
      <c r="R2932" s="6">
        <f t="shared" si="183"/>
        <v>162.7741935483871</v>
      </c>
      <c r="S2932" t="s">
        <v>8316</v>
      </c>
      <c r="T2932" t="s">
        <v>8358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4">
        <f t="shared" si="182"/>
        <v>106</v>
      </c>
      <c r="R2933" s="6">
        <f t="shared" si="183"/>
        <v>88.333333333333329</v>
      </c>
      <c r="S2933" t="s">
        <v>8316</v>
      </c>
      <c r="T2933" t="s">
        <v>8358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4">
        <f t="shared" si="182"/>
        <v>105.0967741935484</v>
      </c>
      <c r="R2934" s="6">
        <f t="shared" si="183"/>
        <v>85.736842105263165</v>
      </c>
      <c r="S2934" t="s">
        <v>8316</v>
      </c>
      <c r="T2934" t="s">
        <v>8358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4">
        <f t="shared" si="182"/>
        <v>102.76</v>
      </c>
      <c r="R2935" s="6">
        <f t="shared" si="183"/>
        <v>47.574074074074076</v>
      </c>
      <c r="S2935" t="s">
        <v>8316</v>
      </c>
      <c r="T2935" t="s">
        <v>8358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4">
        <f t="shared" si="182"/>
        <v>108</v>
      </c>
      <c r="R2936" s="6">
        <f t="shared" si="183"/>
        <v>72.972972972972968</v>
      </c>
      <c r="S2936" t="s">
        <v>8316</v>
      </c>
      <c r="T2936" t="s">
        <v>8358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4">
        <f t="shared" si="182"/>
        <v>100.88571428571429</v>
      </c>
      <c r="R2937" s="6">
        <f t="shared" si="183"/>
        <v>90.538461538461533</v>
      </c>
      <c r="S2937" t="s">
        <v>8316</v>
      </c>
      <c r="T2937" t="s">
        <v>8358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4">
        <f t="shared" si="182"/>
        <v>128</v>
      </c>
      <c r="R2938" s="6">
        <f t="shared" si="183"/>
        <v>37.647058823529413</v>
      </c>
      <c r="S2938" t="s">
        <v>8316</v>
      </c>
      <c r="T2938" t="s">
        <v>8358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4">
        <f t="shared" si="182"/>
        <v>133.33333333333331</v>
      </c>
      <c r="R2939" s="6">
        <f t="shared" si="183"/>
        <v>36.363636363636367</v>
      </c>
      <c r="S2939" t="s">
        <v>8316</v>
      </c>
      <c r="T2939" t="s">
        <v>8358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4">
        <f t="shared" si="182"/>
        <v>101.375</v>
      </c>
      <c r="R2940" s="6">
        <f t="shared" si="183"/>
        <v>126.71875</v>
      </c>
      <c r="S2940" t="s">
        <v>8316</v>
      </c>
      <c r="T2940" t="s">
        <v>8358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4">
        <f t="shared" si="182"/>
        <v>102.875</v>
      </c>
      <c r="R2941" s="6">
        <f t="shared" si="183"/>
        <v>329.2</v>
      </c>
      <c r="S2941" t="s">
        <v>8316</v>
      </c>
      <c r="T2941" t="s">
        <v>8358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4">
        <f t="shared" si="182"/>
        <v>107.24000000000001</v>
      </c>
      <c r="R2942" s="6">
        <f t="shared" si="183"/>
        <v>81.242424242424249</v>
      </c>
      <c r="S2942" t="s">
        <v>8316</v>
      </c>
      <c r="T2942" t="s">
        <v>8358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4">
        <f t="shared" si="182"/>
        <v>4.0000000000000001E-3</v>
      </c>
      <c r="R2943" s="6">
        <f t="shared" si="183"/>
        <v>1</v>
      </c>
      <c r="S2943" t="s">
        <v>8316</v>
      </c>
      <c r="T2943" t="s">
        <v>8356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4">
        <f t="shared" si="182"/>
        <v>20.424999999999997</v>
      </c>
      <c r="R2944" s="6">
        <f t="shared" si="183"/>
        <v>202.22772277227722</v>
      </c>
      <c r="S2944" t="s">
        <v>8316</v>
      </c>
      <c r="T2944" t="s">
        <v>8356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4">
        <f t="shared" si="182"/>
        <v>0</v>
      </c>
      <c r="R2945" s="6" t="e">
        <f t="shared" si="183"/>
        <v>#DIV/0!</v>
      </c>
      <c r="S2945" t="s">
        <v>8316</v>
      </c>
      <c r="T2945" t="s">
        <v>8356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4">
        <f t="shared" si="182"/>
        <v>1</v>
      </c>
      <c r="R2946" s="6">
        <f t="shared" si="183"/>
        <v>100</v>
      </c>
      <c r="S2946" t="s">
        <v>8316</v>
      </c>
      <c r="T2946" t="s">
        <v>8356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4">
        <f t="shared" ref="Q2947:Q3010" si="186">E2947/D2947 *100</f>
        <v>0</v>
      </c>
      <c r="R2947" s="6" t="e">
        <f t="shared" ref="R2947:R3010" si="187">E2947/N2947</f>
        <v>#DIV/0!</v>
      </c>
      <c r="S2947" t="s">
        <v>8316</v>
      </c>
      <c r="T2947" t="s">
        <v>8356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4">
        <f t="shared" si="186"/>
        <v>0.1</v>
      </c>
      <c r="R2948" s="6">
        <f t="shared" si="187"/>
        <v>1</v>
      </c>
      <c r="S2948" t="s">
        <v>8316</v>
      </c>
      <c r="T2948" t="s">
        <v>8356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4">
        <f t="shared" si="186"/>
        <v>4.2880000000000003</v>
      </c>
      <c r="R2949" s="6">
        <f t="shared" si="187"/>
        <v>82.461538461538467</v>
      </c>
      <c r="S2949" t="s">
        <v>8316</v>
      </c>
      <c r="T2949" t="s">
        <v>8356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4">
        <f t="shared" si="186"/>
        <v>4.8000000000000004E-3</v>
      </c>
      <c r="R2950" s="6">
        <f t="shared" si="187"/>
        <v>2.6666666666666665</v>
      </c>
      <c r="S2950" t="s">
        <v>8316</v>
      </c>
      <c r="T2950" t="s">
        <v>8356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4">
        <f t="shared" si="186"/>
        <v>2.5</v>
      </c>
      <c r="R2951" s="6">
        <f t="shared" si="187"/>
        <v>12.5</v>
      </c>
      <c r="S2951" t="s">
        <v>8316</v>
      </c>
      <c r="T2951" t="s">
        <v>8356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4">
        <f t="shared" si="186"/>
        <v>0</v>
      </c>
      <c r="R2952" s="6" t="e">
        <f t="shared" si="187"/>
        <v>#DIV/0!</v>
      </c>
      <c r="S2952" t="s">
        <v>8316</v>
      </c>
      <c r="T2952" t="s">
        <v>8356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4">
        <f t="shared" si="186"/>
        <v>2.1919999999999997</v>
      </c>
      <c r="R2953" s="6">
        <f t="shared" si="187"/>
        <v>18.896551724137932</v>
      </c>
      <c r="S2953" t="s">
        <v>8316</v>
      </c>
      <c r="T2953" t="s">
        <v>8356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4">
        <f t="shared" si="186"/>
        <v>8.0250000000000004</v>
      </c>
      <c r="R2954" s="6">
        <f t="shared" si="187"/>
        <v>200.625</v>
      </c>
      <c r="S2954" t="s">
        <v>8316</v>
      </c>
      <c r="T2954" t="s">
        <v>8356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4">
        <f t="shared" si="186"/>
        <v>0.15125</v>
      </c>
      <c r="R2955" s="6">
        <f t="shared" si="187"/>
        <v>201.66666666666666</v>
      </c>
      <c r="S2955" t="s">
        <v>8316</v>
      </c>
      <c r="T2955" t="s">
        <v>8356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4">
        <f t="shared" si="186"/>
        <v>0</v>
      </c>
      <c r="R2956" s="6" t="e">
        <f t="shared" si="187"/>
        <v>#DIV/0!</v>
      </c>
      <c r="S2956" t="s">
        <v>8316</v>
      </c>
      <c r="T2956" t="s">
        <v>8356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4">
        <f t="shared" si="186"/>
        <v>59.583333333333336</v>
      </c>
      <c r="R2957" s="6">
        <f t="shared" si="187"/>
        <v>65</v>
      </c>
      <c r="S2957" t="s">
        <v>8316</v>
      </c>
      <c r="T2957" t="s">
        <v>8356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4">
        <f t="shared" si="186"/>
        <v>16.734177215189874</v>
      </c>
      <c r="R2958" s="6">
        <f t="shared" si="187"/>
        <v>66.099999999999994</v>
      </c>
      <c r="S2958" t="s">
        <v>8316</v>
      </c>
      <c r="T2958" t="s">
        <v>8356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4">
        <f t="shared" si="186"/>
        <v>1.8666666666666669</v>
      </c>
      <c r="R2959" s="6">
        <f t="shared" si="187"/>
        <v>93.333333333333329</v>
      </c>
      <c r="S2959" t="s">
        <v>8316</v>
      </c>
      <c r="T2959" t="s">
        <v>8356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4">
        <f t="shared" si="186"/>
        <v>0</v>
      </c>
      <c r="R2960" s="6" t="e">
        <f t="shared" si="187"/>
        <v>#DIV/0!</v>
      </c>
      <c r="S2960" t="s">
        <v>8316</v>
      </c>
      <c r="T2960" t="s">
        <v>8356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4">
        <f t="shared" si="186"/>
        <v>0</v>
      </c>
      <c r="R2961" s="6" t="e">
        <f t="shared" si="187"/>
        <v>#DIV/0!</v>
      </c>
      <c r="S2961" t="s">
        <v>8316</v>
      </c>
      <c r="T2961" t="s">
        <v>8356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4">
        <f t="shared" si="186"/>
        <v>0</v>
      </c>
      <c r="R2962" s="6" t="e">
        <f t="shared" si="187"/>
        <v>#DIV/0!</v>
      </c>
      <c r="S2962" t="s">
        <v>8316</v>
      </c>
      <c r="T2962" t="s">
        <v>8356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4">
        <f t="shared" si="186"/>
        <v>109.62</v>
      </c>
      <c r="R2963" s="6">
        <f t="shared" si="187"/>
        <v>50.75</v>
      </c>
      <c r="S2963" t="s">
        <v>8316</v>
      </c>
      <c r="T2963" t="s">
        <v>8317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4">
        <f t="shared" si="186"/>
        <v>121.8</v>
      </c>
      <c r="R2964" s="6">
        <f t="shared" si="187"/>
        <v>60.9</v>
      </c>
      <c r="S2964" t="s">
        <v>8316</v>
      </c>
      <c r="T2964" t="s">
        <v>8317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4">
        <f t="shared" si="186"/>
        <v>106.85</v>
      </c>
      <c r="R2965" s="6">
        <f t="shared" si="187"/>
        <v>109.03061224489795</v>
      </c>
      <c r="S2965" t="s">
        <v>8316</v>
      </c>
      <c r="T2965" t="s">
        <v>8317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4">
        <f t="shared" si="186"/>
        <v>100.71379999999999</v>
      </c>
      <c r="R2966" s="6">
        <f t="shared" si="187"/>
        <v>25.692295918367346</v>
      </c>
      <c r="S2966" t="s">
        <v>8316</v>
      </c>
      <c r="T2966" t="s">
        <v>8317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4">
        <f t="shared" si="186"/>
        <v>109.00000000000001</v>
      </c>
      <c r="R2967" s="6">
        <f t="shared" si="187"/>
        <v>41.92307692307692</v>
      </c>
      <c r="S2967" t="s">
        <v>8316</v>
      </c>
      <c r="T2967" t="s">
        <v>8317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4">
        <f t="shared" si="186"/>
        <v>113.63000000000001</v>
      </c>
      <c r="R2968" s="6">
        <f t="shared" si="187"/>
        <v>88.7734375</v>
      </c>
      <c r="S2968" t="s">
        <v>8316</v>
      </c>
      <c r="T2968" t="s">
        <v>8317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4">
        <f t="shared" si="186"/>
        <v>113.92</v>
      </c>
      <c r="R2969" s="6">
        <f t="shared" si="187"/>
        <v>80.225352112676063</v>
      </c>
      <c r="S2969" t="s">
        <v>8316</v>
      </c>
      <c r="T2969" t="s">
        <v>8317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4">
        <f t="shared" si="186"/>
        <v>106</v>
      </c>
      <c r="R2970" s="6">
        <f t="shared" si="187"/>
        <v>78.936170212765958</v>
      </c>
      <c r="S2970" t="s">
        <v>8316</v>
      </c>
      <c r="T2970" t="s">
        <v>8317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4">
        <f t="shared" si="186"/>
        <v>162.5</v>
      </c>
      <c r="R2971" s="6">
        <f t="shared" si="187"/>
        <v>95.588235294117652</v>
      </c>
      <c r="S2971" t="s">
        <v>8316</v>
      </c>
      <c r="T2971" t="s">
        <v>8317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4">
        <f t="shared" si="186"/>
        <v>106</v>
      </c>
      <c r="R2972" s="6">
        <f t="shared" si="187"/>
        <v>69.890109890109883</v>
      </c>
      <c r="S2972" t="s">
        <v>8316</v>
      </c>
      <c r="T2972" t="s">
        <v>8317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4">
        <f t="shared" si="186"/>
        <v>100.15624999999999</v>
      </c>
      <c r="R2973" s="6">
        <f t="shared" si="187"/>
        <v>74.534883720930239</v>
      </c>
      <c r="S2973" t="s">
        <v>8316</v>
      </c>
      <c r="T2973" t="s">
        <v>8317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4">
        <f t="shared" si="186"/>
        <v>105.35000000000001</v>
      </c>
      <c r="R2974" s="6">
        <f t="shared" si="187"/>
        <v>123.94117647058823</v>
      </c>
      <c r="S2974" t="s">
        <v>8316</v>
      </c>
      <c r="T2974" t="s">
        <v>8317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4">
        <f t="shared" si="186"/>
        <v>174.8</v>
      </c>
      <c r="R2975" s="6">
        <f t="shared" si="187"/>
        <v>264.84848484848487</v>
      </c>
      <c r="S2975" t="s">
        <v>8316</v>
      </c>
      <c r="T2975" t="s">
        <v>8317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4">
        <f t="shared" si="186"/>
        <v>102</v>
      </c>
      <c r="R2976" s="6">
        <f t="shared" si="187"/>
        <v>58.620689655172413</v>
      </c>
      <c r="S2976" t="s">
        <v>8316</v>
      </c>
      <c r="T2976" t="s">
        <v>8317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4">
        <f t="shared" si="186"/>
        <v>100.125</v>
      </c>
      <c r="R2977" s="6">
        <f t="shared" si="187"/>
        <v>70.884955752212392</v>
      </c>
      <c r="S2977" t="s">
        <v>8316</v>
      </c>
      <c r="T2977" t="s">
        <v>8317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4">
        <f t="shared" si="186"/>
        <v>171.42857142857142</v>
      </c>
      <c r="R2978" s="6">
        <f t="shared" si="187"/>
        <v>8.5714285714285712</v>
      </c>
      <c r="S2978" t="s">
        <v>8316</v>
      </c>
      <c r="T2978" t="s">
        <v>8317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4">
        <f t="shared" si="186"/>
        <v>113.56666666666666</v>
      </c>
      <c r="R2979" s="6">
        <f t="shared" si="187"/>
        <v>113.56666666666666</v>
      </c>
      <c r="S2979" t="s">
        <v>8316</v>
      </c>
      <c r="T2979" t="s">
        <v>8317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4">
        <f t="shared" si="186"/>
        <v>129.46666666666667</v>
      </c>
      <c r="R2980" s="6">
        <f t="shared" si="187"/>
        <v>60.6875</v>
      </c>
      <c r="S2980" t="s">
        <v>8316</v>
      </c>
      <c r="T2980" t="s">
        <v>8317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4">
        <f t="shared" si="186"/>
        <v>101.4</v>
      </c>
      <c r="R2981" s="6">
        <f t="shared" si="187"/>
        <v>110.21739130434783</v>
      </c>
      <c r="S2981" t="s">
        <v>8316</v>
      </c>
      <c r="T2981" t="s">
        <v>8317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4">
        <f t="shared" si="186"/>
        <v>109.16666666666666</v>
      </c>
      <c r="R2982" s="6">
        <f t="shared" si="187"/>
        <v>136.45833333333334</v>
      </c>
      <c r="S2982" t="s">
        <v>8316</v>
      </c>
      <c r="T2982" t="s">
        <v>8317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4">
        <f t="shared" si="186"/>
        <v>128.92500000000001</v>
      </c>
      <c r="R2983" s="6">
        <f t="shared" si="187"/>
        <v>53.164948453608247</v>
      </c>
      <c r="S2983" t="s">
        <v>8316</v>
      </c>
      <c r="T2983" t="s">
        <v>8356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4">
        <f t="shared" si="186"/>
        <v>102.06</v>
      </c>
      <c r="R2984" s="6">
        <f t="shared" si="187"/>
        <v>86.491525423728817</v>
      </c>
      <c r="S2984" t="s">
        <v>8316</v>
      </c>
      <c r="T2984" t="s">
        <v>8356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4">
        <f t="shared" si="186"/>
        <v>146.53957758620692</v>
      </c>
      <c r="R2985" s="6">
        <f t="shared" si="187"/>
        <v>155.23827397260274</v>
      </c>
      <c r="S2985" t="s">
        <v>8316</v>
      </c>
      <c r="T2985" t="s">
        <v>8356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4">
        <f t="shared" si="186"/>
        <v>100.352</v>
      </c>
      <c r="R2986" s="6">
        <f t="shared" si="187"/>
        <v>115.08256880733946</v>
      </c>
      <c r="S2986" t="s">
        <v>8316</v>
      </c>
      <c r="T2986" t="s">
        <v>8356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4">
        <f t="shared" si="186"/>
        <v>121.64999999999999</v>
      </c>
      <c r="R2987" s="6">
        <f t="shared" si="187"/>
        <v>109.5945945945946</v>
      </c>
      <c r="S2987" t="s">
        <v>8316</v>
      </c>
      <c r="T2987" t="s">
        <v>8356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4">
        <f t="shared" si="186"/>
        <v>105.5</v>
      </c>
      <c r="R2988" s="6">
        <f t="shared" si="187"/>
        <v>45.214285714285715</v>
      </c>
      <c r="S2988" t="s">
        <v>8316</v>
      </c>
      <c r="T2988" t="s">
        <v>8356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4">
        <f t="shared" si="186"/>
        <v>110.4008</v>
      </c>
      <c r="R2989" s="6">
        <f t="shared" si="187"/>
        <v>104.15169811320754</v>
      </c>
      <c r="S2989" t="s">
        <v>8316</v>
      </c>
      <c r="T2989" t="s">
        <v>8356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4">
        <f t="shared" si="186"/>
        <v>100</v>
      </c>
      <c r="R2990" s="6">
        <f t="shared" si="187"/>
        <v>35.714285714285715</v>
      </c>
      <c r="S2990" t="s">
        <v>8316</v>
      </c>
      <c r="T2990" t="s">
        <v>8356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4">
        <f t="shared" si="186"/>
        <v>176.535</v>
      </c>
      <c r="R2991" s="6">
        <f t="shared" si="187"/>
        <v>96.997252747252745</v>
      </c>
      <c r="S2991" t="s">
        <v>8316</v>
      </c>
      <c r="T2991" t="s">
        <v>8356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4">
        <f t="shared" si="186"/>
        <v>100</v>
      </c>
      <c r="R2992" s="6">
        <f t="shared" si="187"/>
        <v>370.37037037037038</v>
      </c>
      <c r="S2992" t="s">
        <v>8316</v>
      </c>
      <c r="T2992" t="s">
        <v>8356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4">
        <f t="shared" si="186"/>
        <v>103.29411764705883</v>
      </c>
      <c r="R2993" s="6">
        <f t="shared" si="187"/>
        <v>94.408602150537632</v>
      </c>
      <c r="S2993" t="s">
        <v>8316</v>
      </c>
      <c r="T2993" t="s">
        <v>8356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4">
        <f t="shared" si="186"/>
        <v>104.5</v>
      </c>
      <c r="R2994" s="6">
        <f t="shared" si="187"/>
        <v>48.984375</v>
      </c>
      <c r="S2994" t="s">
        <v>8316</v>
      </c>
      <c r="T2994" t="s">
        <v>8356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4">
        <f t="shared" si="186"/>
        <v>100.29999999999998</v>
      </c>
      <c r="R2995" s="6">
        <f t="shared" si="187"/>
        <v>45.590909090909093</v>
      </c>
      <c r="S2995" t="s">
        <v>8316</v>
      </c>
      <c r="T2995" t="s">
        <v>8356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4">
        <f t="shared" si="186"/>
        <v>457.74666666666673</v>
      </c>
      <c r="R2996" s="6">
        <f t="shared" si="187"/>
        <v>23.275254237288134</v>
      </c>
      <c r="S2996" t="s">
        <v>8316</v>
      </c>
      <c r="T2996" t="s">
        <v>8356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4">
        <f t="shared" si="186"/>
        <v>104.96000000000001</v>
      </c>
      <c r="R2997" s="6">
        <f t="shared" si="187"/>
        <v>63.2289156626506</v>
      </c>
      <c r="S2997" t="s">
        <v>8316</v>
      </c>
      <c r="T2997" t="s">
        <v>8356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4">
        <f t="shared" si="186"/>
        <v>171.94285714285715</v>
      </c>
      <c r="R2998" s="6">
        <f t="shared" si="187"/>
        <v>153.5204081632653</v>
      </c>
      <c r="S2998" t="s">
        <v>8316</v>
      </c>
      <c r="T2998" t="s">
        <v>8356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4">
        <f t="shared" si="186"/>
        <v>103.73000000000002</v>
      </c>
      <c r="R2999" s="6">
        <f t="shared" si="187"/>
        <v>90.2</v>
      </c>
      <c r="S2999" t="s">
        <v>8316</v>
      </c>
      <c r="T2999" t="s">
        <v>8356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4">
        <f t="shared" si="186"/>
        <v>103.029</v>
      </c>
      <c r="R3000" s="6">
        <f t="shared" si="187"/>
        <v>118.97113163972287</v>
      </c>
      <c r="S3000" t="s">
        <v>8316</v>
      </c>
      <c r="T3000" t="s">
        <v>8356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4">
        <f t="shared" si="186"/>
        <v>118.88888888888889</v>
      </c>
      <c r="R3001" s="6">
        <f t="shared" si="187"/>
        <v>80.25</v>
      </c>
      <c r="S3001" t="s">
        <v>8316</v>
      </c>
      <c r="T3001" t="s">
        <v>8356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4">
        <f t="shared" si="186"/>
        <v>100</v>
      </c>
      <c r="R3002" s="6">
        <f t="shared" si="187"/>
        <v>62.5</v>
      </c>
      <c r="S3002" t="s">
        <v>8316</v>
      </c>
      <c r="T3002" t="s">
        <v>8356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4">
        <f t="shared" si="186"/>
        <v>318.69988910451895</v>
      </c>
      <c r="R3003" s="6">
        <f t="shared" si="187"/>
        <v>131.37719999999999</v>
      </c>
      <c r="S3003" t="s">
        <v>8316</v>
      </c>
      <c r="T3003" t="s">
        <v>8356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4">
        <f t="shared" si="186"/>
        <v>108.50614285714286</v>
      </c>
      <c r="R3004" s="6">
        <f t="shared" si="187"/>
        <v>73.032980769230775</v>
      </c>
      <c r="S3004" t="s">
        <v>8316</v>
      </c>
      <c r="T3004" t="s">
        <v>8356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4">
        <f t="shared" si="186"/>
        <v>101.16666666666667</v>
      </c>
      <c r="R3005" s="6">
        <f t="shared" si="187"/>
        <v>178.52941176470588</v>
      </c>
      <c r="S3005" t="s">
        <v>8316</v>
      </c>
      <c r="T3005" t="s">
        <v>8356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4">
        <f t="shared" si="186"/>
        <v>112.815</v>
      </c>
      <c r="R3006" s="6">
        <f t="shared" si="187"/>
        <v>162.90974729241879</v>
      </c>
      <c r="S3006" t="s">
        <v>8316</v>
      </c>
      <c r="T3006" t="s">
        <v>8356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4">
        <f t="shared" si="186"/>
        <v>120.49622641509434</v>
      </c>
      <c r="R3007" s="6">
        <f t="shared" si="187"/>
        <v>108.24237288135593</v>
      </c>
      <c r="S3007" t="s">
        <v>8316</v>
      </c>
      <c r="T3007" t="s">
        <v>8356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4">
        <f t="shared" si="186"/>
        <v>107.74999999999999</v>
      </c>
      <c r="R3008" s="6">
        <f t="shared" si="187"/>
        <v>88.865979381443296</v>
      </c>
      <c r="S3008" t="s">
        <v>8316</v>
      </c>
      <c r="T3008" t="s">
        <v>8356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4">
        <f t="shared" si="186"/>
        <v>180</v>
      </c>
      <c r="R3009" s="6">
        <f t="shared" si="187"/>
        <v>54</v>
      </c>
      <c r="S3009" t="s">
        <v>8316</v>
      </c>
      <c r="T3009" t="s">
        <v>8356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4">
        <f t="shared" si="186"/>
        <v>101.16666666666667</v>
      </c>
      <c r="R3010" s="6">
        <f t="shared" si="187"/>
        <v>116.73076923076923</v>
      </c>
      <c r="S3010" t="s">
        <v>8316</v>
      </c>
      <c r="T3010" t="s">
        <v>8356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4">
        <f t="shared" ref="Q3011:Q3074" si="190">E3011/D3011 *100</f>
        <v>119.756</v>
      </c>
      <c r="R3011" s="6">
        <f t="shared" ref="R3011:R3074" si="191">E3011/N3011</f>
        <v>233.8984375</v>
      </c>
      <c r="S3011" t="s">
        <v>8316</v>
      </c>
      <c r="T3011" t="s">
        <v>8356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4">
        <f t="shared" si="190"/>
        <v>158</v>
      </c>
      <c r="R3012" s="6">
        <f t="shared" si="191"/>
        <v>158</v>
      </c>
      <c r="S3012" t="s">
        <v>8316</v>
      </c>
      <c r="T3012" t="s">
        <v>8356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4">
        <f t="shared" si="190"/>
        <v>123.66666666666666</v>
      </c>
      <c r="R3013" s="6">
        <f t="shared" si="191"/>
        <v>14.84</v>
      </c>
      <c r="S3013" t="s">
        <v>8316</v>
      </c>
      <c r="T3013" t="s">
        <v>8356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4">
        <f t="shared" si="190"/>
        <v>117.12499999999999</v>
      </c>
      <c r="R3014" s="6">
        <f t="shared" si="191"/>
        <v>85.181818181818187</v>
      </c>
      <c r="S3014" t="s">
        <v>8316</v>
      </c>
      <c r="T3014" t="s">
        <v>8356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4">
        <f t="shared" si="190"/>
        <v>156.96</v>
      </c>
      <c r="R3015" s="6">
        <f t="shared" si="191"/>
        <v>146.69158878504672</v>
      </c>
      <c r="S3015" t="s">
        <v>8316</v>
      </c>
      <c r="T3015" t="s">
        <v>8356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4">
        <f t="shared" si="190"/>
        <v>113.104</v>
      </c>
      <c r="R3016" s="6">
        <f t="shared" si="191"/>
        <v>50.764811490125673</v>
      </c>
      <c r="S3016" t="s">
        <v>8316</v>
      </c>
      <c r="T3016" t="s">
        <v>8356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4">
        <f t="shared" si="190"/>
        <v>103.17647058823529</v>
      </c>
      <c r="R3017" s="6">
        <f t="shared" si="191"/>
        <v>87.7</v>
      </c>
      <c r="S3017" t="s">
        <v>8316</v>
      </c>
      <c r="T3017" t="s">
        <v>8356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4">
        <f t="shared" si="190"/>
        <v>102.61176470588236</v>
      </c>
      <c r="R3018" s="6">
        <f t="shared" si="191"/>
        <v>242.27777777777777</v>
      </c>
      <c r="S3018" t="s">
        <v>8316</v>
      </c>
      <c r="T3018" t="s">
        <v>8356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4">
        <f t="shared" si="190"/>
        <v>105.84090909090908</v>
      </c>
      <c r="R3019" s="6">
        <f t="shared" si="191"/>
        <v>146.44654088050314</v>
      </c>
      <c r="S3019" t="s">
        <v>8316</v>
      </c>
      <c r="T3019" t="s">
        <v>8356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4">
        <f t="shared" si="190"/>
        <v>100.71428571428571</v>
      </c>
      <c r="R3020" s="6">
        <f t="shared" si="191"/>
        <v>103.17073170731707</v>
      </c>
      <c r="S3020" t="s">
        <v>8316</v>
      </c>
      <c r="T3020" t="s">
        <v>8356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4">
        <f t="shared" si="190"/>
        <v>121.23333333333332</v>
      </c>
      <c r="R3021" s="6">
        <f t="shared" si="191"/>
        <v>80.464601769911511</v>
      </c>
      <c r="S3021" t="s">
        <v>8316</v>
      </c>
      <c r="T3021" t="s">
        <v>8356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4">
        <f t="shared" si="190"/>
        <v>100.57142857142858</v>
      </c>
      <c r="R3022" s="6">
        <f t="shared" si="191"/>
        <v>234.66666666666666</v>
      </c>
      <c r="S3022" t="s">
        <v>8316</v>
      </c>
      <c r="T3022" t="s">
        <v>8356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4">
        <f t="shared" si="190"/>
        <v>116.02222222222223</v>
      </c>
      <c r="R3023" s="6">
        <f t="shared" si="191"/>
        <v>50.689320388349515</v>
      </c>
      <c r="S3023" t="s">
        <v>8316</v>
      </c>
      <c r="T3023" t="s">
        <v>8356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4">
        <f t="shared" si="190"/>
        <v>100.88</v>
      </c>
      <c r="R3024" s="6">
        <f t="shared" si="191"/>
        <v>162.70967741935485</v>
      </c>
      <c r="S3024" t="s">
        <v>8316</v>
      </c>
      <c r="T3024" t="s">
        <v>8356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4">
        <f t="shared" si="190"/>
        <v>103</v>
      </c>
      <c r="R3025" s="6">
        <f t="shared" si="191"/>
        <v>120.16666666666667</v>
      </c>
      <c r="S3025" t="s">
        <v>8316</v>
      </c>
      <c r="T3025" t="s">
        <v>8356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4">
        <f t="shared" si="190"/>
        <v>246.42</v>
      </c>
      <c r="R3026" s="6">
        <f t="shared" si="191"/>
        <v>67.697802197802204</v>
      </c>
      <c r="S3026" t="s">
        <v>8316</v>
      </c>
      <c r="T3026" t="s">
        <v>8356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4">
        <f t="shared" si="190"/>
        <v>302.2</v>
      </c>
      <c r="R3027" s="6">
        <f t="shared" si="191"/>
        <v>52.103448275862071</v>
      </c>
      <c r="S3027" t="s">
        <v>8316</v>
      </c>
      <c r="T3027" t="s">
        <v>8356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4">
        <f t="shared" si="190"/>
        <v>143.33333333333334</v>
      </c>
      <c r="R3028" s="6">
        <f t="shared" si="191"/>
        <v>51.6</v>
      </c>
      <c r="S3028" t="s">
        <v>8316</v>
      </c>
      <c r="T3028" t="s">
        <v>8356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4">
        <f t="shared" si="190"/>
        <v>131.44</v>
      </c>
      <c r="R3029" s="6">
        <f t="shared" si="191"/>
        <v>164.3</v>
      </c>
      <c r="S3029" t="s">
        <v>8316</v>
      </c>
      <c r="T3029" t="s">
        <v>8356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4">
        <f t="shared" si="190"/>
        <v>168.01999999999998</v>
      </c>
      <c r="R3030" s="6">
        <f t="shared" si="191"/>
        <v>84.858585858585855</v>
      </c>
      <c r="S3030" t="s">
        <v>8316</v>
      </c>
      <c r="T3030" t="s">
        <v>8356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4">
        <f t="shared" si="190"/>
        <v>109.67666666666666</v>
      </c>
      <c r="R3031" s="6">
        <f t="shared" si="191"/>
        <v>94.548850574712645</v>
      </c>
      <c r="S3031" t="s">
        <v>8316</v>
      </c>
      <c r="T3031" t="s">
        <v>8356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4">
        <f t="shared" si="190"/>
        <v>106.6857142857143</v>
      </c>
      <c r="R3032" s="6">
        <f t="shared" si="191"/>
        <v>45.536585365853661</v>
      </c>
      <c r="S3032" t="s">
        <v>8316</v>
      </c>
      <c r="T3032" t="s">
        <v>8356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4">
        <f t="shared" si="190"/>
        <v>100</v>
      </c>
      <c r="R3033" s="6">
        <f t="shared" si="191"/>
        <v>51.724137931034484</v>
      </c>
      <c r="S3033" t="s">
        <v>8316</v>
      </c>
      <c r="T3033" t="s">
        <v>8356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4">
        <f t="shared" si="190"/>
        <v>127.2</v>
      </c>
      <c r="R3034" s="6">
        <f t="shared" si="191"/>
        <v>50.88</v>
      </c>
      <c r="S3034" t="s">
        <v>8316</v>
      </c>
      <c r="T3034" t="s">
        <v>8356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4">
        <f t="shared" si="190"/>
        <v>146.53333333333333</v>
      </c>
      <c r="R3035" s="6">
        <f t="shared" si="191"/>
        <v>191.13043478260869</v>
      </c>
      <c r="S3035" t="s">
        <v>8316</v>
      </c>
      <c r="T3035" t="s">
        <v>8356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4">
        <f t="shared" si="190"/>
        <v>112.53599999999999</v>
      </c>
      <c r="R3036" s="6">
        <f t="shared" si="191"/>
        <v>89.314285714285717</v>
      </c>
      <c r="S3036" t="s">
        <v>8316</v>
      </c>
      <c r="T3036" t="s">
        <v>8356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4">
        <f t="shared" si="190"/>
        <v>108.78684000000001</v>
      </c>
      <c r="R3037" s="6">
        <f t="shared" si="191"/>
        <v>88.588631921824103</v>
      </c>
      <c r="S3037" t="s">
        <v>8316</v>
      </c>
      <c r="T3037" t="s">
        <v>8356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4">
        <f t="shared" si="190"/>
        <v>126.732</v>
      </c>
      <c r="R3038" s="6">
        <f t="shared" si="191"/>
        <v>96.300911854103347</v>
      </c>
      <c r="S3038" t="s">
        <v>8316</v>
      </c>
      <c r="T3038" t="s">
        <v>8356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4">
        <f t="shared" si="190"/>
        <v>213.20000000000002</v>
      </c>
      <c r="R3039" s="6">
        <f t="shared" si="191"/>
        <v>33.3125</v>
      </c>
      <c r="S3039" t="s">
        <v>8316</v>
      </c>
      <c r="T3039" t="s">
        <v>8356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4">
        <f t="shared" si="190"/>
        <v>100.49999999999999</v>
      </c>
      <c r="R3040" s="6">
        <f t="shared" si="191"/>
        <v>37.222222222222221</v>
      </c>
      <c r="S3040" t="s">
        <v>8316</v>
      </c>
      <c r="T3040" t="s">
        <v>8356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4">
        <f t="shared" si="190"/>
        <v>108.71389999999998</v>
      </c>
      <c r="R3041" s="6">
        <f t="shared" si="191"/>
        <v>92.130423728813554</v>
      </c>
      <c r="S3041" t="s">
        <v>8316</v>
      </c>
      <c r="T3041" t="s">
        <v>8356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4">
        <f t="shared" si="190"/>
        <v>107.5</v>
      </c>
      <c r="R3042" s="6">
        <f t="shared" si="191"/>
        <v>76.785714285714292</v>
      </c>
      <c r="S3042" t="s">
        <v>8316</v>
      </c>
      <c r="T3042" t="s">
        <v>8356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4">
        <f t="shared" si="190"/>
        <v>110.48192771084338</v>
      </c>
      <c r="R3043" s="6">
        <f t="shared" si="191"/>
        <v>96.526315789473685</v>
      </c>
      <c r="S3043" t="s">
        <v>8316</v>
      </c>
      <c r="T3043" t="s">
        <v>8356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4">
        <f t="shared" si="190"/>
        <v>128</v>
      </c>
      <c r="R3044" s="6">
        <f t="shared" si="191"/>
        <v>51.891891891891895</v>
      </c>
      <c r="S3044" t="s">
        <v>8316</v>
      </c>
      <c r="T3044" t="s">
        <v>8356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4">
        <f t="shared" si="190"/>
        <v>110.00666666666667</v>
      </c>
      <c r="R3045" s="6">
        <f t="shared" si="191"/>
        <v>128.9140625</v>
      </c>
      <c r="S3045" t="s">
        <v>8316</v>
      </c>
      <c r="T3045" t="s">
        <v>8356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4">
        <f t="shared" si="190"/>
        <v>109.34166666666667</v>
      </c>
      <c r="R3046" s="6">
        <f t="shared" si="191"/>
        <v>84.108974358974365</v>
      </c>
      <c r="S3046" t="s">
        <v>8316</v>
      </c>
      <c r="T3046" t="s">
        <v>8356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4">
        <f t="shared" si="190"/>
        <v>132.70650000000001</v>
      </c>
      <c r="R3047" s="6">
        <f t="shared" si="191"/>
        <v>82.941562500000003</v>
      </c>
      <c r="S3047" t="s">
        <v>8316</v>
      </c>
      <c r="T3047" t="s">
        <v>8356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4">
        <f t="shared" si="190"/>
        <v>190.84810126582278</v>
      </c>
      <c r="R3048" s="6">
        <f t="shared" si="191"/>
        <v>259.94827586206895</v>
      </c>
      <c r="S3048" t="s">
        <v>8316</v>
      </c>
      <c r="T3048" t="s">
        <v>8356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4">
        <f t="shared" si="190"/>
        <v>149</v>
      </c>
      <c r="R3049" s="6">
        <f t="shared" si="191"/>
        <v>37.25</v>
      </c>
      <c r="S3049" t="s">
        <v>8316</v>
      </c>
      <c r="T3049" t="s">
        <v>8356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4">
        <f t="shared" si="190"/>
        <v>166.4</v>
      </c>
      <c r="R3050" s="6">
        <f t="shared" si="191"/>
        <v>177.02127659574469</v>
      </c>
      <c r="S3050" t="s">
        <v>8316</v>
      </c>
      <c r="T3050" t="s">
        <v>8356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4">
        <f t="shared" si="190"/>
        <v>106.66666666666667</v>
      </c>
      <c r="R3051" s="6">
        <f t="shared" si="191"/>
        <v>74.074074074074076</v>
      </c>
      <c r="S3051" t="s">
        <v>8316</v>
      </c>
      <c r="T3051" t="s">
        <v>8356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4">
        <f t="shared" si="190"/>
        <v>106</v>
      </c>
      <c r="R3052" s="6">
        <f t="shared" si="191"/>
        <v>70.666666666666671</v>
      </c>
      <c r="S3052" t="s">
        <v>8316</v>
      </c>
      <c r="T3052" t="s">
        <v>8356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4">
        <f t="shared" si="190"/>
        <v>23.62857142857143</v>
      </c>
      <c r="R3053" s="6">
        <f t="shared" si="191"/>
        <v>23.62857142857143</v>
      </c>
      <c r="S3053" t="s">
        <v>8316</v>
      </c>
      <c r="T3053" t="s">
        <v>8356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4">
        <f t="shared" si="190"/>
        <v>0.15</v>
      </c>
      <c r="R3054" s="6">
        <f t="shared" si="191"/>
        <v>37.5</v>
      </c>
      <c r="S3054" t="s">
        <v>8316</v>
      </c>
      <c r="T3054" t="s">
        <v>8356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4">
        <f t="shared" si="190"/>
        <v>0.4</v>
      </c>
      <c r="R3055" s="6">
        <f t="shared" si="191"/>
        <v>13.333333333333334</v>
      </c>
      <c r="S3055" t="s">
        <v>8316</v>
      </c>
      <c r="T3055" t="s">
        <v>8356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4">
        <f t="shared" si="190"/>
        <v>0</v>
      </c>
      <c r="R3056" s="6" t="e">
        <f t="shared" si="191"/>
        <v>#DIV/0!</v>
      </c>
      <c r="S3056" t="s">
        <v>8316</v>
      </c>
      <c r="T3056" t="s">
        <v>8356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4">
        <f t="shared" si="190"/>
        <v>5.0000000000000001E-3</v>
      </c>
      <c r="R3057" s="6">
        <f t="shared" si="191"/>
        <v>1</v>
      </c>
      <c r="S3057" t="s">
        <v>8316</v>
      </c>
      <c r="T3057" t="s">
        <v>8356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4">
        <f t="shared" si="190"/>
        <v>0</v>
      </c>
      <c r="R3058" s="6" t="e">
        <f t="shared" si="191"/>
        <v>#DIV/0!</v>
      </c>
      <c r="S3058" t="s">
        <v>8316</v>
      </c>
      <c r="T3058" t="s">
        <v>8356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4">
        <f t="shared" si="190"/>
        <v>0</v>
      </c>
      <c r="R3059" s="6" t="e">
        <f t="shared" si="191"/>
        <v>#DIV/0!</v>
      </c>
      <c r="S3059" t="s">
        <v>8316</v>
      </c>
      <c r="T3059" t="s">
        <v>8356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4">
        <f t="shared" si="190"/>
        <v>1.6666666666666666E-2</v>
      </c>
      <c r="R3060" s="6">
        <f t="shared" si="191"/>
        <v>1</v>
      </c>
      <c r="S3060" t="s">
        <v>8316</v>
      </c>
      <c r="T3060" t="s">
        <v>8356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4">
        <f t="shared" si="190"/>
        <v>3.0066666666666664</v>
      </c>
      <c r="R3061" s="6">
        <f t="shared" si="191"/>
        <v>41</v>
      </c>
      <c r="S3061" t="s">
        <v>8316</v>
      </c>
      <c r="T3061" t="s">
        <v>8356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4">
        <f t="shared" si="190"/>
        <v>0.15227272727272728</v>
      </c>
      <c r="R3062" s="6">
        <f t="shared" si="191"/>
        <v>55.833333333333336</v>
      </c>
      <c r="S3062" t="s">
        <v>8316</v>
      </c>
      <c r="T3062" t="s">
        <v>8356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4">
        <f t="shared" si="190"/>
        <v>0</v>
      </c>
      <c r="R3063" s="6" t="e">
        <f t="shared" si="191"/>
        <v>#DIV/0!</v>
      </c>
      <c r="S3063" t="s">
        <v>8316</v>
      </c>
      <c r="T3063" t="s">
        <v>8356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4">
        <f t="shared" si="190"/>
        <v>66.84</v>
      </c>
      <c r="R3064" s="6">
        <f t="shared" si="191"/>
        <v>99.761194029850742</v>
      </c>
      <c r="S3064" t="s">
        <v>8316</v>
      </c>
      <c r="T3064" t="s">
        <v>8356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4">
        <f t="shared" si="190"/>
        <v>19.566666666666666</v>
      </c>
      <c r="R3065" s="6">
        <f t="shared" si="191"/>
        <v>25.521739130434781</v>
      </c>
      <c r="S3065" t="s">
        <v>8316</v>
      </c>
      <c r="T3065" t="s">
        <v>8356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4">
        <f t="shared" si="190"/>
        <v>11.294666666666666</v>
      </c>
      <c r="R3066" s="6">
        <f t="shared" si="191"/>
        <v>117.65277777777777</v>
      </c>
      <c r="S3066" t="s">
        <v>8316</v>
      </c>
      <c r="T3066" t="s">
        <v>8356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4">
        <f t="shared" si="190"/>
        <v>0.04</v>
      </c>
      <c r="R3067" s="6">
        <f t="shared" si="191"/>
        <v>5</v>
      </c>
      <c r="S3067" t="s">
        <v>8316</v>
      </c>
      <c r="T3067" t="s">
        <v>8356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4">
        <f t="shared" si="190"/>
        <v>11.985714285714286</v>
      </c>
      <c r="R3068" s="6">
        <f t="shared" si="191"/>
        <v>2796.6666666666665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4">
        <f t="shared" si="190"/>
        <v>2.5</v>
      </c>
      <c r="R3069" s="6">
        <f t="shared" si="191"/>
        <v>200</v>
      </c>
      <c r="S3069" t="s">
        <v>8316</v>
      </c>
      <c r="T3069" t="s">
        <v>8356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4">
        <f t="shared" si="190"/>
        <v>6.9999999999999993E-2</v>
      </c>
      <c r="R3070" s="6">
        <f t="shared" si="191"/>
        <v>87.5</v>
      </c>
      <c r="S3070" t="s">
        <v>8316</v>
      </c>
      <c r="T3070" t="s">
        <v>8356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4">
        <f t="shared" si="190"/>
        <v>14.099999999999998</v>
      </c>
      <c r="R3071" s="6">
        <f t="shared" si="191"/>
        <v>20.142857142857142</v>
      </c>
      <c r="S3071" t="s">
        <v>8316</v>
      </c>
      <c r="T3071" t="s">
        <v>8356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4">
        <f t="shared" si="190"/>
        <v>3.34</v>
      </c>
      <c r="R3072" s="6">
        <f t="shared" si="191"/>
        <v>20.875</v>
      </c>
      <c r="S3072" t="s">
        <v>8316</v>
      </c>
      <c r="T3072" t="s">
        <v>8356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4">
        <f t="shared" si="190"/>
        <v>59.774999999999999</v>
      </c>
      <c r="R3073" s="6">
        <f t="shared" si="191"/>
        <v>61.307692307692307</v>
      </c>
      <c r="S3073" t="s">
        <v>8316</v>
      </c>
      <c r="T3073" t="s">
        <v>8356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4">
        <f t="shared" si="190"/>
        <v>1.6666666666666666E-2</v>
      </c>
      <c r="R3074" s="6">
        <f t="shared" si="191"/>
        <v>1</v>
      </c>
      <c r="S3074" t="s">
        <v>8316</v>
      </c>
      <c r="T3074" t="s">
        <v>8356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4">
        <f t="shared" ref="Q3075:Q3138" si="194">E3075/D3075 *100</f>
        <v>2.3035714285714284E-2</v>
      </c>
      <c r="R3075" s="6">
        <f t="shared" ref="R3075:R3138" si="195">E3075/N3075</f>
        <v>92.142857142857139</v>
      </c>
      <c r="S3075" t="s">
        <v>8316</v>
      </c>
      <c r="T3075" t="s">
        <v>8356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4">
        <f t="shared" si="194"/>
        <v>8.8000000000000009E-2</v>
      </c>
      <c r="R3076" s="6">
        <f t="shared" si="195"/>
        <v>7.333333333333333</v>
      </c>
      <c r="S3076" t="s">
        <v>8316</v>
      </c>
      <c r="T3076" t="s">
        <v>8356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4">
        <f t="shared" si="194"/>
        <v>8.64</v>
      </c>
      <c r="R3077" s="6">
        <f t="shared" si="195"/>
        <v>64.8</v>
      </c>
      <c r="S3077" t="s">
        <v>8316</v>
      </c>
      <c r="T3077" t="s">
        <v>8356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4">
        <f t="shared" si="194"/>
        <v>15.06</v>
      </c>
      <c r="R3078" s="6">
        <f t="shared" si="195"/>
        <v>30.12</v>
      </c>
      <c r="S3078" t="s">
        <v>8316</v>
      </c>
      <c r="T3078" t="s">
        <v>8356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4">
        <f t="shared" si="194"/>
        <v>0.47727272727272729</v>
      </c>
      <c r="R3079" s="6">
        <f t="shared" si="195"/>
        <v>52.5</v>
      </c>
      <c r="S3079" t="s">
        <v>8316</v>
      </c>
      <c r="T3079" t="s">
        <v>8356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4">
        <f t="shared" si="194"/>
        <v>0.11833333333333333</v>
      </c>
      <c r="R3080" s="6">
        <f t="shared" si="195"/>
        <v>23.666666666666668</v>
      </c>
      <c r="S3080" t="s">
        <v>8316</v>
      </c>
      <c r="T3080" t="s">
        <v>8356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4">
        <f t="shared" si="194"/>
        <v>0.8417399858735245</v>
      </c>
      <c r="R3081" s="6">
        <f t="shared" si="195"/>
        <v>415.77777777777777</v>
      </c>
      <c r="S3081" t="s">
        <v>8316</v>
      </c>
      <c r="T3081" t="s">
        <v>8356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4">
        <f t="shared" si="194"/>
        <v>1.8799999999999997E-2</v>
      </c>
      <c r="R3082" s="6">
        <f t="shared" si="195"/>
        <v>53.714285714285715</v>
      </c>
      <c r="S3082" t="s">
        <v>8316</v>
      </c>
      <c r="T3082" t="s">
        <v>8356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4">
        <f t="shared" si="194"/>
        <v>0.21029999999999999</v>
      </c>
      <c r="R3083" s="6">
        <f t="shared" si="195"/>
        <v>420.6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4">
        <f t="shared" si="194"/>
        <v>0</v>
      </c>
      <c r="R3084" s="6" t="e">
        <f t="shared" si="195"/>
        <v>#DIV/0!</v>
      </c>
      <c r="S3084" t="s">
        <v>8316</v>
      </c>
      <c r="T3084" t="s">
        <v>8356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4">
        <f t="shared" si="194"/>
        <v>0.27999999999999997</v>
      </c>
      <c r="R3085" s="6">
        <f t="shared" si="195"/>
        <v>18.666666666666668</v>
      </c>
      <c r="S3085" t="s">
        <v>8316</v>
      </c>
      <c r="T3085" t="s">
        <v>8356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4">
        <f t="shared" si="194"/>
        <v>11.57920670115792</v>
      </c>
      <c r="R3086" s="6">
        <f t="shared" si="195"/>
        <v>78.333333333333329</v>
      </c>
      <c r="S3086" t="s">
        <v>8316</v>
      </c>
      <c r="T3086" t="s">
        <v>8356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4">
        <f t="shared" si="194"/>
        <v>2.44</v>
      </c>
      <c r="R3087" s="6">
        <f t="shared" si="195"/>
        <v>67.777777777777771</v>
      </c>
      <c r="S3087" t="s">
        <v>8316</v>
      </c>
      <c r="T3087" t="s">
        <v>8356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4">
        <f t="shared" si="194"/>
        <v>0.25</v>
      </c>
      <c r="R3088" s="6">
        <f t="shared" si="195"/>
        <v>16.666666666666668</v>
      </c>
      <c r="S3088" t="s">
        <v>8316</v>
      </c>
      <c r="T3088" t="s">
        <v>8356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4">
        <f t="shared" si="194"/>
        <v>0.625</v>
      </c>
      <c r="R3089" s="6">
        <f t="shared" si="195"/>
        <v>62.5</v>
      </c>
      <c r="S3089" t="s">
        <v>8316</v>
      </c>
      <c r="T3089" t="s">
        <v>8356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4">
        <f t="shared" si="194"/>
        <v>0.19384615384615383</v>
      </c>
      <c r="R3090" s="6">
        <f t="shared" si="195"/>
        <v>42</v>
      </c>
      <c r="S3090" t="s">
        <v>8316</v>
      </c>
      <c r="T3090" t="s">
        <v>8356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4">
        <f t="shared" si="194"/>
        <v>23.416</v>
      </c>
      <c r="R3091" s="6">
        <f t="shared" si="195"/>
        <v>130.0888888888889</v>
      </c>
      <c r="S3091" t="s">
        <v>8316</v>
      </c>
      <c r="T3091" t="s">
        <v>8356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4">
        <f t="shared" si="194"/>
        <v>5.0808888888888886</v>
      </c>
      <c r="R3092" s="6">
        <f t="shared" si="195"/>
        <v>1270.2222222222222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4">
        <f t="shared" si="194"/>
        <v>15.920000000000002</v>
      </c>
      <c r="R3093" s="6">
        <f t="shared" si="195"/>
        <v>88.444444444444443</v>
      </c>
      <c r="S3093" t="s">
        <v>8316</v>
      </c>
      <c r="T3093" t="s">
        <v>8356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4">
        <f t="shared" si="194"/>
        <v>1.1831900000000002</v>
      </c>
      <c r="R3094" s="6">
        <f t="shared" si="195"/>
        <v>56.342380952380957</v>
      </c>
      <c r="S3094" t="s">
        <v>8316</v>
      </c>
      <c r="T3094" t="s">
        <v>8356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4">
        <f t="shared" si="194"/>
        <v>22.75</v>
      </c>
      <c r="R3095" s="6">
        <f t="shared" si="195"/>
        <v>53.529411764705884</v>
      </c>
      <c r="S3095" t="s">
        <v>8316</v>
      </c>
      <c r="T3095" t="s">
        <v>8356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4">
        <f t="shared" si="194"/>
        <v>2.5000000000000001E-2</v>
      </c>
      <c r="R3096" s="6">
        <f t="shared" si="195"/>
        <v>25</v>
      </c>
      <c r="S3096" t="s">
        <v>8316</v>
      </c>
      <c r="T3096" t="s">
        <v>8356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4">
        <f t="shared" si="194"/>
        <v>0.33512064343163539</v>
      </c>
      <c r="R3097" s="6">
        <f t="shared" si="195"/>
        <v>50</v>
      </c>
      <c r="S3097" t="s">
        <v>8316</v>
      </c>
      <c r="T3097" t="s">
        <v>8356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4">
        <f t="shared" si="194"/>
        <v>3.9750000000000001</v>
      </c>
      <c r="R3098" s="6">
        <f t="shared" si="195"/>
        <v>56.785714285714285</v>
      </c>
      <c r="S3098" t="s">
        <v>8316</v>
      </c>
      <c r="T3098" t="s">
        <v>8356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4">
        <f t="shared" si="194"/>
        <v>17.150000000000002</v>
      </c>
      <c r="R3099" s="6">
        <f t="shared" si="195"/>
        <v>40.833333333333336</v>
      </c>
      <c r="S3099" t="s">
        <v>8316</v>
      </c>
      <c r="T3099" t="s">
        <v>8356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4">
        <f t="shared" si="194"/>
        <v>3.6080041046690612</v>
      </c>
      <c r="R3100" s="6">
        <f t="shared" si="195"/>
        <v>65.111111111111114</v>
      </c>
      <c r="S3100" t="s">
        <v>8316</v>
      </c>
      <c r="T3100" t="s">
        <v>8356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4">
        <f t="shared" si="194"/>
        <v>13.900000000000002</v>
      </c>
      <c r="R3101" s="6">
        <f t="shared" si="195"/>
        <v>55.6</v>
      </c>
      <c r="S3101" t="s">
        <v>8316</v>
      </c>
      <c r="T3101" t="s">
        <v>8356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4">
        <f t="shared" si="194"/>
        <v>15.225</v>
      </c>
      <c r="R3102" s="6">
        <f t="shared" si="195"/>
        <v>140.53846153846155</v>
      </c>
      <c r="S3102" t="s">
        <v>8316</v>
      </c>
      <c r="T3102" t="s">
        <v>8356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4">
        <f t="shared" si="194"/>
        <v>12</v>
      </c>
      <c r="R3103" s="6">
        <f t="shared" si="195"/>
        <v>25</v>
      </c>
      <c r="S3103" t="s">
        <v>8316</v>
      </c>
      <c r="T3103" t="s">
        <v>8356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4">
        <f t="shared" si="194"/>
        <v>39.112499999999997</v>
      </c>
      <c r="R3104" s="6">
        <f t="shared" si="195"/>
        <v>69.533333333333331</v>
      </c>
      <c r="S3104" t="s">
        <v>8316</v>
      </c>
      <c r="T3104" t="s">
        <v>8356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4">
        <f t="shared" si="194"/>
        <v>0.26829268292682928</v>
      </c>
      <c r="R3105" s="6">
        <f t="shared" si="195"/>
        <v>5.5</v>
      </c>
      <c r="S3105" t="s">
        <v>8316</v>
      </c>
      <c r="T3105" t="s">
        <v>8356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4">
        <f t="shared" si="194"/>
        <v>29.625</v>
      </c>
      <c r="R3106" s="6">
        <f t="shared" si="195"/>
        <v>237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4">
        <f t="shared" si="194"/>
        <v>42.360992301112063</v>
      </c>
      <c r="R3107" s="6">
        <f t="shared" si="195"/>
        <v>79.870967741935488</v>
      </c>
      <c r="S3107" t="s">
        <v>8316</v>
      </c>
      <c r="T3107" t="s">
        <v>8356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4">
        <f t="shared" si="194"/>
        <v>4.1000000000000005</v>
      </c>
      <c r="R3108" s="6">
        <f t="shared" si="195"/>
        <v>10.25</v>
      </c>
      <c r="S3108" t="s">
        <v>8316</v>
      </c>
      <c r="T3108" t="s">
        <v>8356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4">
        <f t="shared" si="194"/>
        <v>19.762499999999999</v>
      </c>
      <c r="R3109" s="6">
        <f t="shared" si="195"/>
        <v>272.58620689655174</v>
      </c>
      <c r="S3109" t="s">
        <v>8316</v>
      </c>
      <c r="T3109" t="s">
        <v>8356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4">
        <f t="shared" si="194"/>
        <v>5.1999999999999998E-2</v>
      </c>
      <c r="R3110" s="6">
        <f t="shared" si="195"/>
        <v>13</v>
      </c>
      <c r="S3110" t="s">
        <v>8316</v>
      </c>
      <c r="T3110" t="s">
        <v>8356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4">
        <f t="shared" si="194"/>
        <v>25.030188679245285</v>
      </c>
      <c r="R3111" s="6">
        <f t="shared" si="195"/>
        <v>58.184210526315788</v>
      </c>
      <c r="S3111" t="s">
        <v>8316</v>
      </c>
      <c r="T3111" t="s">
        <v>8356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4">
        <f t="shared" si="194"/>
        <v>0.04</v>
      </c>
      <c r="R3112" s="6">
        <f t="shared" si="195"/>
        <v>10</v>
      </c>
      <c r="S3112" t="s">
        <v>8316</v>
      </c>
      <c r="T3112" t="s">
        <v>8356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4">
        <f t="shared" si="194"/>
        <v>26.640000000000004</v>
      </c>
      <c r="R3113" s="6">
        <f t="shared" si="195"/>
        <v>70.10526315789474</v>
      </c>
      <c r="S3113" t="s">
        <v>8316</v>
      </c>
      <c r="T3113" t="s">
        <v>8356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4">
        <f t="shared" si="194"/>
        <v>4.7363636363636363</v>
      </c>
      <c r="R3114" s="6">
        <f t="shared" si="195"/>
        <v>57.888888888888886</v>
      </c>
      <c r="S3114" t="s">
        <v>8316</v>
      </c>
      <c r="T3114" t="s">
        <v>8356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4">
        <f t="shared" si="194"/>
        <v>4.2435339894712749</v>
      </c>
      <c r="R3115" s="6">
        <f t="shared" si="195"/>
        <v>125.27027027027027</v>
      </c>
      <c r="S3115" t="s">
        <v>8316</v>
      </c>
      <c r="T3115" t="s">
        <v>8356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4">
        <f t="shared" si="194"/>
        <v>0</v>
      </c>
      <c r="R3116" s="6" t="e">
        <f t="shared" si="195"/>
        <v>#DIV/0!</v>
      </c>
      <c r="S3116" t="s">
        <v>8316</v>
      </c>
      <c r="T3116" t="s">
        <v>8356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4">
        <f t="shared" si="194"/>
        <v>3</v>
      </c>
      <c r="R3117" s="6">
        <f t="shared" si="195"/>
        <v>300</v>
      </c>
      <c r="S3117" t="s">
        <v>8316</v>
      </c>
      <c r="T3117" t="s">
        <v>8356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4">
        <f t="shared" si="194"/>
        <v>57.333333333333336</v>
      </c>
      <c r="R3118" s="6">
        <f t="shared" si="195"/>
        <v>43</v>
      </c>
      <c r="S3118" t="s">
        <v>8316</v>
      </c>
      <c r="T3118" t="s">
        <v>8356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4">
        <f t="shared" si="194"/>
        <v>0.1</v>
      </c>
      <c r="R3119" s="6">
        <f t="shared" si="195"/>
        <v>1</v>
      </c>
      <c r="S3119" t="s">
        <v>8316</v>
      </c>
      <c r="T3119" t="s">
        <v>8356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4">
        <f t="shared" si="194"/>
        <v>0.31</v>
      </c>
      <c r="R3120" s="6">
        <f t="shared" si="195"/>
        <v>775</v>
      </c>
      <c r="S3120" t="s">
        <v>8316</v>
      </c>
      <c r="T3120" t="s">
        <v>8356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4">
        <f t="shared" si="194"/>
        <v>0.05</v>
      </c>
      <c r="R3121" s="6">
        <f t="shared" si="195"/>
        <v>5</v>
      </c>
      <c r="S3121" t="s">
        <v>8316</v>
      </c>
      <c r="T3121" t="s">
        <v>8356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4">
        <f t="shared" si="194"/>
        <v>9.8461538461538465E-3</v>
      </c>
      <c r="R3122" s="6">
        <f t="shared" si="195"/>
        <v>12.8</v>
      </c>
      <c r="S3122" t="s">
        <v>8316</v>
      </c>
      <c r="T3122" t="s">
        <v>8356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4">
        <f t="shared" si="194"/>
        <v>0.66666666666666674</v>
      </c>
      <c r="R3123" s="6">
        <f t="shared" si="195"/>
        <v>10</v>
      </c>
      <c r="S3123" t="s">
        <v>8316</v>
      </c>
      <c r="T3123" t="s">
        <v>8356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4">
        <f t="shared" si="194"/>
        <v>58.291457286432156</v>
      </c>
      <c r="R3124" s="6">
        <f t="shared" si="195"/>
        <v>58</v>
      </c>
      <c r="S3124" t="s">
        <v>8316</v>
      </c>
      <c r="T3124" t="s">
        <v>8356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4">
        <f t="shared" si="194"/>
        <v>68.153599999999997</v>
      </c>
      <c r="R3125" s="6">
        <f t="shared" si="195"/>
        <v>244.80459770114942</v>
      </c>
      <c r="S3125" t="s">
        <v>8316</v>
      </c>
      <c r="T3125" t="s">
        <v>8356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4">
        <f t="shared" si="194"/>
        <v>3.2499999999999999E-3</v>
      </c>
      <c r="R3126" s="6">
        <f t="shared" si="195"/>
        <v>6.5</v>
      </c>
      <c r="S3126" t="s">
        <v>8316</v>
      </c>
      <c r="T3126" t="s">
        <v>8356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4">
        <f t="shared" si="194"/>
        <v>0</v>
      </c>
      <c r="R3127" s="6" t="e">
        <f t="shared" si="195"/>
        <v>#DIV/0!</v>
      </c>
      <c r="S3127" t="s">
        <v>8316</v>
      </c>
      <c r="T3127" t="s">
        <v>8356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4">
        <f t="shared" si="194"/>
        <v>4.16</v>
      </c>
      <c r="R3128" s="6">
        <f t="shared" si="195"/>
        <v>61.176470588235297</v>
      </c>
      <c r="S3128" t="s">
        <v>8316</v>
      </c>
      <c r="T3128" t="s">
        <v>8356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4">
        <f t="shared" si="194"/>
        <v>0</v>
      </c>
      <c r="R3129" s="6" t="e">
        <f t="shared" si="195"/>
        <v>#DIV/0!</v>
      </c>
      <c r="S3129" t="s">
        <v>8316</v>
      </c>
      <c r="T3129" t="s">
        <v>8356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4">
        <f t="shared" si="194"/>
        <v>108.60666666666667</v>
      </c>
      <c r="R3130" s="6">
        <f t="shared" si="195"/>
        <v>139.23931623931625</v>
      </c>
      <c r="S3130" t="s">
        <v>8316</v>
      </c>
      <c r="T3130" t="s">
        <v>8317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4">
        <f t="shared" si="194"/>
        <v>0.8</v>
      </c>
      <c r="R3131" s="6">
        <f t="shared" si="195"/>
        <v>10</v>
      </c>
      <c r="S3131" t="s">
        <v>8316</v>
      </c>
      <c r="T3131" t="s">
        <v>8317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4">
        <f t="shared" si="194"/>
        <v>3.75</v>
      </c>
      <c r="R3132" s="6">
        <f t="shared" si="195"/>
        <v>93.75</v>
      </c>
      <c r="S3132" t="s">
        <v>8316</v>
      </c>
      <c r="T3132" t="s">
        <v>8317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4">
        <f t="shared" si="194"/>
        <v>15.731707317073171</v>
      </c>
      <c r="R3133" s="6">
        <f t="shared" si="195"/>
        <v>53.75</v>
      </c>
      <c r="S3133" t="s">
        <v>8316</v>
      </c>
      <c r="T3133" t="s">
        <v>8317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4">
        <f t="shared" si="194"/>
        <v>3.3333333333333333E-2</v>
      </c>
      <c r="R3134" s="6">
        <f t="shared" si="195"/>
        <v>10</v>
      </c>
      <c r="S3134" t="s">
        <v>8316</v>
      </c>
      <c r="T3134" t="s">
        <v>8317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4">
        <f t="shared" si="194"/>
        <v>108</v>
      </c>
      <c r="R3135" s="6">
        <f t="shared" si="195"/>
        <v>33.75</v>
      </c>
      <c r="S3135" t="s">
        <v>8316</v>
      </c>
      <c r="T3135" t="s">
        <v>8317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4">
        <f t="shared" si="194"/>
        <v>22.5</v>
      </c>
      <c r="R3136" s="6">
        <f t="shared" si="195"/>
        <v>18.75</v>
      </c>
      <c r="S3136" t="s">
        <v>8316</v>
      </c>
      <c r="T3136" t="s">
        <v>8317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4">
        <f t="shared" si="194"/>
        <v>20.849420849420849</v>
      </c>
      <c r="R3137" s="6">
        <f t="shared" si="195"/>
        <v>23.142857142857142</v>
      </c>
      <c r="S3137" t="s">
        <v>8316</v>
      </c>
      <c r="T3137" t="s">
        <v>8317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4">
        <f t="shared" si="194"/>
        <v>127.8</v>
      </c>
      <c r="R3138" s="6">
        <f t="shared" si="195"/>
        <v>29.045454545454547</v>
      </c>
      <c r="S3138" t="s">
        <v>8316</v>
      </c>
      <c r="T3138" t="s">
        <v>8317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4">
        <f t="shared" ref="Q3139:Q3202" si="198">E3139/D3139 *100</f>
        <v>3.3333333333333335</v>
      </c>
      <c r="R3139" s="6">
        <f t="shared" ref="R3139:R3202" si="199">E3139/N3139</f>
        <v>50</v>
      </c>
      <c r="S3139" t="s">
        <v>8316</v>
      </c>
      <c r="T3139" t="s">
        <v>8317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4">
        <f t="shared" si="198"/>
        <v>0</v>
      </c>
      <c r="R3140" s="6" t="e">
        <f t="shared" si="199"/>
        <v>#DIV/0!</v>
      </c>
      <c r="S3140" t="s">
        <v>8316</v>
      </c>
      <c r="T3140" t="s">
        <v>8317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4">
        <f t="shared" si="198"/>
        <v>5.4</v>
      </c>
      <c r="R3141" s="6">
        <f t="shared" si="199"/>
        <v>450</v>
      </c>
      <c r="S3141" t="s">
        <v>8316</v>
      </c>
      <c r="T3141" t="s">
        <v>8317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4">
        <f t="shared" si="198"/>
        <v>0.96</v>
      </c>
      <c r="R3142" s="6">
        <f t="shared" si="199"/>
        <v>24</v>
      </c>
      <c r="S3142" t="s">
        <v>8316</v>
      </c>
      <c r="T3142" t="s">
        <v>8317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4">
        <f t="shared" si="198"/>
        <v>51.6</v>
      </c>
      <c r="R3143" s="6">
        <f t="shared" si="199"/>
        <v>32.25</v>
      </c>
      <c r="S3143" t="s">
        <v>8316</v>
      </c>
      <c r="T3143" t="s">
        <v>8317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4">
        <f t="shared" si="198"/>
        <v>1.6363636363636365</v>
      </c>
      <c r="R3144" s="6">
        <f t="shared" si="199"/>
        <v>15</v>
      </c>
      <c r="S3144" t="s">
        <v>8316</v>
      </c>
      <c r="T3144" t="s">
        <v>8317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4">
        <f t="shared" si="198"/>
        <v>0</v>
      </c>
      <c r="R3145" s="6" t="e">
        <f t="shared" si="199"/>
        <v>#DIV/0!</v>
      </c>
      <c r="S3145" t="s">
        <v>8316</v>
      </c>
      <c r="T3145" t="s">
        <v>8317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4">
        <f t="shared" si="198"/>
        <v>75.400000000000006</v>
      </c>
      <c r="R3146" s="6">
        <f t="shared" si="199"/>
        <v>251.33333333333334</v>
      </c>
      <c r="S3146" t="s">
        <v>8316</v>
      </c>
      <c r="T3146" t="s">
        <v>8317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4">
        <f t="shared" si="198"/>
        <v>0</v>
      </c>
      <c r="R3147" s="6" t="e">
        <f t="shared" si="199"/>
        <v>#DIV/0!</v>
      </c>
      <c r="S3147" t="s">
        <v>8316</v>
      </c>
      <c r="T3147" t="s">
        <v>8317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4">
        <f t="shared" si="198"/>
        <v>10.5</v>
      </c>
      <c r="R3148" s="6">
        <f t="shared" si="199"/>
        <v>437.5</v>
      </c>
      <c r="S3148" t="s">
        <v>8316</v>
      </c>
      <c r="T3148" t="s">
        <v>8317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4">
        <f t="shared" si="198"/>
        <v>117.52499999999999</v>
      </c>
      <c r="R3149" s="6">
        <f t="shared" si="199"/>
        <v>110.35211267605634</v>
      </c>
      <c r="S3149" t="s">
        <v>8316</v>
      </c>
      <c r="T3149" t="s">
        <v>8317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4">
        <f t="shared" si="198"/>
        <v>131.16666666666669</v>
      </c>
      <c r="R3150" s="6">
        <f t="shared" si="199"/>
        <v>41.421052631578945</v>
      </c>
      <c r="S3150" t="s">
        <v>8316</v>
      </c>
      <c r="T3150" t="s">
        <v>8317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4">
        <f t="shared" si="198"/>
        <v>104</v>
      </c>
      <c r="R3151" s="6">
        <f t="shared" si="199"/>
        <v>52</v>
      </c>
      <c r="S3151" t="s">
        <v>8316</v>
      </c>
      <c r="T3151" t="s">
        <v>8317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4">
        <f t="shared" si="198"/>
        <v>101</v>
      </c>
      <c r="R3152" s="6">
        <f t="shared" si="199"/>
        <v>33.990384615384613</v>
      </c>
      <c r="S3152" t="s">
        <v>8316</v>
      </c>
      <c r="T3152" t="s">
        <v>8317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4">
        <f t="shared" si="198"/>
        <v>100.4</v>
      </c>
      <c r="R3153" s="6">
        <f t="shared" si="199"/>
        <v>103.35294117647059</v>
      </c>
      <c r="S3153" t="s">
        <v>8316</v>
      </c>
      <c r="T3153" t="s">
        <v>8317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4">
        <f t="shared" si="198"/>
        <v>105.95454545454545</v>
      </c>
      <c r="R3154" s="6">
        <f t="shared" si="199"/>
        <v>34.791044776119406</v>
      </c>
      <c r="S3154" t="s">
        <v>8316</v>
      </c>
      <c r="T3154" t="s">
        <v>8317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4">
        <f t="shared" si="198"/>
        <v>335.58333333333337</v>
      </c>
      <c r="R3155" s="6">
        <f t="shared" si="199"/>
        <v>41.773858921161825</v>
      </c>
      <c r="S3155" t="s">
        <v>8316</v>
      </c>
      <c r="T3155" t="s">
        <v>8317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4">
        <f t="shared" si="198"/>
        <v>112.92857142857142</v>
      </c>
      <c r="R3156" s="6">
        <f t="shared" si="199"/>
        <v>64.268292682926827</v>
      </c>
      <c r="S3156" t="s">
        <v>8316</v>
      </c>
      <c r="T3156" t="s">
        <v>8317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4">
        <f t="shared" si="198"/>
        <v>188.50460000000001</v>
      </c>
      <c r="R3157" s="6">
        <f t="shared" si="199"/>
        <v>31.209370860927152</v>
      </c>
      <c r="S3157" t="s">
        <v>8316</v>
      </c>
      <c r="T3157" t="s">
        <v>8317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4">
        <f t="shared" si="198"/>
        <v>101.81818181818181</v>
      </c>
      <c r="R3158" s="6">
        <f t="shared" si="199"/>
        <v>62.921348314606739</v>
      </c>
      <c r="S3158" t="s">
        <v>8316</v>
      </c>
      <c r="T3158" t="s">
        <v>8317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4">
        <f t="shared" si="198"/>
        <v>101</v>
      </c>
      <c r="R3159" s="6">
        <f t="shared" si="199"/>
        <v>98.536585365853654</v>
      </c>
      <c r="S3159" t="s">
        <v>8316</v>
      </c>
      <c r="T3159" t="s">
        <v>8317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4">
        <f t="shared" si="198"/>
        <v>113.99999999999999</v>
      </c>
      <c r="R3160" s="6">
        <f t="shared" si="199"/>
        <v>82.608695652173907</v>
      </c>
      <c r="S3160" t="s">
        <v>8316</v>
      </c>
      <c r="T3160" t="s">
        <v>8317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4">
        <f t="shared" si="198"/>
        <v>133.48133333333334</v>
      </c>
      <c r="R3161" s="6">
        <f t="shared" si="199"/>
        <v>38.504230769230773</v>
      </c>
      <c r="S3161" t="s">
        <v>8316</v>
      </c>
      <c r="T3161" t="s">
        <v>8317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4">
        <f t="shared" si="198"/>
        <v>101.53333333333335</v>
      </c>
      <c r="R3162" s="6">
        <f t="shared" si="199"/>
        <v>80.15789473684211</v>
      </c>
      <c r="S3162" t="s">
        <v>8316</v>
      </c>
      <c r="T3162" t="s">
        <v>8317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4">
        <f t="shared" si="198"/>
        <v>105.1</v>
      </c>
      <c r="R3163" s="6">
        <f t="shared" si="199"/>
        <v>28.405405405405407</v>
      </c>
      <c r="S3163" t="s">
        <v>8316</v>
      </c>
      <c r="T3163" t="s">
        <v>8317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4">
        <f t="shared" si="198"/>
        <v>127.15</v>
      </c>
      <c r="R3164" s="6">
        <f t="shared" si="199"/>
        <v>80.730158730158735</v>
      </c>
      <c r="S3164" t="s">
        <v>8316</v>
      </c>
      <c r="T3164" t="s">
        <v>8317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4">
        <f t="shared" si="198"/>
        <v>111.15384615384616</v>
      </c>
      <c r="R3165" s="6">
        <f t="shared" si="199"/>
        <v>200.69444444444446</v>
      </c>
      <c r="S3165" t="s">
        <v>8316</v>
      </c>
      <c r="T3165" t="s">
        <v>8317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4">
        <f t="shared" si="198"/>
        <v>106.76</v>
      </c>
      <c r="R3166" s="6">
        <f t="shared" si="199"/>
        <v>37.591549295774648</v>
      </c>
      <c r="S3166" t="s">
        <v>8316</v>
      </c>
      <c r="T3166" t="s">
        <v>8317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4">
        <f t="shared" si="198"/>
        <v>162.66666666666666</v>
      </c>
      <c r="R3167" s="6">
        <f t="shared" si="199"/>
        <v>58.095238095238095</v>
      </c>
      <c r="S3167" t="s">
        <v>8316</v>
      </c>
      <c r="T3167" t="s">
        <v>8317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4">
        <f t="shared" si="198"/>
        <v>160.22808571428573</v>
      </c>
      <c r="R3168" s="6">
        <f t="shared" si="199"/>
        <v>60.300892473118282</v>
      </c>
      <c r="S3168" t="s">
        <v>8316</v>
      </c>
      <c r="T3168" t="s">
        <v>8317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4">
        <f t="shared" si="198"/>
        <v>116.16666666666666</v>
      </c>
      <c r="R3169" s="6">
        <f t="shared" si="199"/>
        <v>63.363636363636367</v>
      </c>
      <c r="S3169" t="s">
        <v>8316</v>
      </c>
      <c r="T3169" t="s">
        <v>8317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4">
        <f t="shared" si="198"/>
        <v>124.2</v>
      </c>
      <c r="R3170" s="6">
        <f t="shared" si="199"/>
        <v>50.901639344262293</v>
      </c>
      <c r="S3170" t="s">
        <v>8316</v>
      </c>
      <c r="T3170" t="s">
        <v>8317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4">
        <f t="shared" si="198"/>
        <v>103.01249999999999</v>
      </c>
      <c r="R3171" s="6">
        <f t="shared" si="199"/>
        <v>100.5</v>
      </c>
      <c r="S3171" t="s">
        <v>8316</v>
      </c>
      <c r="T3171" t="s">
        <v>8317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4">
        <f t="shared" si="198"/>
        <v>112.25</v>
      </c>
      <c r="R3172" s="6">
        <f t="shared" si="199"/>
        <v>31.619718309859156</v>
      </c>
      <c r="S3172" t="s">
        <v>8316</v>
      </c>
      <c r="T3172" t="s">
        <v>8317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4">
        <f t="shared" si="198"/>
        <v>108.8142857142857</v>
      </c>
      <c r="R3173" s="6">
        <f t="shared" si="199"/>
        <v>65.102564102564102</v>
      </c>
      <c r="S3173" t="s">
        <v>8316</v>
      </c>
      <c r="T3173" t="s">
        <v>8317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4">
        <f t="shared" si="198"/>
        <v>114.99999999999999</v>
      </c>
      <c r="R3174" s="6">
        <f t="shared" si="199"/>
        <v>79.310344827586206</v>
      </c>
      <c r="S3174" t="s">
        <v>8316</v>
      </c>
      <c r="T3174" t="s">
        <v>8317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4">
        <f t="shared" si="198"/>
        <v>103</v>
      </c>
      <c r="R3175" s="6">
        <f t="shared" si="199"/>
        <v>139.18918918918919</v>
      </c>
      <c r="S3175" t="s">
        <v>8316</v>
      </c>
      <c r="T3175" t="s">
        <v>8317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4">
        <f t="shared" si="198"/>
        <v>101.13333333333334</v>
      </c>
      <c r="R3176" s="6">
        <f t="shared" si="199"/>
        <v>131.91304347826087</v>
      </c>
      <c r="S3176" t="s">
        <v>8316</v>
      </c>
      <c r="T3176" t="s">
        <v>8317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4">
        <f t="shared" si="198"/>
        <v>109.55999999999999</v>
      </c>
      <c r="R3177" s="6">
        <f t="shared" si="199"/>
        <v>91.3</v>
      </c>
      <c r="S3177" t="s">
        <v>8316</v>
      </c>
      <c r="T3177" t="s">
        <v>8317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4">
        <f t="shared" si="198"/>
        <v>114.8421052631579</v>
      </c>
      <c r="R3178" s="6">
        <f t="shared" si="199"/>
        <v>39.672727272727272</v>
      </c>
      <c r="S3178" t="s">
        <v>8316</v>
      </c>
      <c r="T3178" t="s">
        <v>8317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4">
        <f t="shared" si="198"/>
        <v>117.39999999999999</v>
      </c>
      <c r="R3179" s="6">
        <f t="shared" si="199"/>
        <v>57.549019607843135</v>
      </c>
      <c r="S3179" t="s">
        <v>8316</v>
      </c>
      <c r="T3179" t="s">
        <v>8317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4">
        <f t="shared" si="198"/>
        <v>171.73333333333335</v>
      </c>
      <c r="R3180" s="6">
        <f t="shared" si="199"/>
        <v>33.025641025641029</v>
      </c>
      <c r="S3180" t="s">
        <v>8316</v>
      </c>
      <c r="T3180" t="s">
        <v>8317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4">
        <f t="shared" si="198"/>
        <v>114.16238095238094</v>
      </c>
      <c r="R3181" s="6">
        <f t="shared" si="199"/>
        <v>77.335806451612896</v>
      </c>
      <c r="S3181" t="s">
        <v>8316</v>
      </c>
      <c r="T3181" t="s">
        <v>8317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4">
        <f t="shared" si="198"/>
        <v>119.75</v>
      </c>
      <c r="R3182" s="6">
        <f t="shared" si="199"/>
        <v>31.933333333333334</v>
      </c>
      <c r="S3182" t="s">
        <v>8316</v>
      </c>
      <c r="T3182" t="s">
        <v>8317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4">
        <f t="shared" si="198"/>
        <v>109.00000000000001</v>
      </c>
      <c r="R3183" s="6">
        <f t="shared" si="199"/>
        <v>36.333333333333336</v>
      </c>
      <c r="S3183" t="s">
        <v>8316</v>
      </c>
      <c r="T3183" t="s">
        <v>8317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4">
        <f t="shared" si="198"/>
        <v>100.88571428571429</v>
      </c>
      <c r="R3184" s="6">
        <f t="shared" si="199"/>
        <v>46.768211920529801</v>
      </c>
      <c r="S3184" t="s">
        <v>8316</v>
      </c>
      <c r="T3184" t="s">
        <v>8317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4">
        <f t="shared" si="198"/>
        <v>109.00000000000001</v>
      </c>
      <c r="R3185" s="6">
        <f t="shared" si="199"/>
        <v>40.073529411764703</v>
      </c>
      <c r="S3185" t="s">
        <v>8316</v>
      </c>
      <c r="T3185" t="s">
        <v>8317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4">
        <f t="shared" si="198"/>
        <v>107.20930232558139</v>
      </c>
      <c r="R3186" s="6">
        <f t="shared" si="199"/>
        <v>100.21739130434783</v>
      </c>
      <c r="S3186" t="s">
        <v>8316</v>
      </c>
      <c r="T3186" t="s">
        <v>8317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4">
        <f t="shared" si="198"/>
        <v>100</v>
      </c>
      <c r="R3187" s="6">
        <f t="shared" si="199"/>
        <v>41.666666666666664</v>
      </c>
      <c r="S3187" t="s">
        <v>8316</v>
      </c>
      <c r="T3187" t="s">
        <v>8317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4">
        <f t="shared" si="198"/>
        <v>102.18750000000001</v>
      </c>
      <c r="R3188" s="6">
        <f t="shared" si="199"/>
        <v>46.714285714285715</v>
      </c>
      <c r="S3188" t="s">
        <v>8316</v>
      </c>
      <c r="T3188" t="s">
        <v>8317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4">
        <f t="shared" si="198"/>
        <v>116.29333333333334</v>
      </c>
      <c r="R3189" s="6">
        <f t="shared" si="199"/>
        <v>71.491803278688522</v>
      </c>
      <c r="S3189" t="s">
        <v>8316</v>
      </c>
      <c r="T3189" t="s">
        <v>8317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4">
        <f t="shared" si="198"/>
        <v>65</v>
      </c>
      <c r="R3190" s="6">
        <f t="shared" si="199"/>
        <v>14.444444444444445</v>
      </c>
      <c r="S3190" t="s">
        <v>8316</v>
      </c>
      <c r="T3190" t="s">
        <v>8358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4">
        <f t="shared" si="198"/>
        <v>12.327272727272726</v>
      </c>
      <c r="R3191" s="6">
        <f t="shared" si="199"/>
        <v>356.84210526315792</v>
      </c>
      <c r="S3191" t="s">
        <v>8316</v>
      </c>
      <c r="T3191" t="s">
        <v>8358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4">
        <f t="shared" si="198"/>
        <v>0</v>
      </c>
      <c r="R3192" s="6" t="e">
        <f t="shared" si="199"/>
        <v>#DIV/0!</v>
      </c>
      <c r="S3192" t="s">
        <v>8316</v>
      </c>
      <c r="T3192" t="s">
        <v>8358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4">
        <f t="shared" si="198"/>
        <v>4.0266666666666664</v>
      </c>
      <c r="R3193" s="6">
        <f t="shared" si="199"/>
        <v>37.75</v>
      </c>
      <c r="S3193" t="s">
        <v>8316</v>
      </c>
      <c r="T3193" t="s">
        <v>8358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4">
        <f t="shared" si="198"/>
        <v>1.02</v>
      </c>
      <c r="R3194" s="6">
        <f t="shared" si="199"/>
        <v>12.75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4">
        <f t="shared" si="198"/>
        <v>11.74</v>
      </c>
      <c r="R3195" s="6">
        <f t="shared" si="199"/>
        <v>24.458333333333332</v>
      </c>
      <c r="S3195" t="s">
        <v>8316</v>
      </c>
      <c r="T3195" t="s">
        <v>8358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4">
        <f t="shared" si="198"/>
        <v>0</v>
      </c>
      <c r="R3196" s="6" t="e">
        <f t="shared" si="199"/>
        <v>#DIV/0!</v>
      </c>
      <c r="S3196" t="s">
        <v>8316</v>
      </c>
      <c r="T3196" t="s">
        <v>8358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4">
        <f t="shared" si="198"/>
        <v>59.142857142857139</v>
      </c>
      <c r="R3197" s="6">
        <f t="shared" si="199"/>
        <v>53.07692307692308</v>
      </c>
      <c r="S3197" t="s">
        <v>8316</v>
      </c>
      <c r="T3197" t="s">
        <v>8358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4">
        <f t="shared" si="198"/>
        <v>0.06</v>
      </c>
      <c r="R3198" s="6">
        <f t="shared" si="199"/>
        <v>300</v>
      </c>
      <c r="S3198" t="s">
        <v>8316</v>
      </c>
      <c r="T3198" t="s">
        <v>8358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4">
        <f t="shared" si="198"/>
        <v>11.450000000000001</v>
      </c>
      <c r="R3199" s="6">
        <f t="shared" si="199"/>
        <v>286.25</v>
      </c>
      <c r="S3199" t="s">
        <v>8316</v>
      </c>
      <c r="T3199" t="s">
        <v>8358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4">
        <f t="shared" si="198"/>
        <v>0.36666666666666664</v>
      </c>
      <c r="R3200" s="6">
        <f t="shared" si="199"/>
        <v>36.666666666666664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4">
        <f t="shared" si="198"/>
        <v>52.16</v>
      </c>
      <c r="R3201" s="6">
        <f t="shared" si="199"/>
        <v>49.20754716981132</v>
      </c>
      <c r="S3201" t="s">
        <v>8316</v>
      </c>
      <c r="T3201" t="s">
        <v>8358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4">
        <f t="shared" si="198"/>
        <v>2E-3</v>
      </c>
      <c r="R3202" s="6">
        <f t="shared" si="199"/>
        <v>1</v>
      </c>
      <c r="S3202" t="s">
        <v>8316</v>
      </c>
      <c r="T3202" t="s">
        <v>8358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4">
        <f t="shared" ref="Q3203:Q3266" si="202">E3203/D3203 *100</f>
        <v>1.25</v>
      </c>
      <c r="R3203" s="6">
        <f t="shared" ref="R3203:R3266" si="203">E3203/N3203</f>
        <v>12.5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4">
        <f t="shared" si="202"/>
        <v>54.52</v>
      </c>
      <c r="R3204" s="6">
        <f t="shared" si="203"/>
        <v>109.04</v>
      </c>
      <c r="S3204" t="s">
        <v>8316</v>
      </c>
      <c r="T3204" t="s">
        <v>8358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4">
        <f t="shared" si="202"/>
        <v>25</v>
      </c>
      <c r="R3205" s="6">
        <f t="shared" si="203"/>
        <v>41.666666666666664</v>
      </c>
      <c r="S3205" t="s">
        <v>8316</v>
      </c>
      <c r="T3205" t="s">
        <v>8358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4">
        <f t="shared" si="202"/>
        <v>0</v>
      </c>
      <c r="R3206" s="6" t="e">
        <f t="shared" si="203"/>
        <v>#DIV/0!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4">
        <f t="shared" si="202"/>
        <v>3.4125000000000001</v>
      </c>
      <c r="R3207" s="6">
        <f t="shared" si="203"/>
        <v>22.75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4">
        <f t="shared" si="202"/>
        <v>0</v>
      </c>
      <c r="R3208" s="6" t="e">
        <f t="shared" si="203"/>
        <v>#DIV/0!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4">
        <f t="shared" si="202"/>
        <v>46.36363636363636</v>
      </c>
      <c r="R3209" s="6">
        <f t="shared" si="203"/>
        <v>70.833333333333329</v>
      </c>
      <c r="S3209" t="s">
        <v>8316</v>
      </c>
      <c r="T3209" t="s">
        <v>8358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4">
        <f t="shared" si="202"/>
        <v>103.49999999999999</v>
      </c>
      <c r="R3210" s="6">
        <f t="shared" si="203"/>
        <v>63.109756097560975</v>
      </c>
      <c r="S3210" t="s">
        <v>8316</v>
      </c>
      <c r="T3210" t="s">
        <v>8317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4">
        <f t="shared" si="202"/>
        <v>119.32315789473684</v>
      </c>
      <c r="R3211" s="6">
        <f t="shared" si="203"/>
        <v>50.157964601769912</v>
      </c>
      <c r="S3211" t="s">
        <v>8316</v>
      </c>
      <c r="T3211" t="s">
        <v>8317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4">
        <f t="shared" si="202"/>
        <v>125.76666666666667</v>
      </c>
      <c r="R3212" s="6">
        <f t="shared" si="203"/>
        <v>62.883333333333333</v>
      </c>
      <c r="S3212" t="s">
        <v>8316</v>
      </c>
      <c r="T3212" t="s">
        <v>8317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4">
        <f t="shared" si="202"/>
        <v>119.74347826086958</v>
      </c>
      <c r="R3213" s="6">
        <f t="shared" si="203"/>
        <v>85.531055900621112</v>
      </c>
      <c r="S3213" t="s">
        <v>8316</v>
      </c>
      <c r="T3213" t="s">
        <v>8317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4">
        <f t="shared" si="202"/>
        <v>126.25</v>
      </c>
      <c r="R3214" s="6">
        <f t="shared" si="203"/>
        <v>53.723404255319146</v>
      </c>
      <c r="S3214" t="s">
        <v>8316</v>
      </c>
      <c r="T3214" t="s">
        <v>8317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4">
        <f t="shared" si="202"/>
        <v>100.11666666666667</v>
      </c>
      <c r="R3215" s="6">
        <f t="shared" si="203"/>
        <v>127.80851063829788</v>
      </c>
      <c r="S3215" t="s">
        <v>8316</v>
      </c>
      <c r="T3215" t="s">
        <v>8317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4">
        <f t="shared" si="202"/>
        <v>102.13333333333334</v>
      </c>
      <c r="R3216" s="6">
        <f t="shared" si="203"/>
        <v>106.57391304347826</v>
      </c>
      <c r="S3216" t="s">
        <v>8316</v>
      </c>
      <c r="T3216" t="s">
        <v>8317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4">
        <f t="shared" si="202"/>
        <v>100.35142857142858</v>
      </c>
      <c r="R3217" s="6">
        <f t="shared" si="203"/>
        <v>262.11194029850748</v>
      </c>
      <c r="S3217" t="s">
        <v>8316</v>
      </c>
      <c r="T3217" t="s">
        <v>8317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4">
        <f t="shared" si="202"/>
        <v>100.05</v>
      </c>
      <c r="R3218" s="6">
        <f t="shared" si="203"/>
        <v>57.171428571428571</v>
      </c>
      <c r="S3218" t="s">
        <v>8316</v>
      </c>
      <c r="T3218" t="s">
        <v>8317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4">
        <f t="shared" si="202"/>
        <v>116.02222222222223</v>
      </c>
      <c r="R3219" s="6">
        <f t="shared" si="203"/>
        <v>50.20192307692308</v>
      </c>
      <c r="S3219" t="s">
        <v>8316</v>
      </c>
      <c r="T3219" t="s">
        <v>8317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4">
        <f t="shared" si="202"/>
        <v>102.1</v>
      </c>
      <c r="R3220" s="6">
        <f t="shared" si="203"/>
        <v>66.586956521739125</v>
      </c>
      <c r="S3220" t="s">
        <v>8316</v>
      </c>
      <c r="T3220" t="s">
        <v>8317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4">
        <f t="shared" si="202"/>
        <v>100.11000000000001</v>
      </c>
      <c r="R3221" s="6">
        <f t="shared" si="203"/>
        <v>168.25210084033614</v>
      </c>
      <c r="S3221" t="s">
        <v>8316</v>
      </c>
      <c r="T3221" t="s">
        <v>8317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4">
        <f t="shared" si="202"/>
        <v>100.84</v>
      </c>
      <c r="R3222" s="6">
        <f t="shared" si="203"/>
        <v>256.37288135593218</v>
      </c>
      <c r="S3222" t="s">
        <v>8316</v>
      </c>
      <c r="T3222" t="s">
        <v>8317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4">
        <f t="shared" si="202"/>
        <v>103.42499999999998</v>
      </c>
      <c r="R3223" s="6">
        <f t="shared" si="203"/>
        <v>36.610619469026545</v>
      </c>
      <c r="S3223" t="s">
        <v>8316</v>
      </c>
      <c r="T3223" t="s">
        <v>8317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4">
        <f t="shared" si="202"/>
        <v>124.8</v>
      </c>
      <c r="R3224" s="6">
        <f t="shared" si="203"/>
        <v>37.142857142857146</v>
      </c>
      <c r="S3224" t="s">
        <v>8316</v>
      </c>
      <c r="T3224" t="s">
        <v>8317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4">
        <f t="shared" si="202"/>
        <v>109.51612903225806</v>
      </c>
      <c r="R3225" s="6">
        <f t="shared" si="203"/>
        <v>45.878378378378379</v>
      </c>
      <c r="S3225" t="s">
        <v>8316</v>
      </c>
      <c r="T3225" t="s">
        <v>8317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4">
        <f t="shared" si="202"/>
        <v>102.03333333333333</v>
      </c>
      <c r="R3226" s="6">
        <f t="shared" si="203"/>
        <v>141.71296296296296</v>
      </c>
      <c r="S3226" t="s">
        <v>8316</v>
      </c>
      <c r="T3226" t="s">
        <v>8317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4">
        <f t="shared" si="202"/>
        <v>102.35000000000001</v>
      </c>
      <c r="R3227" s="6">
        <f t="shared" si="203"/>
        <v>52.487179487179489</v>
      </c>
      <c r="S3227" t="s">
        <v>8316</v>
      </c>
      <c r="T3227" t="s">
        <v>8317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4">
        <f t="shared" si="202"/>
        <v>104.16666666666667</v>
      </c>
      <c r="R3228" s="6">
        <f t="shared" si="203"/>
        <v>59.523809523809526</v>
      </c>
      <c r="S3228" t="s">
        <v>8316</v>
      </c>
      <c r="T3228" t="s">
        <v>8317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4">
        <f t="shared" si="202"/>
        <v>125</v>
      </c>
      <c r="R3229" s="6">
        <f t="shared" si="203"/>
        <v>50</v>
      </c>
      <c r="S3229" t="s">
        <v>8316</v>
      </c>
      <c r="T3229" t="s">
        <v>8317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4">
        <f t="shared" si="202"/>
        <v>102.34285714285714</v>
      </c>
      <c r="R3230" s="6">
        <f t="shared" si="203"/>
        <v>193.62162162162161</v>
      </c>
      <c r="S3230" t="s">
        <v>8316</v>
      </c>
      <c r="T3230" t="s">
        <v>8317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4">
        <f t="shared" si="202"/>
        <v>107.86500000000001</v>
      </c>
      <c r="R3231" s="6">
        <f t="shared" si="203"/>
        <v>106.79702970297029</v>
      </c>
      <c r="S3231" t="s">
        <v>8316</v>
      </c>
      <c r="T3231" t="s">
        <v>8317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4">
        <f t="shared" si="202"/>
        <v>109.88461538461539</v>
      </c>
      <c r="R3232" s="6">
        <f t="shared" si="203"/>
        <v>77.21621621621621</v>
      </c>
      <c r="S3232" t="s">
        <v>8316</v>
      </c>
      <c r="T3232" t="s">
        <v>8317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4">
        <f t="shared" si="202"/>
        <v>161</v>
      </c>
      <c r="R3233" s="6">
        <f t="shared" si="203"/>
        <v>57.5</v>
      </c>
      <c r="S3233" t="s">
        <v>8316</v>
      </c>
      <c r="T3233" t="s">
        <v>8317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4">
        <f t="shared" si="202"/>
        <v>131.20000000000002</v>
      </c>
      <c r="R3234" s="6">
        <f t="shared" si="203"/>
        <v>50.46153846153846</v>
      </c>
      <c r="S3234" t="s">
        <v>8316</v>
      </c>
      <c r="T3234" t="s">
        <v>8317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4">
        <f t="shared" si="202"/>
        <v>118.8</v>
      </c>
      <c r="R3235" s="6">
        <f t="shared" si="203"/>
        <v>97.377049180327873</v>
      </c>
      <c r="S3235" t="s">
        <v>8316</v>
      </c>
      <c r="T3235" t="s">
        <v>8317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4">
        <f t="shared" si="202"/>
        <v>100.39275000000001</v>
      </c>
      <c r="R3236" s="6">
        <f t="shared" si="203"/>
        <v>34.91921739130435</v>
      </c>
      <c r="S3236" t="s">
        <v>8316</v>
      </c>
      <c r="T3236" t="s">
        <v>8317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4">
        <f t="shared" si="202"/>
        <v>103.20666666666666</v>
      </c>
      <c r="R3237" s="6">
        <f t="shared" si="203"/>
        <v>85.530386740331494</v>
      </c>
      <c r="S3237" t="s">
        <v>8316</v>
      </c>
      <c r="T3237" t="s">
        <v>8317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4">
        <f t="shared" si="202"/>
        <v>100.6</v>
      </c>
      <c r="R3238" s="6">
        <f t="shared" si="203"/>
        <v>182.90909090909091</v>
      </c>
      <c r="S3238" t="s">
        <v>8316</v>
      </c>
      <c r="T3238" t="s">
        <v>8317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4">
        <f t="shared" si="202"/>
        <v>100.78754285714287</v>
      </c>
      <c r="R3239" s="6">
        <f t="shared" si="203"/>
        <v>131.13620817843866</v>
      </c>
      <c r="S3239" t="s">
        <v>8316</v>
      </c>
      <c r="T3239" t="s">
        <v>8317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4">
        <f t="shared" si="202"/>
        <v>112.32142857142857</v>
      </c>
      <c r="R3240" s="6">
        <f t="shared" si="203"/>
        <v>39.810126582278478</v>
      </c>
      <c r="S3240" t="s">
        <v>8316</v>
      </c>
      <c r="T3240" t="s">
        <v>8317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4">
        <f t="shared" si="202"/>
        <v>105.91914022517912</v>
      </c>
      <c r="R3241" s="6">
        <f t="shared" si="203"/>
        <v>59.701730769230764</v>
      </c>
      <c r="S3241" t="s">
        <v>8316</v>
      </c>
      <c r="T3241" t="s">
        <v>8317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4">
        <f t="shared" si="202"/>
        <v>100.56666666666668</v>
      </c>
      <c r="R3242" s="6">
        <f t="shared" si="203"/>
        <v>88.735294117647058</v>
      </c>
      <c r="S3242" t="s">
        <v>8316</v>
      </c>
      <c r="T3242" t="s">
        <v>8317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4">
        <f t="shared" si="202"/>
        <v>115.30588235294117</v>
      </c>
      <c r="R3243" s="6">
        <f t="shared" si="203"/>
        <v>58.688622754491021</v>
      </c>
      <c r="S3243" t="s">
        <v>8316</v>
      </c>
      <c r="T3243" t="s">
        <v>8317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4">
        <f t="shared" si="202"/>
        <v>127.30419999999999</v>
      </c>
      <c r="R3244" s="6">
        <f t="shared" si="203"/>
        <v>69.56513661202186</v>
      </c>
      <c r="S3244" t="s">
        <v>8316</v>
      </c>
      <c r="T3244" t="s">
        <v>8317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4">
        <f t="shared" si="202"/>
        <v>102.83750000000001</v>
      </c>
      <c r="R3245" s="6">
        <f t="shared" si="203"/>
        <v>115.87323943661971</v>
      </c>
      <c r="S3245" t="s">
        <v>8316</v>
      </c>
      <c r="T3245" t="s">
        <v>8317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4">
        <f t="shared" si="202"/>
        <v>102.9375</v>
      </c>
      <c r="R3246" s="6">
        <f t="shared" si="203"/>
        <v>23.869565217391305</v>
      </c>
      <c r="S3246" t="s">
        <v>8316</v>
      </c>
      <c r="T3246" t="s">
        <v>8317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4">
        <f t="shared" si="202"/>
        <v>104.3047619047619</v>
      </c>
      <c r="R3247" s="6">
        <f t="shared" si="203"/>
        <v>81.125925925925927</v>
      </c>
      <c r="S3247" t="s">
        <v>8316</v>
      </c>
      <c r="T3247" t="s">
        <v>8317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4">
        <f t="shared" si="202"/>
        <v>111.22000000000001</v>
      </c>
      <c r="R3248" s="6">
        <f t="shared" si="203"/>
        <v>57.626943005181346</v>
      </c>
      <c r="S3248" t="s">
        <v>8316</v>
      </c>
      <c r="T3248" t="s">
        <v>8317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4">
        <f t="shared" si="202"/>
        <v>105.86</v>
      </c>
      <c r="R3249" s="6">
        <f t="shared" si="203"/>
        <v>46.429824561403507</v>
      </c>
      <c r="S3249" t="s">
        <v>8316</v>
      </c>
      <c r="T3249" t="s">
        <v>8317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4">
        <f t="shared" si="202"/>
        <v>100.79166666666666</v>
      </c>
      <c r="R3250" s="6">
        <f t="shared" si="203"/>
        <v>60.475000000000001</v>
      </c>
      <c r="S3250" t="s">
        <v>8316</v>
      </c>
      <c r="T3250" t="s">
        <v>8317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4">
        <f t="shared" si="202"/>
        <v>104.92727272727274</v>
      </c>
      <c r="R3251" s="6">
        <f t="shared" si="203"/>
        <v>65.579545454545453</v>
      </c>
      <c r="S3251" t="s">
        <v>8316</v>
      </c>
      <c r="T3251" t="s">
        <v>8317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4">
        <f t="shared" si="202"/>
        <v>101.55199999999999</v>
      </c>
      <c r="R3252" s="6">
        <f t="shared" si="203"/>
        <v>119.1924882629108</v>
      </c>
      <c r="S3252" t="s">
        <v>8316</v>
      </c>
      <c r="T3252" t="s">
        <v>8317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4">
        <f t="shared" si="202"/>
        <v>110.73333333333333</v>
      </c>
      <c r="R3253" s="6">
        <f t="shared" si="203"/>
        <v>83.05</v>
      </c>
      <c r="S3253" t="s">
        <v>8316</v>
      </c>
      <c r="T3253" t="s">
        <v>8317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4">
        <f t="shared" si="202"/>
        <v>127.82222222222221</v>
      </c>
      <c r="R3254" s="6">
        <f t="shared" si="203"/>
        <v>57.52</v>
      </c>
      <c r="S3254" t="s">
        <v>8316</v>
      </c>
      <c r="T3254" t="s">
        <v>8317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4">
        <f t="shared" si="202"/>
        <v>101.82500000000002</v>
      </c>
      <c r="R3255" s="6">
        <f t="shared" si="203"/>
        <v>177.08695652173913</v>
      </c>
      <c r="S3255" t="s">
        <v>8316</v>
      </c>
      <c r="T3255" t="s">
        <v>8317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4">
        <f t="shared" si="202"/>
        <v>101.25769230769231</v>
      </c>
      <c r="R3256" s="6">
        <f t="shared" si="203"/>
        <v>70.771505376344081</v>
      </c>
      <c r="S3256" t="s">
        <v>8316</v>
      </c>
      <c r="T3256" t="s">
        <v>8317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4">
        <f t="shared" si="202"/>
        <v>175</v>
      </c>
      <c r="R3257" s="6">
        <f t="shared" si="203"/>
        <v>29.166666666666668</v>
      </c>
      <c r="S3257" t="s">
        <v>8316</v>
      </c>
      <c r="T3257" t="s">
        <v>8317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4">
        <f t="shared" si="202"/>
        <v>128.06</v>
      </c>
      <c r="R3258" s="6">
        <f t="shared" si="203"/>
        <v>72.76136363636364</v>
      </c>
      <c r="S3258" t="s">
        <v>8316</v>
      </c>
      <c r="T3258" t="s">
        <v>8317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4">
        <f t="shared" si="202"/>
        <v>106.29949999999999</v>
      </c>
      <c r="R3259" s="6">
        <f t="shared" si="203"/>
        <v>51.853414634146333</v>
      </c>
      <c r="S3259" t="s">
        <v>8316</v>
      </c>
      <c r="T3259" t="s">
        <v>8317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4">
        <f t="shared" si="202"/>
        <v>105.21428571428571</v>
      </c>
      <c r="R3260" s="6">
        <f t="shared" si="203"/>
        <v>98.2</v>
      </c>
      <c r="S3260" t="s">
        <v>8316</v>
      </c>
      <c r="T3260" t="s">
        <v>8317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4">
        <f t="shared" si="202"/>
        <v>106.16782608695652</v>
      </c>
      <c r="R3261" s="6">
        <f t="shared" si="203"/>
        <v>251.7381443298969</v>
      </c>
      <c r="S3261" t="s">
        <v>8316</v>
      </c>
      <c r="T3261" t="s">
        <v>8317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4">
        <f t="shared" si="202"/>
        <v>109.24000000000001</v>
      </c>
      <c r="R3262" s="6">
        <f t="shared" si="203"/>
        <v>74.821917808219183</v>
      </c>
      <c r="S3262" t="s">
        <v>8316</v>
      </c>
      <c r="T3262" t="s">
        <v>8317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4">
        <f t="shared" si="202"/>
        <v>100.45454545454547</v>
      </c>
      <c r="R3263" s="6">
        <f t="shared" si="203"/>
        <v>67.65306122448979</v>
      </c>
      <c r="S3263" t="s">
        <v>8316</v>
      </c>
      <c r="T3263" t="s">
        <v>8317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4">
        <f t="shared" si="202"/>
        <v>103.04098360655738</v>
      </c>
      <c r="R3264" s="6">
        <f t="shared" si="203"/>
        <v>93.81343283582089</v>
      </c>
      <c r="S3264" t="s">
        <v>8316</v>
      </c>
      <c r="T3264" t="s">
        <v>8317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4">
        <f t="shared" si="202"/>
        <v>112.1664</v>
      </c>
      <c r="R3265" s="6">
        <f t="shared" si="203"/>
        <v>41.237647058823526</v>
      </c>
      <c r="S3265" t="s">
        <v>8316</v>
      </c>
      <c r="T3265" t="s">
        <v>8317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4">
        <f t="shared" si="202"/>
        <v>103</v>
      </c>
      <c r="R3266" s="6">
        <f t="shared" si="203"/>
        <v>52.551020408163268</v>
      </c>
      <c r="S3266" t="s">
        <v>8316</v>
      </c>
      <c r="T3266" t="s">
        <v>8317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4">
        <f t="shared" ref="Q3267:Q3330" si="206">E3267/D3267 *100</f>
        <v>164</v>
      </c>
      <c r="R3267" s="6">
        <f t="shared" ref="R3267:R3330" si="207">E3267/N3267</f>
        <v>70.285714285714292</v>
      </c>
      <c r="S3267" t="s">
        <v>8316</v>
      </c>
      <c r="T3267" t="s">
        <v>8317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4">
        <f t="shared" si="206"/>
        <v>131.28333333333333</v>
      </c>
      <c r="R3268" s="6">
        <f t="shared" si="207"/>
        <v>48.325153374233132</v>
      </c>
      <c r="S3268" t="s">
        <v>8316</v>
      </c>
      <c r="T3268" t="s">
        <v>8317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4">
        <f t="shared" si="206"/>
        <v>102.1</v>
      </c>
      <c r="R3269" s="6">
        <f t="shared" si="207"/>
        <v>53.177083333333336</v>
      </c>
      <c r="S3269" t="s">
        <v>8316</v>
      </c>
      <c r="T3269" t="s">
        <v>8317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4">
        <f t="shared" si="206"/>
        <v>128</v>
      </c>
      <c r="R3270" s="6">
        <f t="shared" si="207"/>
        <v>60.952380952380949</v>
      </c>
      <c r="S3270" t="s">
        <v>8316</v>
      </c>
      <c r="T3270" t="s">
        <v>8317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4">
        <f t="shared" si="206"/>
        <v>101.49999999999999</v>
      </c>
      <c r="R3271" s="6">
        <f t="shared" si="207"/>
        <v>116</v>
      </c>
      <c r="S3271" t="s">
        <v>8316</v>
      </c>
      <c r="T3271" t="s">
        <v>8317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4">
        <f t="shared" si="206"/>
        <v>101.66666666666666</v>
      </c>
      <c r="R3272" s="6">
        <f t="shared" si="207"/>
        <v>61</v>
      </c>
      <c r="S3272" t="s">
        <v>8316</v>
      </c>
      <c r="T3272" t="s">
        <v>8317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4">
        <f t="shared" si="206"/>
        <v>130</v>
      </c>
      <c r="R3273" s="6">
        <f t="shared" si="207"/>
        <v>38.235294117647058</v>
      </c>
      <c r="S3273" t="s">
        <v>8316</v>
      </c>
      <c r="T3273" t="s">
        <v>8317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4">
        <f t="shared" si="206"/>
        <v>154.43</v>
      </c>
      <c r="R3274" s="6">
        <f t="shared" si="207"/>
        <v>106.50344827586207</v>
      </c>
      <c r="S3274" t="s">
        <v>8316</v>
      </c>
      <c r="T3274" t="s">
        <v>8317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4">
        <f t="shared" si="206"/>
        <v>107.4</v>
      </c>
      <c r="R3275" s="6">
        <f t="shared" si="207"/>
        <v>204.57142857142858</v>
      </c>
      <c r="S3275" t="s">
        <v>8316</v>
      </c>
      <c r="T3275" t="s">
        <v>8317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4">
        <f t="shared" si="206"/>
        <v>101.32258064516128</v>
      </c>
      <c r="R3276" s="6">
        <f t="shared" si="207"/>
        <v>54.912587412587413</v>
      </c>
      <c r="S3276" t="s">
        <v>8316</v>
      </c>
      <c r="T3276" t="s">
        <v>8317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4">
        <f t="shared" si="206"/>
        <v>100.27777777777777</v>
      </c>
      <c r="R3277" s="6">
        <f t="shared" si="207"/>
        <v>150.41666666666666</v>
      </c>
      <c r="S3277" t="s">
        <v>8316</v>
      </c>
      <c r="T3277" t="s">
        <v>8317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4">
        <f t="shared" si="206"/>
        <v>116.84444444444443</v>
      </c>
      <c r="R3278" s="6">
        <f t="shared" si="207"/>
        <v>52.58</v>
      </c>
      <c r="S3278" t="s">
        <v>8316</v>
      </c>
      <c r="T3278" t="s">
        <v>8317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4">
        <f t="shared" si="206"/>
        <v>108.60000000000001</v>
      </c>
      <c r="R3279" s="6">
        <f t="shared" si="207"/>
        <v>54.3</v>
      </c>
      <c r="S3279" t="s">
        <v>8316</v>
      </c>
      <c r="T3279" t="s">
        <v>8317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4">
        <f t="shared" si="206"/>
        <v>103.4</v>
      </c>
      <c r="R3280" s="6">
        <f t="shared" si="207"/>
        <v>76.029411764705884</v>
      </c>
      <c r="S3280" t="s">
        <v>8316</v>
      </c>
      <c r="T3280" t="s">
        <v>8317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4">
        <f t="shared" si="206"/>
        <v>114.27586206896552</v>
      </c>
      <c r="R3281" s="6">
        <f t="shared" si="207"/>
        <v>105.2063492063492</v>
      </c>
      <c r="S3281" t="s">
        <v>8316</v>
      </c>
      <c r="T3281" t="s">
        <v>8317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4">
        <f t="shared" si="206"/>
        <v>103</v>
      </c>
      <c r="R3282" s="6">
        <f t="shared" si="207"/>
        <v>68.666666666666671</v>
      </c>
      <c r="S3282" t="s">
        <v>8316</v>
      </c>
      <c r="T3282" t="s">
        <v>8317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4">
        <f t="shared" si="206"/>
        <v>121.6</v>
      </c>
      <c r="R3283" s="6">
        <f t="shared" si="207"/>
        <v>129.36170212765958</v>
      </c>
      <c r="S3283" t="s">
        <v>8316</v>
      </c>
      <c r="T3283" t="s">
        <v>8317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4">
        <f t="shared" si="206"/>
        <v>102.6467741935484</v>
      </c>
      <c r="R3284" s="6">
        <f t="shared" si="207"/>
        <v>134.26371308016877</v>
      </c>
      <c r="S3284" t="s">
        <v>8316</v>
      </c>
      <c r="T3284" t="s">
        <v>8317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4">
        <f t="shared" si="206"/>
        <v>104.75000000000001</v>
      </c>
      <c r="R3285" s="6">
        <f t="shared" si="207"/>
        <v>17.829787234042552</v>
      </c>
      <c r="S3285" t="s">
        <v>8316</v>
      </c>
      <c r="T3285" t="s">
        <v>8317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4">
        <f t="shared" si="206"/>
        <v>101.6</v>
      </c>
      <c r="R3286" s="6">
        <f t="shared" si="207"/>
        <v>203.2</v>
      </c>
      <c r="S3286" t="s">
        <v>8316</v>
      </c>
      <c r="T3286" t="s">
        <v>8317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4">
        <f t="shared" si="206"/>
        <v>112.10242048409683</v>
      </c>
      <c r="R3287" s="6">
        <f t="shared" si="207"/>
        <v>69.18518518518519</v>
      </c>
      <c r="S3287" t="s">
        <v>8316</v>
      </c>
      <c r="T3287" t="s">
        <v>8317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4">
        <f t="shared" si="206"/>
        <v>101.76666666666667</v>
      </c>
      <c r="R3288" s="6">
        <f t="shared" si="207"/>
        <v>125.12295081967213</v>
      </c>
      <c r="S3288" t="s">
        <v>8316</v>
      </c>
      <c r="T3288" t="s">
        <v>8317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4">
        <f t="shared" si="206"/>
        <v>100</v>
      </c>
      <c r="R3289" s="6">
        <f t="shared" si="207"/>
        <v>73.529411764705884</v>
      </c>
      <c r="S3289" t="s">
        <v>8316</v>
      </c>
      <c r="T3289" t="s">
        <v>8317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4">
        <f t="shared" si="206"/>
        <v>100.26489999999998</v>
      </c>
      <c r="R3290" s="6">
        <f t="shared" si="207"/>
        <v>48.437149758454105</v>
      </c>
      <c r="S3290" t="s">
        <v>8316</v>
      </c>
      <c r="T3290" t="s">
        <v>8317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4">
        <f t="shared" si="206"/>
        <v>133.04200000000003</v>
      </c>
      <c r="R3291" s="6">
        <f t="shared" si="207"/>
        <v>26.608400000000003</v>
      </c>
      <c r="S3291" t="s">
        <v>8316</v>
      </c>
      <c r="T3291" t="s">
        <v>8317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4">
        <f t="shared" si="206"/>
        <v>121.2</v>
      </c>
      <c r="R3292" s="6">
        <f t="shared" si="207"/>
        <v>33.666666666666664</v>
      </c>
      <c r="S3292" t="s">
        <v>8316</v>
      </c>
      <c r="T3292" t="s">
        <v>8317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4">
        <f t="shared" si="206"/>
        <v>113.99999999999999</v>
      </c>
      <c r="R3293" s="6">
        <f t="shared" si="207"/>
        <v>40.714285714285715</v>
      </c>
      <c r="S3293" t="s">
        <v>8316</v>
      </c>
      <c r="T3293" t="s">
        <v>8317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4">
        <f t="shared" si="206"/>
        <v>286.13861386138615</v>
      </c>
      <c r="R3294" s="6">
        <f t="shared" si="207"/>
        <v>19.266666666666666</v>
      </c>
      <c r="S3294" t="s">
        <v>8316</v>
      </c>
      <c r="T3294" t="s">
        <v>8317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4">
        <f t="shared" si="206"/>
        <v>170.44444444444446</v>
      </c>
      <c r="R3295" s="6">
        <f t="shared" si="207"/>
        <v>84.285714285714292</v>
      </c>
      <c r="S3295" t="s">
        <v>8316</v>
      </c>
      <c r="T3295" t="s">
        <v>8317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4">
        <f t="shared" si="206"/>
        <v>118.33333333333333</v>
      </c>
      <c r="R3296" s="6">
        <f t="shared" si="207"/>
        <v>29.583333333333332</v>
      </c>
      <c r="S3296" t="s">
        <v>8316</v>
      </c>
      <c r="T3296" t="s">
        <v>8317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4">
        <f t="shared" si="206"/>
        <v>102.85857142857142</v>
      </c>
      <c r="R3297" s="6">
        <f t="shared" si="207"/>
        <v>26.667037037037037</v>
      </c>
      <c r="S3297" t="s">
        <v>8316</v>
      </c>
      <c r="T3297" t="s">
        <v>8317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4">
        <f t="shared" si="206"/>
        <v>144.06666666666666</v>
      </c>
      <c r="R3298" s="6">
        <f t="shared" si="207"/>
        <v>45.978723404255319</v>
      </c>
      <c r="S3298" t="s">
        <v>8316</v>
      </c>
      <c r="T3298" t="s">
        <v>8317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4">
        <f t="shared" si="206"/>
        <v>100.07272727272726</v>
      </c>
      <c r="R3299" s="6">
        <f t="shared" si="207"/>
        <v>125.09090909090909</v>
      </c>
      <c r="S3299" t="s">
        <v>8316</v>
      </c>
      <c r="T3299" t="s">
        <v>8317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4">
        <f t="shared" si="206"/>
        <v>101.73</v>
      </c>
      <c r="R3300" s="6">
        <f t="shared" si="207"/>
        <v>141.29166666666666</v>
      </c>
      <c r="S3300" t="s">
        <v>8316</v>
      </c>
      <c r="T3300" t="s">
        <v>8317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4">
        <f t="shared" si="206"/>
        <v>116.19999999999999</v>
      </c>
      <c r="R3301" s="6">
        <f t="shared" si="207"/>
        <v>55.333333333333336</v>
      </c>
      <c r="S3301" t="s">
        <v>8316</v>
      </c>
      <c r="T3301" t="s">
        <v>8317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4">
        <f t="shared" si="206"/>
        <v>136.16666666666666</v>
      </c>
      <c r="R3302" s="6">
        <f t="shared" si="207"/>
        <v>46.420454545454547</v>
      </c>
      <c r="S3302" t="s">
        <v>8316</v>
      </c>
      <c r="T3302" t="s">
        <v>8317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4">
        <f t="shared" si="206"/>
        <v>133.46666666666667</v>
      </c>
      <c r="R3303" s="6">
        <f t="shared" si="207"/>
        <v>57.2</v>
      </c>
      <c r="S3303" t="s">
        <v>8316</v>
      </c>
      <c r="T3303" t="s">
        <v>8317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4">
        <f t="shared" si="206"/>
        <v>103.39285714285715</v>
      </c>
      <c r="R3304" s="6">
        <f t="shared" si="207"/>
        <v>173.7</v>
      </c>
      <c r="S3304" t="s">
        <v>8316</v>
      </c>
      <c r="T3304" t="s">
        <v>8317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4">
        <f t="shared" si="206"/>
        <v>115.88888888888889</v>
      </c>
      <c r="R3305" s="6">
        <f t="shared" si="207"/>
        <v>59.6</v>
      </c>
      <c r="S3305" t="s">
        <v>8316</v>
      </c>
      <c r="T3305" t="s">
        <v>8317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4">
        <f t="shared" si="206"/>
        <v>104.51666666666665</v>
      </c>
      <c r="R3306" s="6">
        <f t="shared" si="207"/>
        <v>89.585714285714289</v>
      </c>
      <c r="S3306" t="s">
        <v>8316</v>
      </c>
      <c r="T3306" t="s">
        <v>8317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4">
        <f t="shared" si="206"/>
        <v>102.02500000000001</v>
      </c>
      <c r="R3307" s="6">
        <f t="shared" si="207"/>
        <v>204.05</v>
      </c>
      <c r="S3307" t="s">
        <v>8316</v>
      </c>
      <c r="T3307" t="s">
        <v>8317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4">
        <f t="shared" si="206"/>
        <v>175.33333333333334</v>
      </c>
      <c r="R3308" s="6">
        <f t="shared" si="207"/>
        <v>48.703703703703702</v>
      </c>
      <c r="S3308" t="s">
        <v>8316</v>
      </c>
      <c r="T3308" t="s">
        <v>8317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4">
        <f t="shared" si="206"/>
        <v>106.67999999999999</v>
      </c>
      <c r="R3309" s="6">
        <f t="shared" si="207"/>
        <v>53.339999999999996</v>
      </c>
      <c r="S3309" t="s">
        <v>8316</v>
      </c>
      <c r="T3309" t="s">
        <v>8317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4">
        <f t="shared" si="206"/>
        <v>122.28571428571429</v>
      </c>
      <c r="R3310" s="6">
        <f t="shared" si="207"/>
        <v>75.087719298245617</v>
      </c>
      <c r="S3310" t="s">
        <v>8316</v>
      </c>
      <c r="T3310" t="s">
        <v>8317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4">
        <f t="shared" si="206"/>
        <v>159.42857142857144</v>
      </c>
      <c r="R3311" s="6">
        <f t="shared" si="207"/>
        <v>18</v>
      </c>
      <c r="S3311" t="s">
        <v>8316</v>
      </c>
      <c r="T3311" t="s">
        <v>8317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4">
        <f t="shared" si="206"/>
        <v>100.07692307692308</v>
      </c>
      <c r="R3312" s="6">
        <f t="shared" si="207"/>
        <v>209.83870967741936</v>
      </c>
      <c r="S3312" t="s">
        <v>8316</v>
      </c>
      <c r="T3312" t="s">
        <v>8317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4">
        <f t="shared" si="206"/>
        <v>109.84</v>
      </c>
      <c r="R3313" s="6">
        <f t="shared" si="207"/>
        <v>61.022222222222226</v>
      </c>
      <c r="S3313" t="s">
        <v>8316</v>
      </c>
      <c r="T3313" t="s">
        <v>8317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4">
        <f t="shared" si="206"/>
        <v>100.03999999999999</v>
      </c>
      <c r="R3314" s="6">
        <f t="shared" si="207"/>
        <v>61</v>
      </c>
      <c r="S3314" t="s">
        <v>8316</v>
      </c>
      <c r="T3314" t="s">
        <v>8317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4">
        <f t="shared" si="206"/>
        <v>116.05000000000001</v>
      </c>
      <c r="R3315" s="6">
        <f t="shared" si="207"/>
        <v>80.034482758620683</v>
      </c>
      <c r="S3315" t="s">
        <v>8316</v>
      </c>
      <c r="T3315" t="s">
        <v>8317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4">
        <f t="shared" si="206"/>
        <v>210.75</v>
      </c>
      <c r="R3316" s="6">
        <f t="shared" si="207"/>
        <v>29.068965517241381</v>
      </c>
      <c r="S3316" t="s">
        <v>8316</v>
      </c>
      <c r="T3316" t="s">
        <v>8317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4">
        <f t="shared" si="206"/>
        <v>110.00000000000001</v>
      </c>
      <c r="R3317" s="6">
        <f t="shared" si="207"/>
        <v>49.438202247191015</v>
      </c>
      <c r="S3317" t="s">
        <v>8316</v>
      </c>
      <c r="T3317" t="s">
        <v>8317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4">
        <f t="shared" si="206"/>
        <v>100.08673425918037</v>
      </c>
      <c r="R3318" s="6">
        <f t="shared" si="207"/>
        <v>93.977440000000001</v>
      </c>
      <c r="S3318" t="s">
        <v>8316</v>
      </c>
      <c r="T3318" t="s">
        <v>8317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4">
        <f t="shared" si="206"/>
        <v>106.19047619047619</v>
      </c>
      <c r="R3319" s="6">
        <f t="shared" si="207"/>
        <v>61.944444444444443</v>
      </c>
      <c r="S3319" t="s">
        <v>8316</v>
      </c>
      <c r="T3319" t="s">
        <v>8317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4">
        <f t="shared" si="206"/>
        <v>125.6</v>
      </c>
      <c r="R3320" s="6">
        <f t="shared" si="207"/>
        <v>78.5</v>
      </c>
      <c r="S3320" t="s">
        <v>8316</v>
      </c>
      <c r="T3320" t="s">
        <v>8317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4">
        <f t="shared" si="206"/>
        <v>108</v>
      </c>
      <c r="R3321" s="6">
        <f t="shared" si="207"/>
        <v>33.75</v>
      </c>
      <c r="S3321" t="s">
        <v>8316</v>
      </c>
      <c r="T3321" t="s">
        <v>8317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4">
        <f t="shared" si="206"/>
        <v>101</v>
      </c>
      <c r="R3322" s="6">
        <f t="shared" si="207"/>
        <v>66.44736842105263</v>
      </c>
      <c r="S3322" t="s">
        <v>8316</v>
      </c>
      <c r="T3322" t="s">
        <v>8317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4">
        <f t="shared" si="206"/>
        <v>107.4</v>
      </c>
      <c r="R3323" s="6">
        <f t="shared" si="207"/>
        <v>35.799999999999997</v>
      </c>
      <c r="S3323" t="s">
        <v>8316</v>
      </c>
      <c r="T3323" t="s">
        <v>8317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4">
        <f t="shared" si="206"/>
        <v>101.51515151515152</v>
      </c>
      <c r="R3324" s="6">
        <f t="shared" si="207"/>
        <v>145.65217391304347</v>
      </c>
      <c r="S3324" t="s">
        <v>8316</v>
      </c>
      <c r="T3324" t="s">
        <v>8317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4">
        <f t="shared" si="206"/>
        <v>125.89999999999999</v>
      </c>
      <c r="R3325" s="6">
        <f t="shared" si="207"/>
        <v>25.693877551020407</v>
      </c>
      <c r="S3325" t="s">
        <v>8316</v>
      </c>
      <c r="T3325" t="s">
        <v>8317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4">
        <f t="shared" si="206"/>
        <v>101.66666666666666</v>
      </c>
      <c r="R3326" s="6">
        <f t="shared" si="207"/>
        <v>152.5</v>
      </c>
      <c r="S3326" t="s">
        <v>8316</v>
      </c>
      <c r="T3326" t="s">
        <v>8317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4">
        <f t="shared" si="206"/>
        <v>112.5</v>
      </c>
      <c r="R3327" s="6">
        <f t="shared" si="207"/>
        <v>30</v>
      </c>
      <c r="S3327" t="s">
        <v>8316</v>
      </c>
      <c r="T3327" t="s">
        <v>8317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4">
        <f t="shared" si="206"/>
        <v>101.375</v>
      </c>
      <c r="R3328" s="6">
        <f t="shared" si="207"/>
        <v>142.28070175438597</v>
      </c>
      <c r="S3328" t="s">
        <v>8316</v>
      </c>
      <c r="T3328" t="s">
        <v>8317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4">
        <f t="shared" si="206"/>
        <v>101.25</v>
      </c>
      <c r="R3329" s="6">
        <f t="shared" si="207"/>
        <v>24.545454545454547</v>
      </c>
      <c r="S3329" t="s">
        <v>8316</v>
      </c>
      <c r="T3329" t="s">
        <v>8317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4">
        <f t="shared" si="206"/>
        <v>146.38888888888889</v>
      </c>
      <c r="R3330" s="6">
        <f t="shared" si="207"/>
        <v>292.77777777777777</v>
      </c>
      <c r="S3330" t="s">
        <v>8316</v>
      </c>
      <c r="T3330" t="s">
        <v>8317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4">
        <f t="shared" ref="Q3331:Q3394" si="210">E3331/D3331 *100</f>
        <v>116.8</v>
      </c>
      <c r="R3331" s="6">
        <f t="shared" ref="R3331:R3394" si="211">E3331/N3331</f>
        <v>44.92307692307692</v>
      </c>
      <c r="S3331" t="s">
        <v>8316</v>
      </c>
      <c r="T3331" t="s">
        <v>8317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4">
        <f t="shared" si="210"/>
        <v>106.26666666666667</v>
      </c>
      <c r="R3332" s="6">
        <f t="shared" si="211"/>
        <v>23.10144927536232</v>
      </c>
      <c r="S3332" t="s">
        <v>8316</v>
      </c>
      <c r="T3332" t="s">
        <v>8317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4">
        <f t="shared" si="210"/>
        <v>104.52</v>
      </c>
      <c r="R3333" s="6">
        <f t="shared" si="211"/>
        <v>80.400000000000006</v>
      </c>
      <c r="S3333" t="s">
        <v>8316</v>
      </c>
      <c r="T3333" t="s">
        <v>8317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4">
        <f t="shared" si="210"/>
        <v>100</v>
      </c>
      <c r="R3334" s="6">
        <f t="shared" si="211"/>
        <v>72.289156626506028</v>
      </c>
      <c r="S3334" t="s">
        <v>8316</v>
      </c>
      <c r="T3334" t="s">
        <v>8317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4">
        <f t="shared" si="210"/>
        <v>104.57142857142858</v>
      </c>
      <c r="R3335" s="6">
        <f t="shared" si="211"/>
        <v>32.972972972972975</v>
      </c>
      <c r="S3335" t="s">
        <v>8316</v>
      </c>
      <c r="T3335" t="s">
        <v>8317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4">
        <f t="shared" si="210"/>
        <v>138.62051149573753</v>
      </c>
      <c r="R3336" s="6">
        <f t="shared" si="211"/>
        <v>116.65217391304348</v>
      </c>
      <c r="S3336" t="s">
        <v>8316</v>
      </c>
      <c r="T3336" t="s">
        <v>8317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4">
        <f t="shared" si="210"/>
        <v>100.32000000000001</v>
      </c>
      <c r="R3337" s="6">
        <f t="shared" si="211"/>
        <v>79.61904761904762</v>
      </c>
      <c r="S3337" t="s">
        <v>8316</v>
      </c>
      <c r="T3337" t="s">
        <v>8317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4">
        <f t="shared" si="210"/>
        <v>100</v>
      </c>
      <c r="R3338" s="6">
        <f t="shared" si="211"/>
        <v>27.777777777777779</v>
      </c>
      <c r="S3338" t="s">
        <v>8316</v>
      </c>
      <c r="T3338" t="s">
        <v>8317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4">
        <f t="shared" si="210"/>
        <v>110.2</v>
      </c>
      <c r="R3339" s="6">
        <f t="shared" si="211"/>
        <v>81.029411764705884</v>
      </c>
      <c r="S3339" t="s">
        <v>8316</v>
      </c>
      <c r="T3339" t="s">
        <v>8317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4">
        <f t="shared" si="210"/>
        <v>102.18</v>
      </c>
      <c r="R3340" s="6">
        <f t="shared" si="211"/>
        <v>136.84821428571428</v>
      </c>
      <c r="S3340" t="s">
        <v>8316</v>
      </c>
      <c r="T3340" t="s">
        <v>8317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4">
        <f t="shared" si="210"/>
        <v>104.35000000000001</v>
      </c>
      <c r="R3341" s="6">
        <f t="shared" si="211"/>
        <v>177.61702127659575</v>
      </c>
      <c r="S3341" t="s">
        <v>8316</v>
      </c>
      <c r="T3341" t="s">
        <v>8317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4">
        <f t="shared" si="210"/>
        <v>138.16666666666666</v>
      </c>
      <c r="R3342" s="6">
        <f t="shared" si="211"/>
        <v>109.07894736842105</v>
      </c>
      <c r="S3342" t="s">
        <v>8316</v>
      </c>
      <c r="T3342" t="s">
        <v>8317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4">
        <f t="shared" si="210"/>
        <v>100</v>
      </c>
      <c r="R3343" s="6">
        <f t="shared" si="211"/>
        <v>119.64285714285714</v>
      </c>
      <c r="S3343" t="s">
        <v>8316</v>
      </c>
      <c r="T3343" t="s">
        <v>8317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4">
        <f t="shared" si="210"/>
        <v>101.66666666666666</v>
      </c>
      <c r="R3344" s="6">
        <f t="shared" si="211"/>
        <v>78.205128205128204</v>
      </c>
      <c r="S3344" t="s">
        <v>8316</v>
      </c>
      <c r="T3344" t="s">
        <v>8317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4">
        <f t="shared" si="210"/>
        <v>171.42857142857142</v>
      </c>
      <c r="R3345" s="6">
        <f t="shared" si="211"/>
        <v>52.173913043478258</v>
      </c>
      <c r="S3345" t="s">
        <v>8316</v>
      </c>
      <c r="T3345" t="s">
        <v>8317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4">
        <f t="shared" si="210"/>
        <v>101.44444444444444</v>
      </c>
      <c r="R3346" s="6">
        <f t="shared" si="211"/>
        <v>114.125</v>
      </c>
      <c r="S3346" t="s">
        <v>8316</v>
      </c>
      <c r="T3346" t="s">
        <v>8317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4">
        <f t="shared" si="210"/>
        <v>130</v>
      </c>
      <c r="R3347" s="6">
        <f t="shared" si="211"/>
        <v>50</v>
      </c>
      <c r="S3347" t="s">
        <v>8316</v>
      </c>
      <c r="T3347" t="s">
        <v>8317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4">
        <f t="shared" si="210"/>
        <v>110.00000000000001</v>
      </c>
      <c r="R3348" s="6">
        <f t="shared" si="211"/>
        <v>91.666666666666671</v>
      </c>
      <c r="S3348" t="s">
        <v>8316</v>
      </c>
      <c r="T3348" t="s">
        <v>8317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4">
        <f t="shared" si="210"/>
        <v>119.44999999999999</v>
      </c>
      <c r="R3349" s="6">
        <f t="shared" si="211"/>
        <v>108.59090909090909</v>
      </c>
      <c r="S3349" t="s">
        <v>8316</v>
      </c>
      <c r="T3349" t="s">
        <v>8317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4">
        <f t="shared" si="210"/>
        <v>100.2909090909091</v>
      </c>
      <c r="R3350" s="6">
        <f t="shared" si="211"/>
        <v>69.822784810126578</v>
      </c>
      <c r="S3350" t="s">
        <v>8316</v>
      </c>
      <c r="T3350" t="s">
        <v>8317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4">
        <f t="shared" si="210"/>
        <v>153.4</v>
      </c>
      <c r="R3351" s="6">
        <f t="shared" si="211"/>
        <v>109.57142857142857</v>
      </c>
      <c r="S3351" t="s">
        <v>8316</v>
      </c>
      <c r="T3351" t="s">
        <v>8317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4">
        <f t="shared" si="210"/>
        <v>104.42857142857143</v>
      </c>
      <c r="R3352" s="6">
        <f t="shared" si="211"/>
        <v>71.666666666666671</v>
      </c>
      <c r="S3352" t="s">
        <v>8316</v>
      </c>
      <c r="T3352" t="s">
        <v>8317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4">
        <f t="shared" si="210"/>
        <v>101.1</v>
      </c>
      <c r="R3353" s="6">
        <f t="shared" si="211"/>
        <v>93.611111111111114</v>
      </c>
      <c r="S3353" t="s">
        <v>8316</v>
      </c>
      <c r="T3353" t="s">
        <v>8317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4">
        <f t="shared" si="210"/>
        <v>107.52</v>
      </c>
      <c r="R3354" s="6">
        <f t="shared" si="211"/>
        <v>76.8</v>
      </c>
      <c r="S3354" t="s">
        <v>8316</v>
      </c>
      <c r="T3354" t="s">
        <v>8317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4">
        <f t="shared" si="210"/>
        <v>315</v>
      </c>
      <c r="R3355" s="6">
        <f t="shared" si="211"/>
        <v>35.795454545454547</v>
      </c>
      <c r="S3355" t="s">
        <v>8316</v>
      </c>
      <c r="T3355" t="s">
        <v>8317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4">
        <f t="shared" si="210"/>
        <v>101.93333333333334</v>
      </c>
      <c r="R3356" s="6">
        <f t="shared" si="211"/>
        <v>55.6</v>
      </c>
      <c r="S3356" t="s">
        <v>8316</v>
      </c>
      <c r="T3356" t="s">
        <v>8317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4">
        <f t="shared" si="210"/>
        <v>126.28571428571429</v>
      </c>
      <c r="R3357" s="6">
        <f t="shared" si="211"/>
        <v>147.33333333333334</v>
      </c>
      <c r="S3357" t="s">
        <v>8316</v>
      </c>
      <c r="T3357" t="s">
        <v>8317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4">
        <f t="shared" si="210"/>
        <v>101.4</v>
      </c>
      <c r="R3358" s="6">
        <f t="shared" si="211"/>
        <v>56.333333333333336</v>
      </c>
      <c r="S3358" t="s">
        <v>8316</v>
      </c>
      <c r="T3358" t="s">
        <v>8317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4">
        <f t="shared" si="210"/>
        <v>101</v>
      </c>
      <c r="R3359" s="6">
        <f t="shared" si="211"/>
        <v>96.19047619047619</v>
      </c>
      <c r="S3359" t="s">
        <v>8316</v>
      </c>
      <c r="T3359" t="s">
        <v>8317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4">
        <f t="shared" si="210"/>
        <v>102.99000000000001</v>
      </c>
      <c r="R3360" s="6">
        <f t="shared" si="211"/>
        <v>63.574074074074076</v>
      </c>
      <c r="S3360" t="s">
        <v>8316</v>
      </c>
      <c r="T3360" t="s">
        <v>8317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4">
        <f t="shared" si="210"/>
        <v>106.25</v>
      </c>
      <c r="R3361" s="6">
        <f t="shared" si="211"/>
        <v>184.78260869565219</v>
      </c>
      <c r="S3361" t="s">
        <v>8316</v>
      </c>
      <c r="T3361" t="s">
        <v>8317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4">
        <f t="shared" si="210"/>
        <v>101.37777777777779</v>
      </c>
      <c r="R3362" s="6">
        <f t="shared" si="211"/>
        <v>126.72222222222223</v>
      </c>
      <c r="S3362" t="s">
        <v>8316</v>
      </c>
      <c r="T3362" t="s">
        <v>8317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4">
        <f t="shared" si="210"/>
        <v>113.46000000000001</v>
      </c>
      <c r="R3363" s="6">
        <f t="shared" si="211"/>
        <v>83.42647058823529</v>
      </c>
      <c r="S3363" t="s">
        <v>8316</v>
      </c>
      <c r="T3363" t="s">
        <v>8317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4">
        <f t="shared" si="210"/>
        <v>218.00000000000003</v>
      </c>
      <c r="R3364" s="6">
        <f t="shared" si="211"/>
        <v>54.5</v>
      </c>
      <c r="S3364" t="s">
        <v>8316</v>
      </c>
      <c r="T3364" t="s">
        <v>8317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4">
        <f t="shared" si="210"/>
        <v>101.41935483870968</v>
      </c>
      <c r="R3365" s="6">
        <f t="shared" si="211"/>
        <v>302.30769230769232</v>
      </c>
      <c r="S3365" t="s">
        <v>8316</v>
      </c>
      <c r="T3365" t="s">
        <v>8317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4">
        <f t="shared" si="210"/>
        <v>105.93333333333332</v>
      </c>
      <c r="R3366" s="6">
        <f t="shared" si="211"/>
        <v>44.138888888888886</v>
      </c>
      <c r="S3366" t="s">
        <v>8316</v>
      </c>
      <c r="T3366" t="s">
        <v>8317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4">
        <f t="shared" si="210"/>
        <v>104</v>
      </c>
      <c r="R3367" s="6">
        <f t="shared" si="211"/>
        <v>866.66666666666663</v>
      </c>
      <c r="S3367" t="s">
        <v>8316</v>
      </c>
      <c r="T3367" t="s">
        <v>8317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4">
        <f t="shared" si="210"/>
        <v>221</v>
      </c>
      <c r="R3368" s="6">
        <f t="shared" si="211"/>
        <v>61.388888888888886</v>
      </c>
      <c r="S3368" t="s">
        <v>8316</v>
      </c>
      <c r="T3368" t="s">
        <v>8317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4">
        <f t="shared" si="210"/>
        <v>118.66666666666667</v>
      </c>
      <c r="R3369" s="6">
        <f t="shared" si="211"/>
        <v>29.666666666666668</v>
      </c>
      <c r="S3369" t="s">
        <v>8316</v>
      </c>
      <c r="T3369" t="s">
        <v>8317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4">
        <f t="shared" si="210"/>
        <v>104.60000000000001</v>
      </c>
      <c r="R3370" s="6">
        <f t="shared" si="211"/>
        <v>45.478260869565219</v>
      </c>
      <c r="S3370" t="s">
        <v>8316</v>
      </c>
      <c r="T3370" t="s">
        <v>8317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4">
        <f t="shared" si="210"/>
        <v>103.89999999999999</v>
      </c>
      <c r="R3371" s="6">
        <f t="shared" si="211"/>
        <v>96.203703703703709</v>
      </c>
      <c r="S3371" t="s">
        <v>8316</v>
      </c>
      <c r="T3371" t="s">
        <v>8317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4">
        <f t="shared" si="210"/>
        <v>117.73333333333333</v>
      </c>
      <c r="R3372" s="6">
        <f t="shared" si="211"/>
        <v>67.92307692307692</v>
      </c>
      <c r="S3372" t="s">
        <v>8316</v>
      </c>
      <c r="T3372" t="s">
        <v>8317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4">
        <f t="shared" si="210"/>
        <v>138.5</v>
      </c>
      <c r="R3373" s="6">
        <f t="shared" si="211"/>
        <v>30.777777777777779</v>
      </c>
      <c r="S3373" t="s">
        <v>8316</v>
      </c>
      <c r="T3373" t="s">
        <v>8317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4">
        <f t="shared" si="210"/>
        <v>103.49999999999999</v>
      </c>
      <c r="R3374" s="6">
        <f t="shared" si="211"/>
        <v>38.333333333333336</v>
      </c>
      <c r="S3374" t="s">
        <v>8316</v>
      </c>
      <c r="T3374" t="s">
        <v>8317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4">
        <f t="shared" si="210"/>
        <v>100.25</v>
      </c>
      <c r="R3375" s="6">
        <f t="shared" si="211"/>
        <v>66.833333333333329</v>
      </c>
      <c r="S3375" t="s">
        <v>8316</v>
      </c>
      <c r="T3375" t="s">
        <v>8317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4">
        <f t="shared" si="210"/>
        <v>106.57142857142856</v>
      </c>
      <c r="R3376" s="6">
        <f t="shared" si="211"/>
        <v>71.730769230769226</v>
      </c>
      <c r="S3376" t="s">
        <v>8316</v>
      </c>
      <c r="T3376" t="s">
        <v>8317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4">
        <f t="shared" si="210"/>
        <v>100</v>
      </c>
      <c r="R3377" s="6">
        <f t="shared" si="211"/>
        <v>176.47058823529412</v>
      </c>
      <c r="S3377" t="s">
        <v>8316</v>
      </c>
      <c r="T3377" t="s">
        <v>8317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4">
        <f t="shared" si="210"/>
        <v>100.01249999999999</v>
      </c>
      <c r="R3378" s="6">
        <f t="shared" si="211"/>
        <v>421.10526315789474</v>
      </c>
      <c r="S3378" t="s">
        <v>8316</v>
      </c>
      <c r="T3378" t="s">
        <v>8317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4">
        <f t="shared" si="210"/>
        <v>101.05</v>
      </c>
      <c r="R3379" s="6">
        <f t="shared" si="211"/>
        <v>104.98701298701299</v>
      </c>
      <c r="S3379" t="s">
        <v>8316</v>
      </c>
      <c r="T3379" t="s">
        <v>8317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4">
        <f t="shared" si="210"/>
        <v>107.63636363636364</v>
      </c>
      <c r="R3380" s="6">
        <f t="shared" si="211"/>
        <v>28.19047619047619</v>
      </c>
      <c r="S3380" t="s">
        <v>8316</v>
      </c>
      <c r="T3380" t="s">
        <v>8317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4">
        <f t="shared" si="210"/>
        <v>103.64999999999999</v>
      </c>
      <c r="R3381" s="6">
        <f t="shared" si="211"/>
        <v>54.55263157894737</v>
      </c>
      <c r="S3381" t="s">
        <v>8316</v>
      </c>
      <c r="T3381" t="s">
        <v>8317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4">
        <f t="shared" si="210"/>
        <v>104.43333333333334</v>
      </c>
      <c r="R3382" s="6">
        <f t="shared" si="211"/>
        <v>111.89285714285714</v>
      </c>
      <c r="S3382" t="s">
        <v>8316</v>
      </c>
      <c r="T3382" t="s">
        <v>8317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4">
        <f t="shared" si="210"/>
        <v>102.25</v>
      </c>
      <c r="R3383" s="6">
        <f t="shared" si="211"/>
        <v>85.208333333333329</v>
      </c>
      <c r="S3383" t="s">
        <v>8316</v>
      </c>
      <c r="T3383" t="s">
        <v>8317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4">
        <f t="shared" si="210"/>
        <v>100.74285714285713</v>
      </c>
      <c r="R3384" s="6">
        <f t="shared" si="211"/>
        <v>76.652173913043484</v>
      </c>
      <c r="S3384" t="s">
        <v>8316</v>
      </c>
      <c r="T3384" t="s">
        <v>8317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4">
        <f t="shared" si="210"/>
        <v>111.71428571428572</v>
      </c>
      <c r="R3385" s="6">
        <f t="shared" si="211"/>
        <v>65.166666666666671</v>
      </c>
      <c r="S3385" t="s">
        <v>8316</v>
      </c>
      <c r="T3385" t="s">
        <v>8317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4">
        <f t="shared" si="210"/>
        <v>100.01100000000001</v>
      </c>
      <c r="R3386" s="6">
        <f t="shared" si="211"/>
        <v>93.760312499999998</v>
      </c>
      <c r="S3386" t="s">
        <v>8316</v>
      </c>
      <c r="T3386" t="s">
        <v>8317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14">
        <f t="shared" si="210"/>
        <v>100</v>
      </c>
      <c r="R3387" s="6">
        <f t="shared" si="211"/>
        <v>133.33333333333334</v>
      </c>
      <c r="S3387" t="s">
        <v>8316</v>
      </c>
      <c r="T3387" t="s">
        <v>8317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4">
        <f t="shared" si="210"/>
        <v>105</v>
      </c>
      <c r="R3388" s="6">
        <f t="shared" si="211"/>
        <v>51.219512195121951</v>
      </c>
      <c r="S3388" t="s">
        <v>8316</v>
      </c>
      <c r="T3388" t="s">
        <v>8317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4">
        <f t="shared" si="210"/>
        <v>116.86666666666667</v>
      </c>
      <c r="R3389" s="6">
        <f t="shared" si="211"/>
        <v>100.17142857142858</v>
      </c>
      <c r="S3389" t="s">
        <v>8316</v>
      </c>
      <c r="T3389" t="s">
        <v>8317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4">
        <f t="shared" si="210"/>
        <v>103.8</v>
      </c>
      <c r="R3390" s="6">
        <f t="shared" si="211"/>
        <v>34.6</v>
      </c>
      <c r="S3390" t="s">
        <v>8316</v>
      </c>
      <c r="T3390" t="s">
        <v>8317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4">
        <f t="shared" si="210"/>
        <v>114.5</v>
      </c>
      <c r="R3391" s="6">
        <f t="shared" si="211"/>
        <v>184.67741935483872</v>
      </c>
      <c r="S3391" t="s">
        <v>8316</v>
      </c>
      <c r="T3391" t="s">
        <v>8317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4">
        <f t="shared" si="210"/>
        <v>102.4</v>
      </c>
      <c r="R3392" s="6">
        <f t="shared" si="211"/>
        <v>69.818181818181813</v>
      </c>
      <c r="S3392" t="s">
        <v>8316</v>
      </c>
      <c r="T3392" t="s">
        <v>8317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4">
        <f t="shared" si="210"/>
        <v>223</v>
      </c>
      <c r="R3393" s="6">
        <f t="shared" si="211"/>
        <v>61.944444444444443</v>
      </c>
      <c r="S3393" t="s">
        <v>8316</v>
      </c>
      <c r="T3393" t="s">
        <v>8317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4">
        <f t="shared" si="210"/>
        <v>100</v>
      </c>
      <c r="R3394" s="6">
        <f t="shared" si="211"/>
        <v>41.666666666666664</v>
      </c>
      <c r="S3394" t="s">
        <v>8316</v>
      </c>
      <c r="T3394" t="s">
        <v>8317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4">
        <f t="shared" ref="Q3395:Q3458" si="214">E3395/D3395 *100</f>
        <v>105.80000000000001</v>
      </c>
      <c r="R3395" s="6">
        <f t="shared" ref="R3395:R3458" si="215">E3395/N3395</f>
        <v>36.06818181818182</v>
      </c>
      <c r="S3395" t="s">
        <v>8316</v>
      </c>
      <c r="T3395" t="s">
        <v>8317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4">
        <f t="shared" si="214"/>
        <v>142.36363636363635</v>
      </c>
      <c r="R3396" s="6">
        <f t="shared" si="215"/>
        <v>29</v>
      </c>
      <c r="S3396" t="s">
        <v>8316</v>
      </c>
      <c r="T3396" t="s">
        <v>8317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4">
        <f t="shared" si="214"/>
        <v>184</v>
      </c>
      <c r="R3397" s="6">
        <f t="shared" si="215"/>
        <v>24.210526315789473</v>
      </c>
      <c r="S3397" t="s">
        <v>8316</v>
      </c>
      <c r="T3397" t="s">
        <v>8317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4">
        <f t="shared" si="214"/>
        <v>104.33333333333333</v>
      </c>
      <c r="R3398" s="6">
        <f t="shared" si="215"/>
        <v>55.892857142857146</v>
      </c>
      <c r="S3398" t="s">
        <v>8316</v>
      </c>
      <c r="T3398" t="s">
        <v>8317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4">
        <f t="shared" si="214"/>
        <v>112.00000000000001</v>
      </c>
      <c r="R3399" s="6">
        <f t="shared" si="215"/>
        <v>11.666666666666666</v>
      </c>
      <c r="S3399" t="s">
        <v>8316</v>
      </c>
      <c r="T3399" t="s">
        <v>8317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4">
        <f t="shared" si="214"/>
        <v>111.07499999999999</v>
      </c>
      <c r="R3400" s="6">
        <f t="shared" si="215"/>
        <v>68.353846153846149</v>
      </c>
      <c r="S3400" t="s">
        <v>8316</v>
      </c>
      <c r="T3400" t="s">
        <v>8317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4">
        <f t="shared" si="214"/>
        <v>103.75000000000001</v>
      </c>
      <c r="R3401" s="6">
        <f t="shared" si="215"/>
        <v>27.065217391304348</v>
      </c>
      <c r="S3401" t="s">
        <v>8316</v>
      </c>
      <c r="T3401" t="s">
        <v>8317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4">
        <f t="shared" si="214"/>
        <v>100.41</v>
      </c>
      <c r="R3402" s="6">
        <f t="shared" si="215"/>
        <v>118.12941176470588</v>
      </c>
      <c r="S3402" t="s">
        <v>8316</v>
      </c>
      <c r="T3402" t="s">
        <v>8317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4">
        <f t="shared" si="214"/>
        <v>101.86206896551724</v>
      </c>
      <c r="R3403" s="6">
        <f t="shared" si="215"/>
        <v>44.757575757575758</v>
      </c>
      <c r="S3403" t="s">
        <v>8316</v>
      </c>
      <c r="T3403" t="s">
        <v>8317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4">
        <f t="shared" si="214"/>
        <v>109.76666666666665</v>
      </c>
      <c r="R3404" s="6">
        <f t="shared" si="215"/>
        <v>99.787878787878782</v>
      </c>
      <c r="S3404" t="s">
        <v>8316</v>
      </c>
      <c r="T3404" t="s">
        <v>8317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4">
        <f t="shared" si="214"/>
        <v>100</v>
      </c>
      <c r="R3405" s="6">
        <f t="shared" si="215"/>
        <v>117.64705882352941</v>
      </c>
      <c r="S3405" t="s">
        <v>8316</v>
      </c>
      <c r="T3405" t="s">
        <v>8317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4">
        <f t="shared" si="214"/>
        <v>122</v>
      </c>
      <c r="R3406" s="6">
        <f t="shared" si="215"/>
        <v>203.33333333333334</v>
      </c>
      <c r="S3406" t="s">
        <v>8316</v>
      </c>
      <c r="T3406" t="s">
        <v>8317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4">
        <f t="shared" si="214"/>
        <v>137.57142857142856</v>
      </c>
      <c r="R3407" s="6">
        <f t="shared" si="215"/>
        <v>28.323529411764707</v>
      </c>
      <c r="S3407" t="s">
        <v>8316</v>
      </c>
      <c r="T3407" t="s">
        <v>8317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4">
        <f t="shared" si="214"/>
        <v>100.31000000000002</v>
      </c>
      <c r="R3408" s="6">
        <f t="shared" si="215"/>
        <v>110.23076923076923</v>
      </c>
      <c r="S3408" t="s">
        <v>8316</v>
      </c>
      <c r="T3408" t="s">
        <v>8317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4">
        <f t="shared" si="214"/>
        <v>107.1</v>
      </c>
      <c r="R3409" s="6">
        <f t="shared" si="215"/>
        <v>31.970149253731343</v>
      </c>
      <c r="S3409" t="s">
        <v>8316</v>
      </c>
      <c r="T3409" t="s">
        <v>8317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4">
        <f t="shared" si="214"/>
        <v>211</v>
      </c>
      <c r="R3410" s="6">
        <f t="shared" si="215"/>
        <v>58.611111111111114</v>
      </c>
      <c r="S3410" t="s">
        <v>8316</v>
      </c>
      <c r="T3410" t="s">
        <v>8317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4">
        <f t="shared" si="214"/>
        <v>123.6</v>
      </c>
      <c r="R3411" s="6">
        <f t="shared" si="215"/>
        <v>29.428571428571427</v>
      </c>
      <c r="S3411" t="s">
        <v>8316</v>
      </c>
      <c r="T3411" t="s">
        <v>8317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4">
        <f t="shared" si="214"/>
        <v>108.5</v>
      </c>
      <c r="R3412" s="6">
        <f t="shared" si="215"/>
        <v>81.375</v>
      </c>
      <c r="S3412" t="s">
        <v>8316</v>
      </c>
      <c r="T3412" t="s">
        <v>8317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4">
        <f t="shared" si="214"/>
        <v>103.56666666666668</v>
      </c>
      <c r="R3413" s="6">
        <f t="shared" si="215"/>
        <v>199.16666666666666</v>
      </c>
      <c r="S3413" t="s">
        <v>8316</v>
      </c>
      <c r="T3413" t="s">
        <v>8317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4">
        <f t="shared" si="214"/>
        <v>100</v>
      </c>
      <c r="R3414" s="6">
        <f t="shared" si="215"/>
        <v>115.38461538461539</v>
      </c>
      <c r="S3414" t="s">
        <v>8316</v>
      </c>
      <c r="T3414" t="s">
        <v>8317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4">
        <f t="shared" si="214"/>
        <v>130</v>
      </c>
      <c r="R3415" s="6">
        <f t="shared" si="215"/>
        <v>46.428571428571431</v>
      </c>
      <c r="S3415" t="s">
        <v>8316</v>
      </c>
      <c r="T3415" t="s">
        <v>8317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4">
        <f t="shared" si="214"/>
        <v>103.49999999999999</v>
      </c>
      <c r="R3416" s="6">
        <f t="shared" si="215"/>
        <v>70.568181818181813</v>
      </c>
      <c r="S3416" t="s">
        <v>8316</v>
      </c>
      <c r="T3416" t="s">
        <v>8317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4">
        <f t="shared" si="214"/>
        <v>100</v>
      </c>
      <c r="R3417" s="6">
        <f t="shared" si="215"/>
        <v>22.222222222222221</v>
      </c>
      <c r="S3417" t="s">
        <v>8316</v>
      </c>
      <c r="T3417" t="s">
        <v>8317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4">
        <f t="shared" si="214"/>
        <v>119.6</v>
      </c>
      <c r="R3418" s="6">
        <f t="shared" si="215"/>
        <v>159.46666666666667</v>
      </c>
      <c r="S3418" t="s">
        <v>8316</v>
      </c>
      <c r="T3418" t="s">
        <v>8317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14">
        <f t="shared" si="214"/>
        <v>100.00058823529412</v>
      </c>
      <c r="R3419" s="6">
        <f t="shared" si="215"/>
        <v>37.777999999999999</v>
      </c>
      <c r="S3419" t="s">
        <v>8316</v>
      </c>
      <c r="T3419" t="s">
        <v>8317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4">
        <f t="shared" si="214"/>
        <v>100.875</v>
      </c>
      <c r="R3420" s="6">
        <f t="shared" si="215"/>
        <v>72.053571428571431</v>
      </c>
      <c r="S3420" t="s">
        <v>8316</v>
      </c>
      <c r="T3420" t="s">
        <v>8317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4">
        <f t="shared" si="214"/>
        <v>106.54545454545455</v>
      </c>
      <c r="R3421" s="6">
        <f t="shared" si="215"/>
        <v>63.695652173913047</v>
      </c>
      <c r="S3421" t="s">
        <v>8316</v>
      </c>
      <c r="T3421" t="s">
        <v>8317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4">
        <f t="shared" si="214"/>
        <v>138</v>
      </c>
      <c r="R3422" s="6">
        <f t="shared" si="215"/>
        <v>28.411764705882351</v>
      </c>
      <c r="S3422" t="s">
        <v>8316</v>
      </c>
      <c r="T3422" t="s">
        <v>8317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4">
        <f t="shared" si="214"/>
        <v>101.15</v>
      </c>
      <c r="R3423" s="6">
        <f t="shared" si="215"/>
        <v>103.21428571428571</v>
      </c>
      <c r="S3423" t="s">
        <v>8316</v>
      </c>
      <c r="T3423" t="s">
        <v>8317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4">
        <f t="shared" si="214"/>
        <v>109.1</v>
      </c>
      <c r="R3424" s="6">
        <f t="shared" si="215"/>
        <v>71.152173913043484</v>
      </c>
      <c r="S3424" t="s">
        <v>8316</v>
      </c>
      <c r="T3424" t="s">
        <v>8317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4">
        <f t="shared" si="214"/>
        <v>140</v>
      </c>
      <c r="R3425" s="6">
        <f t="shared" si="215"/>
        <v>35</v>
      </c>
      <c r="S3425" t="s">
        <v>8316</v>
      </c>
      <c r="T3425" t="s">
        <v>8317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4">
        <f t="shared" si="214"/>
        <v>103.58333333333334</v>
      </c>
      <c r="R3426" s="6">
        <f t="shared" si="215"/>
        <v>81.776315789473685</v>
      </c>
      <c r="S3426" t="s">
        <v>8316</v>
      </c>
      <c r="T3426" t="s">
        <v>8317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4">
        <f t="shared" si="214"/>
        <v>102.97033333333331</v>
      </c>
      <c r="R3427" s="6">
        <f t="shared" si="215"/>
        <v>297.02980769230766</v>
      </c>
      <c r="S3427" t="s">
        <v>8316</v>
      </c>
      <c r="T3427" t="s">
        <v>8317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4">
        <f t="shared" si="214"/>
        <v>108.13333333333333</v>
      </c>
      <c r="R3428" s="6">
        <f t="shared" si="215"/>
        <v>46.609195402298852</v>
      </c>
      <c r="S3428" t="s">
        <v>8316</v>
      </c>
      <c r="T3428" t="s">
        <v>8317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4">
        <f t="shared" si="214"/>
        <v>100</v>
      </c>
      <c r="R3429" s="6">
        <f t="shared" si="215"/>
        <v>51.724137931034484</v>
      </c>
      <c r="S3429" t="s">
        <v>8316</v>
      </c>
      <c r="T3429" t="s">
        <v>8317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4">
        <f t="shared" si="214"/>
        <v>102.75000000000001</v>
      </c>
      <c r="R3430" s="6">
        <f t="shared" si="215"/>
        <v>40.294117647058826</v>
      </c>
      <c r="S3430" t="s">
        <v>8316</v>
      </c>
      <c r="T3430" t="s">
        <v>8317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4">
        <f t="shared" si="214"/>
        <v>130</v>
      </c>
      <c r="R3431" s="6">
        <f t="shared" si="215"/>
        <v>16.25</v>
      </c>
      <c r="S3431" t="s">
        <v>8316</v>
      </c>
      <c r="T3431" t="s">
        <v>8317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4">
        <f t="shared" si="214"/>
        <v>108.54949999999999</v>
      </c>
      <c r="R3432" s="6">
        <f t="shared" si="215"/>
        <v>30.152638888888887</v>
      </c>
      <c r="S3432" t="s">
        <v>8316</v>
      </c>
      <c r="T3432" t="s">
        <v>8317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4">
        <f t="shared" si="214"/>
        <v>100</v>
      </c>
      <c r="R3433" s="6">
        <f t="shared" si="215"/>
        <v>95.238095238095241</v>
      </c>
      <c r="S3433" t="s">
        <v>8316</v>
      </c>
      <c r="T3433" t="s">
        <v>8317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4">
        <f t="shared" si="214"/>
        <v>109.65</v>
      </c>
      <c r="R3434" s="6">
        <f t="shared" si="215"/>
        <v>52.214285714285715</v>
      </c>
      <c r="S3434" t="s">
        <v>8316</v>
      </c>
      <c r="T3434" t="s">
        <v>8317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4">
        <f t="shared" si="214"/>
        <v>100.26315789473684</v>
      </c>
      <c r="R3435" s="6">
        <f t="shared" si="215"/>
        <v>134.1549295774648</v>
      </c>
      <c r="S3435" t="s">
        <v>8316</v>
      </c>
      <c r="T3435" t="s">
        <v>8317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4">
        <f t="shared" si="214"/>
        <v>105.55000000000001</v>
      </c>
      <c r="R3436" s="6">
        <f t="shared" si="215"/>
        <v>62.827380952380949</v>
      </c>
      <c r="S3436" t="s">
        <v>8316</v>
      </c>
      <c r="T3436" t="s">
        <v>8317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4">
        <f t="shared" si="214"/>
        <v>112.00000000000001</v>
      </c>
      <c r="R3437" s="6">
        <f t="shared" si="215"/>
        <v>58.94736842105263</v>
      </c>
      <c r="S3437" t="s">
        <v>8316</v>
      </c>
      <c r="T3437" t="s">
        <v>8317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4">
        <f t="shared" si="214"/>
        <v>105.89999999999999</v>
      </c>
      <c r="R3438" s="6">
        <f t="shared" si="215"/>
        <v>143.1081081081081</v>
      </c>
      <c r="S3438" t="s">
        <v>8316</v>
      </c>
      <c r="T3438" t="s">
        <v>8317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4">
        <f t="shared" si="214"/>
        <v>101</v>
      </c>
      <c r="R3439" s="6">
        <f t="shared" si="215"/>
        <v>84.166666666666671</v>
      </c>
      <c r="S3439" t="s">
        <v>8316</v>
      </c>
      <c r="T3439" t="s">
        <v>8317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4">
        <f t="shared" si="214"/>
        <v>104.2</v>
      </c>
      <c r="R3440" s="6">
        <f t="shared" si="215"/>
        <v>186.07142857142858</v>
      </c>
      <c r="S3440" t="s">
        <v>8316</v>
      </c>
      <c r="T3440" t="s">
        <v>8317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4">
        <f t="shared" si="214"/>
        <v>134.67833333333334</v>
      </c>
      <c r="R3441" s="6">
        <f t="shared" si="215"/>
        <v>89.785555555555561</v>
      </c>
      <c r="S3441" t="s">
        <v>8316</v>
      </c>
      <c r="T3441" t="s">
        <v>8317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4">
        <f t="shared" si="214"/>
        <v>105.2184</v>
      </c>
      <c r="R3442" s="6">
        <f t="shared" si="215"/>
        <v>64.157560975609755</v>
      </c>
      <c r="S3442" t="s">
        <v>8316</v>
      </c>
      <c r="T3442" t="s">
        <v>8317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4">
        <f t="shared" si="214"/>
        <v>102.60000000000001</v>
      </c>
      <c r="R3443" s="6">
        <f t="shared" si="215"/>
        <v>59.651162790697676</v>
      </c>
      <c r="S3443" t="s">
        <v>8316</v>
      </c>
      <c r="T3443" t="s">
        <v>8317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4">
        <f t="shared" si="214"/>
        <v>100</v>
      </c>
      <c r="R3444" s="6">
        <f t="shared" si="215"/>
        <v>31.25</v>
      </c>
      <c r="S3444" t="s">
        <v>8316</v>
      </c>
      <c r="T3444" t="s">
        <v>8317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4">
        <f t="shared" si="214"/>
        <v>185.5</v>
      </c>
      <c r="R3445" s="6">
        <f t="shared" si="215"/>
        <v>41.222222222222221</v>
      </c>
      <c r="S3445" t="s">
        <v>8316</v>
      </c>
      <c r="T3445" t="s">
        <v>8317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4">
        <f t="shared" si="214"/>
        <v>289</v>
      </c>
      <c r="R3446" s="6">
        <f t="shared" si="215"/>
        <v>43.35</v>
      </c>
      <c r="S3446" t="s">
        <v>8316</v>
      </c>
      <c r="T3446" t="s">
        <v>8317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4">
        <f t="shared" si="214"/>
        <v>100</v>
      </c>
      <c r="R3447" s="6">
        <f t="shared" si="215"/>
        <v>64.516129032258064</v>
      </c>
      <c r="S3447" t="s">
        <v>8316</v>
      </c>
      <c r="T3447" t="s">
        <v>8317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4">
        <f t="shared" si="214"/>
        <v>108.2</v>
      </c>
      <c r="R3448" s="6">
        <f t="shared" si="215"/>
        <v>43.28</v>
      </c>
      <c r="S3448" t="s">
        <v>8316</v>
      </c>
      <c r="T3448" t="s">
        <v>8317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4">
        <f t="shared" si="214"/>
        <v>107.80000000000001</v>
      </c>
      <c r="R3449" s="6">
        <f t="shared" si="215"/>
        <v>77</v>
      </c>
      <c r="S3449" t="s">
        <v>8316</v>
      </c>
      <c r="T3449" t="s">
        <v>8317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4">
        <f t="shared" si="214"/>
        <v>109.76190476190477</v>
      </c>
      <c r="R3450" s="6">
        <f t="shared" si="215"/>
        <v>51.222222222222221</v>
      </c>
      <c r="S3450" t="s">
        <v>8316</v>
      </c>
      <c r="T3450" t="s">
        <v>8317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4">
        <f t="shared" si="214"/>
        <v>170.625</v>
      </c>
      <c r="R3451" s="6">
        <f t="shared" si="215"/>
        <v>68.25</v>
      </c>
      <c r="S3451" t="s">
        <v>8316</v>
      </c>
      <c r="T3451" t="s">
        <v>8317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4">
        <f t="shared" si="214"/>
        <v>152</v>
      </c>
      <c r="R3452" s="6">
        <f t="shared" si="215"/>
        <v>19.487179487179485</v>
      </c>
      <c r="S3452" t="s">
        <v>8316</v>
      </c>
      <c r="T3452" t="s">
        <v>8317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4">
        <f t="shared" si="214"/>
        <v>101.23076923076924</v>
      </c>
      <c r="R3453" s="6">
        <f t="shared" si="215"/>
        <v>41.125</v>
      </c>
      <c r="S3453" t="s">
        <v>8316</v>
      </c>
      <c r="T3453" t="s">
        <v>8317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4">
        <f t="shared" si="214"/>
        <v>153.19999999999999</v>
      </c>
      <c r="R3454" s="6">
        <f t="shared" si="215"/>
        <v>41.405405405405403</v>
      </c>
      <c r="S3454" t="s">
        <v>8316</v>
      </c>
      <c r="T3454" t="s">
        <v>8317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4">
        <f t="shared" si="214"/>
        <v>128.33333333333334</v>
      </c>
      <c r="R3455" s="6">
        <f t="shared" si="215"/>
        <v>27.5</v>
      </c>
      <c r="S3455" t="s">
        <v>8316</v>
      </c>
      <c r="T3455" t="s">
        <v>8317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4">
        <f t="shared" si="214"/>
        <v>100.71428571428571</v>
      </c>
      <c r="R3456" s="6">
        <f t="shared" si="215"/>
        <v>33.571428571428569</v>
      </c>
      <c r="S3456" t="s">
        <v>8316</v>
      </c>
      <c r="T3456" t="s">
        <v>8317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4">
        <f t="shared" si="214"/>
        <v>100.64999999999999</v>
      </c>
      <c r="R3457" s="6">
        <f t="shared" si="215"/>
        <v>145.86956521739131</v>
      </c>
      <c r="S3457" t="s">
        <v>8316</v>
      </c>
      <c r="T3457" t="s">
        <v>8317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4">
        <f t="shared" si="214"/>
        <v>191.3</v>
      </c>
      <c r="R3458" s="6">
        <f t="shared" si="215"/>
        <v>358.6875</v>
      </c>
      <c r="S3458" t="s">
        <v>8316</v>
      </c>
      <c r="T3458" t="s">
        <v>8317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4">
        <f t="shared" ref="Q3459:Q3522" si="218">E3459/D3459 *100</f>
        <v>140.19999999999999</v>
      </c>
      <c r="R3459" s="6">
        <f t="shared" ref="R3459:R3522" si="219">E3459/N3459</f>
        <v>50.981818181818184</v>
      </c>
      <c r="S3459" t="s">
        <v>8316</v>
      </c>
      <c r="T3459" t="s">
        <v>8317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4">
        <f t="shared" si="218"/>
        <v>124.33537832310839</v>
      </c>
      <c r="R3460" s="6">
        <f t="shared" si="219"/>
        <v>45.037037037037038</v>
      </c>
      <c r="S3460" t="s">
        <v>8316</v>
      </c>
      <c r="T3460" t="s">
        <v>8317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4">
        <f t="shared" si="218"/>
        <v>126.2</v>
      </c>
      <c r="R3461" s="6">
        <f t="shared" si="219"/>
        <v>17.527777777777779</v>
      </c>
      <c r="S3461" t="s">
        <v>8316</v>
      </c>
      <c r="T3461" t="s">
        <v>8317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4">
        <f t="shared" si="218"/>
        <v>190</v>
      </c>
      <c r="R3462" s="6">
        <f t="shared" si="219"/>
        <v>50</v>
      </c>
      <c r="S3462" t="s">
        <v>8316</v>
      </c>
      <c r="T3462" t="s">
        <v>8317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4">
        <f t="shared" si="218"/>
        <v>139</v>
      </c>
      <c r="R3463" s="6">
        <f t="shared" si="219"/>
        <v>57.916666666666664</v>
      </c>
      <c r="S3463" t="s">
        <v>8316</v>
      </c>
      <c r="T3463" t="s">
        <v>8317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4">
        <f t="shared" si="218"/>
        <v>202</v>
      </c>
      <c r="R3464" s="6">
        <f t="shared" si="219"/>
        <v>29.705882352941178</v>
      </c>
      <c r="S3464" t="s">
        <v>8316</v>
      </c>
      <c r="T3464" t="s">
        <v>8317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4">
        <f t="shared" si="218"/>
        <v>103.38000000000001</v>
      </c>
      <c r="R3465" s="6">
        <f t="shared" si="219"/>
        <v>90.684210526315795</v>
      </c>
      <c r="S3465" t="s">
        <v>8316</v>
      </c>
      <c r="T3465" t="s">
        <v>8317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4">
        <f t="shared" si="218"/>
        <v>102.3236</v>
      </c>
      <c r="R3466" s="6">
        <f t="shared" si="219"/>
        <v>55.012688172043013</v>
      </c>
      <c r="S3466" t="s">
        <v>8316</v>
      </c>
      <c r="T3466" t="s">
        <v>8317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4">
        <f t="shared" si="218"/>
        <v>103</v>
      </c>
      <c r="R3467" s="6">
        <f t="shared" si="219"/>
        <v>57.222222222222221</v>
      </c>
      <c r="S3467" t="s">
        <v>8316</v>
      </c>
      <c r="T3467" t="s">
        <v>8317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4">
        <f t="shared" si="218"/>
        <v>127.14285714285714</v>
      </c>
      <c r="R3468" s="6">
        <f t="shared" si="219"/>
        <v>72.950819672131146</v>
      </c>
      <c r="S3468" t="s">
        <v>8316</v>
      </c>
      <c r="T3468" t="s">
        <v>8317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4">
        <f t="shared" si="218"/>
        <v>101</v>
      </c>
      <c r="R3469" s="6">
        <f t="shared" si="219"/>
        <v>64.468085106382972</v>
      </c>
      <c r="S3469" t="s">
        <v>8316</v>
      </c>
      <c r="T3469" t="s">
        <v>8317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4">
        <f t="shared" si="218"/>
        <v>121.78</v>
      </c>
      <c r="R3470" s="6">
        <f t="shared" si="219"/>
        <v>716.35294117647061</v>
      </c>
      <c r="S3470" t="s">
        <v>8316</v>
      </c>
      <c r="T3470" t="s">
        <v>8317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4">
        <f t="shared" si="218"/>
        <v>113.39285714285714</v>
      </c>
      <c r="R3471" s="6">
        <f t="shared" si="219"/>
        <v>50.396825396825399</v>
      </c>
      <c r="S3471" t="s">
        <v>8316</v>
      </c>
      <c r="T3471" t="s">
        <v>8317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4">
        <f t="shared" si="218"/>
        <v>150</v>
      </c>
      <c r="R3472" s="6">
        <f t="shared" si="219"/>
        <v>41.666666666666664</v>
      </c>
      <c r="S3472" t="s">
        <v>8316</v>
      </c>
      <c r="T3472" t="s">
        <v>8317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4">
        <f t="shared" si="218"/>
        <v>214.6</v>
      </c>
      <c r="R3473" s="6">
        <f t="shared" si="219"/>
        <v>35.766666666666666</v>
      </c>
      <c r="S3473" t="s">
        <v>8316</v>
      </c>
      <c r="T3473" t="s">
        <v>8317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4">
        <f t="shared" si="218"/>
        <v>102.05</v>
      </c>
      <c r="R3474" s="6">
        <f t="shared" si="219"/>
        <v>88.739130434782609</v>
      </c>
      <c r="S3474" t="s">
        <v>8316</v>
      </c>
      <c r="T3474" t="s">
        <v>8317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4">
        <f t="shared" si="218"/>
        <v>100</v>
      </c>
      <c r="R3475" s="6">
        <f t="shared" si="219"/>
        <v>148.4848484848485</v>
      </c>
      <c r="S3475" t="s">
        <v>8316</v>
      </c>
      <c r="T3475" t="s">
        <v>8317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4">
        <f t="shared" si="218"/>
        <v>101</v>
      </c>
      <c r="R3476" s="6">
        <f t="shared" si="219"/>
        <v>51.794871794871796</v>
      </c>
      <c r="S3476" t="s">
        <v>8316</v>
      </c>
      <c r="T3476" t="s">
        <v>8317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4">
        <f t="shared" si="218"/>
        <v>113.33333333333333</v>
      </c>
      <c r="R3477" s="6">
        <f t="shared" si="219"/>
        <v>20</v>
      </c>
      <c r="S3477" t="s">
        <v>8316</v>
      </c>
      <c r="T3477" t="s">
        <v>8317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4">
        <f t="shared" si="218"/>
        <v>104</v>
      </c>
      <c r="R3478" s="6">
        <f t="shared" si="219"/>
        <v>52</v>
      </c>
      <c r="S3478" t="s">
        <v>8316</v>
      </c>
      <c r="T3478" t="s">
        <v>8317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4">
        <f t="shared" si="218"/>
        <v>115.33333333333333</v>
      </c>
      <c r="R3479" s="6">
        <f t="shared" si="219"/>
        <v>53.230769230769234</v>
      </c>
      <c r="S3479" t="s">
        <v>8316</v>
      </c>
      <c r="T3479" t="s">
        <v>8317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4">
        <f t="shared" si="218"/>
        <v>112.85000000000001</v>
      </c>
      <c r="R3480" s="6">
        <f t="shared" si="219"/>
        <v>39.596491228070178</v>
      </c>
      <c r="S3480" t="s">
        <v>8316</v>
      </c>
      <c r="T3480" t="s">
        <v>8317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4">
        <f t="shared" si="218"/>
        <v>127.86666666666666</v>
      </c>
      <c r="R3481" s="6">
        <f t="shared" si="219"/>
        <v>34.25</v>
      </c>
      <c r="S3481" t="s">
        <v>8316</v>
      </c>
      <c r="T3481" t="s">
        <v>8317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4">
        <f t="shared" si="218"/>
        <v>142.66666666666669</v>
      </c>
      <c r="R3482" s="6">
        <f t="shared" si="219"/>
        <v>164.61538461538461</v>
      </c>
      <c r="S3482" t="s">
        <v>8316</v>
      </c>
      <c r="T3482" t="s">
        <v>8317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4">
        <f t="shared" si="218"/>
        <v>118.8</v>
      </c>
      <c r="R3483" s="6">
        <f t="shared" si="219"/>
        <v>125.05263157894737</v>
      </c>
      <c r="S3483" t="s">
        <v>8316</v>
      </c>
      <c r="T3483" t="s">
        <v>8317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4">
        <f t="shared" si="218"/>
        <v>138.33333333333334</v>
      </c>
      <c r="R3484" s="6">
        <f t="shared" si="219"/>
        <v>51.875</v>
      </c>
      <c r="S3484" t="s">
        <v>8316</v>
      </c>
      <c r="T3484" t="s">
        <v>8317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4">
        <f t="shared" si="218"/>
        <v>159.9402985074627</v>
      </c>
      <c r="R3485" s="6">
        <f t="shared" si="219"/>
        <v>40.285714285714285</v>
      </c>
      <c r="S3485" t="s">
        <v>8316</v>
      </c>
      <c r="T3485" t="s">
        <v>8317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4">
        <f t="shared" si="218"/>
        <v>114.24000000000001</v>
      </c>
      <c r="R3486" s="6">
        <f t="shared" si="219"/>
        <v>64.909090909090907</v>
      </c>
      <c r="S3486" t="s">
        <v>8316</v>
      </c>
      <c r="T3486" t="s">
        <v>8317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4">
        <f t="shared" si="218"/>
        <v>100.60606060606061</v>
      </c>
      <c r="R3487" s="6">
        <f t="shared" si="219"/>
        <v>55.333333333333336</v>
      </c>
      <c r="S3487" t="s">
        <v>8316</v>
      </c>
      <c r="T3487" t="s">
        <v>8317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4">
        <f t="shared" si="218"/>
        <v>155.20000000000002</v>
      </c>
      <c r="R3488" s="6">
        <f t="shared" si="219"/>
        <v>83.142857142857139</v>
      </c>
      <c r="S3488" t="s">
        <v>8316</v>
      </c>
      <c r="T3488" t="s">
        <v>8317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4">
        <f t="shared" si="218"/>
        <v>127.75000000000001</v>
      </c>
      <c r="R3489" s="6">
        <f t="shared" si="219"/>
        <v>38.712121212121211</v>
      </c>
      <c r="S3489" t="s">
        <v>8316</v>
      </c>
      <c r="T3489" t="s">
        <v>8317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4">
        <f t="shared" si="218"/>
        <v>121.2</v>
      </c>
      <c r="R3490" s="6">
        <f t="shared" si="219"/>
        <v>125.37931034482759</v>
      </c>
      <c r="S3490" t="s">
        <v>8316</v>
      </c>
      <c r="T3490" t="s">
        <v>8317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4">
        <f t="shared" si="218"/>
        <v>112.7</v>
      </c>
      <c r="R3491" s="6">
        <f t="shared" si="219"/>
        <v>78.263888888888886</v>
      </c>
      <c r="S3491" t="s">
        <v>8316</v>
      </c>
      <c r="T3491" t="s">
        <v>8317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4">
        <f t="shared" si="218"/>
        <v>127.49999999999999</v>
      </c>
      <c r="R3492" s="6">
        <f t="shared" si="219"/>
        <v>47.222222222222221</v>
      </c>
      <c r="S3492" t="s">
        <v>8316</v>
      </c>
      <c r="T3492" t="s">
        <v>8317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4">
        <f t="shared" si="218"/>
        <v>158.20000000000002</v>
      </c>
      <c r="R3493" s="6">
        <f t="shared" si="219"/>
        <v>79.099999999999994</v>
      </c>
      <c r="S3493" t="s">
        <v>8316</v>
      </c>
      <c r="T3493" t="s">
        <v>8317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4">
        <f t="shared" si="218"/>
        <v>105.26894736842105</v>
      </c>
      <c r="R3494" s="6">
        <f t="shared" si="219"/>
        <v>114.29199999999999</v>
      </c>
      <c r="S3494" t="s">
        <v>8316</v>
      </c>
      <c r="T3494" t="s">
        <v>8317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4">
        <f t="shared" si="218"/>
        <v>100</v>
      </c>
      <c r="R3495" s="6">
        <f t="shared" si="219"/>
        <v>51.724137931034484</v>
      </c>
      <c r="S3495" t="s">
        <v>8316</v>
      </c>
      <c r="T3495" t="s">
        <v>8317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4">
        <f t="shared" si="218"/>
        <v>100</v>
      </c>
      <c r="R3496" s="6">
        <f t="shared" si="219"/>
        <v>30.76923076923077</v>
      </c>
      <c r="S3496" t="s">
        <v>8316</v>
      </c>
      <c r="T3496" t="s">
        <v>8317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4">
        <f t="shared" si="218"/>
        <v>106.86</v>
      </c>
      <c r="R3497" s="6">
        <f t="shared" si="219"/>
        <v>74.208333333333329</v>
      </c>
      <c r="S3497" t="s">
        <v>8316</v>
      </c>
      <c r="T3497" t="s">
        <v>8317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4">
        <f t="shared" si="218"/>
        <v>124.4</v>
      </c>
      <c r="R3498" s="6">
        <f t="shared" si="219"/>
        <v>47.846153846153847</v>
      </c>
      <c r="S3498" t="s">
        <v>8316</v>
      </c>
      <c r="T3498" t="s">
        <v>8317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4">
        <f t="shared" si="218"/>
        <v>108.70406189555126</v>
      </c>
      <c r="R3499" s="6">
        <f t="shared" si="219"/>
        <v>34.408163265306122</v>
      </c>
      <c r="S3499" t="s">
        <v>8316</v>
      </c>
      <c r="T3499" t="s">
        <v>8317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4">
        <f t="shared" si="218"/>
        <v>102.42424242424242</v>
      </c>
      <c r="R3500" s="6">
        <f t="shared" si="219"/>
        <v>40.238095238095241</v>
      </c>
      <c r="S3500" t="s">
        <v>8316</v>
      </c>
      <c r="T3500" t="s">
        <v>8317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4">
        <f t="shared" si="218"/>
        <v>105.5</v>
      </c>
      <c r="R3501" s="6">
        <f t="shared" si="219"/>
        <v>60.285714285714285</v>
      </c>
      <c r="S3501" t="s">
        <v>8316</v>
      </c>
      <c r="T3501" t="s">
        <v>8317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4">
        <f t="shared" si="218"/>
        <v>106.3</v>
      </c>
      <c r="R3502" s="6">
        <f t="shared" si="219"/>
        <v>25.30952380952381</v>
      </c>
      <c r="S3502" t="s">
        <v>8316</v>
      </c>
      <c r="T3502" t="s">
        <v>8317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4">
        <f t="shared" si="218"/>
        <v>100.66666666666666</v>
      </c>
      <c r="R3503" s="6">
        <f t="shared" si="219"/>
        <v>35.952380952380949</v>
      </c>
      <c r="S3503" t="s">
        <v>8316</v>
      </c>
      <c r="T3503" t="s">
        <v>8317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4">
        <f t="shared" si="218"/>
        <v>105.4</v>
      </c>
      <c r="R3504" s="6">
        <f t="shared" si="219"/>
        <v>136</v>
      </c>
      <c r="S3504" t="s">
        <v>8316</v>
      </c>
      <c r="T3504" t="s">
        <v>8317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4">
        <f t="shared" si="218"/>
        <v>107.55999999999999</v>
      </c>
      <c r="R3505" s="6">
        <f t="shared" si="219"/>
        <v>70.763157894736835</v>
      </c>
      <c r="S3505" t="s">
        <v>8316</v>
      </c>
      <c r="T3505" t="s">
        <v>8317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4">
        <f t="shared" si="218"/>
        <v>100</v>
      </c>
      <c r="R3506" s="6">
        <f t="shared" si="219"/>
        <v>125</v>
      </c>
      <c r="S3506" t="s">
        <v>8316</v>
      </c>
      <c r="T3506" t="s">
        <v>8317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4">
        <f t="shared" si="218"/>
        <v>103.76</v>
      </c>
      <c r="R3507" s="6">
        <f t="shared" si="219"/>
        <v>66.512820512820511</v>
      </c>
      <c r="S3507" t="s">
        <v>8316</v>
      </c>
      <c r="T3507" t="s">
        <v>8317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4">
        <f t="shared" si="218"/>
        <v>101.49999999999999</v>
      </c>
      <c r="R3508" s="6">
        <f t="shared" si="219"/>
        <v>105</v>
      </c>
      <c r="S3508" t="s">
        <v>8316</v>
      </c>
      <c r="T3508" t="s">
        <v>8317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4">
        <f t="shared" si="218"/>
        <v>104.4</v>
      </c>
      <c r="R3509" s="6">
        <f t="shared" si="219"/>
        <v>145</v>
      </c>
      <c r="S3509" t="s">
        <v>8316</v>
      </c>
      <c r="T3509" t="s">
        <v>8317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4">
        <f t="shared" si="218"/>
        <v>180</v>
      </c>
      <c r="R3510" s="6">
        <f t="shared" si="219"/>
        <v>12</v>
      </c>
      <c r="S3510" t="s">
        <v>8316</v>
      </c>
      <c r="T3510" t="s">
        <v>8317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4">
        <f t="shared" si="218"/>
        <v>106.33333333333333</v>
      </c>
      <c r="R3511" s="6">
        <f t="shared" si="219"/>
        <v>96.666666666666671</v>
      </c>
      <c r="S3511" t="s">
        <v>8316</v>
      </c>
      <c r="T3511" t="s">
        <v>8317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4">
        <f t="shared" si="218"/>
        <v>100.55555555555556</v>
      </c>
      <c r="R3512" s="6">
        <f t="shared" si="219"/>
        <v>60.333333333333336</v>
      </c>
      <c r="S3512" t="s">
        <v>8316</v>
      </c>
      <c r="T3512" t="s">
        <v>8317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4">
        <f t="shared" si="218"/>
        <v>101.2</v>
      </c>
      <c r="R3513" s="6">
        <f t="shared" si="219"/>
        <v>79.89473684210526</v>
      </c>
      <c r="S3513" t="s">
        <v>8316</v>
      </c>
      <c r="T3513" t="s">
        <v>8317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4">
        <f t="shared" si="218"/>
        <v>100</v>
      </c>
      <c r="R3514" s="6">
        <f t="shared" si="219"/>
        <v>58.823529411764703</v>
      </c>
      <c r="S3514" t="s">
        <v>8316</v>
      </c>
      <c r="T3514" t="s">
        <v>8317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4">
        <f t="shared" si="218"/>
        <v>118.39285714285714</v>
      </c>
      <c r="R3515" s="6">
        <f t="shared" si="219"/>
        <v>75.340909090909093</v>
      </c>
      <c r="S3515" t="s">
        <v>8316</v>
      </c>
      <c r="T3515" t="s">
        <v>8317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4">
        <f t="shared" si="218"/>
        <v>110.00000000000001</v>
      </c>
      <c r="R3516" s="6">
        <f t="shared" si="219"/>
        <v>55</v>
      </c>
      <c r="S3516" t="s">
        <v>8316</v>
      </c>
      <c r="T3516" t="s">
        <v>8317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4">
        <f t="shared" si="218"/>
        <v>102.66666666666666</v>
      </c>
      <c r="R3517" s="6">
        <f t="shared" si="219"/>
        <v>66.956521739130437</v>
      </c>
      <c r="S3517" t="s">
        <v>8316</v>
      </c>
      <c r="T3517" t="s">
        <v>8317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4">
        <f t="shared" si="218"/>
        <v>100</v>
      </c>
      <c r="R3518" s="6">
        <f t="shared" si="219"/>
        <v>227.27272727272728</v>
      </c>
      <c r="S3518" t="s">
        <v>8316</v>
      </c>
      <c r="T3518" t="s">
        <v>8317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4">
        <f t="shared" si="218"/>
        <v>100</v>
      </c>
      <c r="R3519" s="6">
        <f t="shared" si="219"/>
        <v>307.69230769230768</v>
      </c>
      <c r="S3519" t="s">
        <v>8316</v>
      </c>
      <c r="T3519" t="s">
        <v>8317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4">
        <f t="shared" si="218"/>
        <v>110.04599999999999</v>
      </c>
      <c r="R3520" s="6">
        <f t="shared" si="219"/>
        <v>50.020909090909093</v>
      </c>
      <c r="S3520" t="s">
        <v>8316</v>
      </c>
      <c r="T3520" t="s">
        <v>8317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4">
        <f t="shared" si="218"/>
        <v>101.35000000000001</v>
      </c>
      <c r="R3521" s="6">
        <f t="shared" si="219"/>
        <v>72.392857142857139</v>
      </c>
      <c r="S3521" t="s">
        <v>8316</v>
      </c>
      <c r="T3521" t="s">
        <v>8317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4">
        <f t="shared" si="218"/>
        <v>100.75</v>
      </c>
      <c r="R3522" s="6">
        <f t="shared" si="219"/>
        <v>95.952380952380949</v>
      </c>
      <c r="S3522" t="s">
        <v>8316</v>
      </c>
      <c r="T3522" t="s">
        <v>8317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4">
        <f t="shared" ref="Q3523:Q3586" si="222">E3523/D3523 *100</f>
        <v>169.42857142857144</v>
      </c>
      <c r="R3523" s="6">
        <f t="shared" ref="R3523:R3586" si="223">E3523/N3523</f>
        <v>45.615384615384613</v>
      </c>
      <c r="S3523" t="s">
        <v>8316</v>
      </c>
      <c r="T3523" t="s">
        <v>8317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4">
        <f t="shared" si="222"/>
        <v>100</v>
      </c>
      <c r="R3524" s="6">
        <f t="shared" si="223"/>
        <v>41.029411764705884</v>
      </c>
      <c r="S3524" t="s">
        <v>8316</v>
      </c>
      <c r="T3524" t="s">
        <v>8317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4">
        <f t="shared" si="222"/>
        <v>113.65</v>
      </c>
      <c r="R3525" s="6">
        <f t="shared" si="223"/>
        <v>56.825000000000003</v>
      </c>
      <c r="S3525" t="s">
        <v>8316</v>
      </c>
      <c r="T3525" t="s">
        <v>8317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4">
        <f t="shared" si="222"/>
        <v>101.56</v>
      </c>
      <c r="R3526" s="6">
        <f t="shared" si="223"/>
        <v>137.24324324324326</v>
      </c>
      <c r="S3526" t="s">
        <v>8316</v>
      </c>
      <c r="T3526" t="s">
        <v>8317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4">
        <f t="shared" si="222"/>
        <v>106</v>
      </c>
      <c r="R3527" s="6">
        <f t="shared" si="223"/>
        <v>75.714285714285708</v>
      </c>
      <c r="S3527" t="s">
        <v>8316</v>
      </c>
      <c r="T3527" t="s">
        <v>8317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4">
        <f t="shared" si="222"/>
        <v>102</v>
      </c>
      <c r="R3528" s="6">
        <f t="shared" si="223"/>
        <v>99</v>
      </c>
      <c r="S3528" t="s">
        <v>8316</v>
      </c>
      <c r="T3528" t="s">
        <v>8317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4">
        <f t="shared" si="222"/>
        <v>116.91666666666667</v>
      </c>
      <c r="R3529" s="6">
        <f t="shared" si="223"/>
        <v>81.569767441860463</v>
      </c>
      <c r="S3529" t="s">
        <v>8316</v>
      </c>
      <c r="T3529" t="s">
        <v>8317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4">
        <f t="shared" si="222"/>
        <v>101.15151515151514</v>
      </c>
      <c r="R3530" s="6">
        <f t="shared" si="223"/>
        <v>45.108108108108105</v>
      </c>
      <c r="S3530" t="s">
        <v>8316</v>
      </c>
      <c r="T3530" t="s">
        <v>8317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4">
        <f t="shared" si="222"/>
        <v>132</v>
      </c>
      <c r="R3531" s="6">
        <f t="shared" si="223"/>
        <v>36.666666666666664</v>
      </c>
      <c r="S3531" t="s">
        <v>8316</v>
      </c>
      <c r="T3531" t="s">
        <v>8317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4">
        <f t="shared" si="222"/>
        <v>100</v>
      </c>
      <c r="R3532" s="6">
        <f t="shared" si="223"/>
        <v>125</v>
      </c>
      <c r="S3532" t="s">
        <v>8316</v>
      </c>
      <c r="T3532" t="s">
        <v>8317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4">
        <f t="shared" si="222"/>
        <v>128</v>
      </c>
      <c r="R3533" s="6">
        <f t="shared" si="223"/>
        <v>49.230769230769234</v>
      </c>
      <c r="S3533" t="s">
        <v>8316</v>
      </c>
      <c r="T3533" t="s">
        <v>8317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4">
        <f t="shared" si="222"/>
        <v>118.95833333333334</v>
      </c>
      <c r="R3534" s="6">
        <f t="shared" si="223"/>
        <v>42.296296296296298</v>
      </c>
      <c r="S3534" t="s">
        <v>8316</v>
      </c>
      <c r="T3534" t="s">
        <v>8317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4">
        <f t="shared" si="222"/>
        <v>126.2</v>
      </c>
      <c r="R3535" s="6">
        <f t="shared" si="223"/>
        <v>78.875</v>
      </c>
      <c r="S3535" t="s">
        <v>8316</v>
      </c>
      <c r="T3535" t="s">
        <v>8317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4">
        <f t="shared" si="222"/>
        <v>156.20000000000002</v>
      </c>
      <c r="R3536" s="6">
        <f t="shared" si="223"/>
        <v>38.284313725490193</v>
      </c>
      <c r="S3536" t="s">
        <v>8316</v>
      </c>
      <c r="T3536" t="s">
        <v>8317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4">
        <f t="shared" si="222"/>
        <v>103.15</v>
      </c>
      <c r="R3537" s="6">
        <f t="shared" si="223"/>
        <v>44.847826086956523</v>
      </c>
      <c r="S3537" t="s">
        <v>8316</v>
      </c>
      <c r="T3537" t="s">
        <v>8317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4">
        <f t="shared" si="222"/>
        <v>153.33333333333334</v>
      </c>
      <c r="R3538" s="6">
        <f t="shared" si="223"/>
        <v>13.529411764705882</v>
      </c>
      <c r="S3538" t="s">
        <v>8316</v>
      </c>
      <c r="T3538" t="s">
        <v>8317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4">
        <f t="shared" si="222"/>
        <v>180.44444444444446</v>
      </c>
      <c r="R3539" s="6">
        <f t="shared" si="223"/>
        <v>43.5</v>
      </c>
      <c r="S3539" t="s">
        <v>8316</v>
      </c>
      <c r="T3539" t="s">
        <v>8317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4">
        <f t="shared" si="222"/>
        <v>128.44999999999999</v>
      </c>
      <c r="R3540" s="6">
        <f t="shared" si="223"/>
        <v>30.951807228915662</v>
      </c>
      <c r="S3540" t="s">
        <v>8316</v>
      </c>
      <c r="T3540" t="s">
        <v>8317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4">
        <f t="shared" si="222"/>
        <v>119.66666666666667</v>
      </c>
      <c r="R3541" s="6">
        <f t="shared" si="223"/>
        <v>55.230769230769234</v>
      </c>
      <c r="S3541" t="s">
        <v>8316</v>
      </c>
      <c r="T3541" t="s">
        <v>8317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4">
        <f t="shared" si="222"/>
        <v>123</v>
      </c>
      <c r="R3542" s="6">
        <f t="shared" si="223"/>
        <v>46.125</v>
      </c>
      <c r="S3542" t="s">
        <v>8316</v>
      </c>
      <c r="T3542" t="s">
        <v>8317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4">
        <f t="shared" si="222"/>
        <v>105</v>
      </c>
      <c r="R3543" s="6">
        <f t="shared" si="223"/>
        <v>39.375</v>
      </c>
      <c r="S3543" t="s">
        <v>8316</v>
      </c>
      <c r="T3543" t="s">
        <v>8317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4">
        <f t="shared" si="222"/>
        <v>102.23636363636363</v>
      </c>
      <c r="R3544" s="6">
        <f t="shared" si="223"/>
        <v>66.152941176470591</v>
      </c>
      <c r="S3544" t="s">
        <v>8316</v>
      </c>
      <c r="T3544" t="s">
        <v>8317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4">
        <f t="shared" si="222"/>
        <v>104.66666666666666</v>
      </c>
      <c r="R3545" s="6">
        <f t="shared" si="223"/>
        <v>54.137931034482762</v>
      </c>
      <c r="S3545" t="s">
        <v>8316</v>
      </c>
      <c r="T3545" t="s">
        <v>8317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4">
        <f t="shared" si="222"/>
        <v>100</v>
      </c>
      <c r="R3546" s="6">
        <f t="shared" si="223"/>
        <v>104.16666666666667</v>
      </c>
      <c r="S3546" t="s">
        <v>8316</v>
      </c>
      <c r="T3546" t="s">
        <v>8317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4">
        <f t="shared" si="222"/>
        <v>100.4</v>
      </c>
      <c r="R3547" s="6">
        <f t="shared" si="223"/>
        <v>31.375</v>
      </c>
      <c r="S3547" t="s">
        <v>8316</v>
      </c>
      <c r="T3547" t="s">
        <v>8317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4">
        <f t="shared" si="222"/>
        <v>102.27272727272727</v>
      </c>
      <c r="R3548" s="6">
        <f t="shared" si="223"/>
        <v>59.210526315789473</v>
      </c>
      <c r="S3548" t="s">
        <v>8316</v>
      </c>
      <c r="T3548" t="s">
        <v>8317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4">
        <f t="shared" si="222"/>
        <v>114.40928571428573</v>
      </c>
      <c r="R3549" s="6">
        <f t="shared" si="223"/>
        <v>119.17633928571429</v>
      </c>
      <c r="S3549" t="s">
        <v>8316</v>
      </c>
      <c r="T3549" t="s">
        <v>8317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4">
        <f t="shared" si="222"/>
        <v>101.9047619047619</v>
      </c>
      <c r="R3550" s="6">
        <f t="shared" si="223"/>
        <v>164.61538461538461</v>
      </c>
      <c r="S3550" t="s">
        <v>8316</v>
      </c>
      <c r="T3550" t="s">
        <v>8317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4">
        <f t="shared" si="222"/>
        <v>102</v>
      </c>
      <c r="R3551" s="6">
        <f t="shared" si="223"/>
        <v>24.285714285714285</v>
      </c>
      <c r="S3551" t="s">
        <v>8316</v>
      </c>
      <c r="T3551" t="s">
        <v>8317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4">
        <f t="shared" si="222"/>
        <v>104.80000000000001</v>
      </c>
      <c r="R3552" s="6">
        <f t="shared" si="223"/>
        <v>40.9375</v>
      </c>
      <c r="S3552" t="s">
        <v>8316</v>
      </c>
      <c r="T3552" t="s">
        <v>8317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4">
        <f t="shared" si="222"/>
        <v>101.83333333333333</v>
      </c>
      <c r="R3553" s="6">
        <f t="shared" si="223"/>
        <v>61.1</v>
      </c>
      <c r="S3553" t="s">
        <v>8316</v>
      </c>
      <c r="T3553" t="s">
        <v>8317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4">
        <f t="shared" si="222"/>
        <v>100</v>
      </c>
      <c r="R3554" s="6">
        <f t="shared" si="223"/>
        <v>38.65</v>
      </c>
      <c r="S3554" t="s">
        <v>8316</v>
      </c>
      <c r="T3554" t="s">
        <v>8317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4">
        <f t="shared" si="222"/>
        <v>106.27272727272728</v>
      </c>
      <c r="R3555" s="6">
        <f t="shared" si="223"/>
        <v>56.20192307692308</v>
      </c>
      <c r="S3555" t="s">
        <v>8316</v>
      </c>
      <c r="T3555" t="s">
        <v>8317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4">
        <f t="shared" si="222"/>
        <v>113.42219999999999</v>
      </c>
      <c r="R3556" s="6">
        <f t="shared" si="223"/>
        <v>107.00207547169811</v>
      </c>
      <c r="S3556" t="s">
        <v>8316</v>
      </c>
      <c r="T3556" t="s">
        <v>8317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4">
        <f t="shared" si="222"/>
        <v>100</v>
      </c>
      <c r="R3557" s="6">
        <f t="shared" si="223"/>
        <v>171.42857142857142</v>
      </c>
      <c r="S3557" t="s">
        <v>8316</v>
      </c>
      <c r="T3557" t="s">
        <v>8317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4">
        <f t="shared" si="222"/>
        <v>100.45454545454547</v>
      </c>
      <c r="R3558" s="6">
        <f t="shared" si="223"/>
        <v>110.5</v>
      </c>
      <c r="S3558" t="s">
        <v>8316</v>
      </c>
      <c r="T3558" t="s">
        <v>8317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4">
        <f t="shared" si="222"/>
        <v>100.03599999999999</v>
      </c>
      <c r="R3559" s="6">
        <f t="shared" si="223"/>
        <v>179.27598566308242</v>
      </c>
      <c r="S3559" t="s">
        <v>8316</v>
      </c>
      <c r="T3559" t="s">
        <v>8317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4">
        <f t="shared" si="222"/>
        <v>144</v>
      </c>
      <c r="R3560" s="6">
        <f t="shared" si="223"/>
        <v>22.90909090909091</v>
      </c>
      <c r="S3560" t="s">
        <v>8316</v>
      </c>
      <c r="T3560" t="s">
        <v>8317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4">
        <f t="shared" si="222"/>
        <v>103.49999999999999</v>
      </c>
      <c r="R3561" s="6">
        <f t="shared" si="223"/>
        <v>43.125</v>
      </c>
      <c r="S3561" t="s">
        <v>8316</v>
      </c>
      <c r="T3561" t="s">
        <v>8317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4">
        <f t="shared" si="222"/>
        <v>108.43750000000001</v>
      </c>
      <c r="R3562" s="6">
        <f t="shared" si="223"/>
        <v>46.891891891891895</v>
      </c>
      <c r="S3562" t="s">
        <v>8316</v>
      </c>
      <c r="T3562" t="s">
        <v>8317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4">
        <f t="shared" si="222"/>
        <v>102.4</v>
      </c>
      <c r="R3563" s="6">
        <f t="shared" si="223"/>
        <v>47.407407407407405</v>
      </c>
      <c r="S3563" t="s">
        <v>8316</v>
      </c>
      <c r="T3563" t="s">
        <v>8317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4">
        <f t="shared" si="222"/>
        <v>148.88888888888889</v>
      </c>
      <c r="R3564" s="6">
        <f t="shared" si="223"/>
        <v>15.129032258064516</v>
      </c>
      <c r="S3564" t="s">
        <v>8316</v>
      </c>
      <c r="T3564" t="s">
        <v>8317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4">
        <f t="shared" si="222"/>
        <v>105.49000000000002</v>
      </c>
      <c r="R3565" s="6">
        <f t="shared" si="223"/>
        <v>21.098000000000003</v>
      </c>
      <c r="S3565" t="s">
        <v>8316</v>
      </c>
      <c r="T3565" t="s">
        <v>8317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4">
        <f t="shared" si="222"/>
        <v>100.49999999999999</v>
      </c>
      <c r="R3566" s="6">
        <f t="shared" si="223"/>
        <v>59.117647058823529</v>
      </c>
      <c r="S3566" t="s">
        <v>8316</v>
      </c>
      <c r="T3566" t="s">
        <v>8317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4">
        <f t="shared" si="222"/>
        <v>130.55555555555557</v>
      </c>
      <c r="R3567" s="6">
        <f t="shared" si="223"/>
        <v>97.916666666666671</v>
      </c>
      <c r="S3567" t="s">
        <v>8316</v>
      </c>
      <c r="T3567" t="s">
        <v>8317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4">
        <f t="shared" si="222"/>
        <v>104.75000000000001</v>
      </c>
      <c r="R3568" s="6">
        <f t="shared" si="223"/>
        <v>55.131578947368418</v>
      </c>
      <c r="S3568" t="s">
        <v>8316</v>
      </c>
      <c r="T3568" t="s">
        <v>8317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4">
        <f t="shared" si="222"/>
        <v>108.80000000000001</v>
      </c>
      <c r="R3569" s="6">
        <f t="shared" si="223"/>
        <v>26.536585365853657</v>
      </c>
      <c r="S3569" t="s">
        <v>8316</v>
      </c>
      <c r="T3569" t="s">
        <v>8317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4">
        <f t="shared" si="222"/>
        <v>111.00000000000001</v>
      </c>
      <c r="R3570" s="6">
        <f t="shared" si="223"/>
        <v>58.421052631578945</v>
      </c>
      <c r="S3570" t="s">
        <v>8316</v>
      </c>
      <c r="T3570" t="s">
        <v>8317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4">
        <f t="shared" si="222"/>
        <v>100.47999999999999</v>
      </c>
      <c r="R3571" s="6">
        <f t="shared" si="223"/>
        <v>122.53658536585365</v>
      </c>
      <c r="S3571" t="s">
        <v>8316</v>
      </c>
      <c r="T3571" t="s">
        <v>8317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4">
        <f t="shared" si="222"/>
        <v>114.35</v>
      </c>
      <c r="R3572" s="6">
        <f t="shared" si="223"/>
        <v>87.961538461538467</v>
      </c>
      <c r="S3572" t="s">
        <v>8316</v>
      </c>
      <c r="T3572" t="s">
        <v>8317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4">
        <f t="shared" si="222"/>
        <v>122.06666666666666</v>
      </c>
      <c r="R3573" s="6">
        <f t="shared" si="223"/>
        <v>73.239999999999995</v>
      </c>
      <c r="S3573" t="s">
        <v>8316</v>
      </c>
      <c r="T3573" t="s">
        <v>8317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4">
        <f t="shared" si="222"/>
        <v>100</v>
      </c>
      <c r="R3574" s="6">
        <f t="shared" si="223"/>
        <v>55.555555555555557</v>
      </c>
      <c r="S3574" t="s">
        <v>8316</v>
      </c>
      <c r="T3574" t="s">
        <v>8317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4">
        <f t="shared" si="222"/>
        <v>102.8</v>
      </c>
      <c r="R3575" s="6">
        <f t="shared" si="223"/>
        <v>39.53846153846154</v>
      </c>
      <c r="S3575" t="s">
        <v>8316</v>
      </c>
      <c r="T3575" t="s">
        <v>8317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4">
        <f t="shared" si="222"/>
        <v>106.12068965517241</v>
      </c>
      <c r="R3576" s="6">
        <f t="shared" si="223"/>
        <v>136.77777777777777</v>
      </c>
      <c r="S3576" t="s">
        <v>8316</v>
      </c>
      <c r="T3576" t="s">
        <v>8317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4">
        <f t="shared" si="222"/>
        <v>101.33000000000001</v>
      </c>
      <c r="R3577" s="6">
        <f t="shared" si="223"/>
        <v>99.343137254901961</v>
      </c>
      <c r="S3577" t="s">
        <v>8316</v>
      </c>
      <c r="T3577" t="s">
        <v>8317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4">
        <f t="shared" si="222"/>
        <v>100</v>
      </c>
      <c r="R3578" s="6">
        <f t="shared" si="223"/>
        <v>20</v>
      </c>
      <c r="S3578" t="s">
        <v>8316</v>
      </c>
      <c r="T3578" t="s">
        <v>8317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4">
        <f t="shared" si="222"/>
        <v>130</v>
      </c>
      <c r="R3579" s="6">
        <f t="shared" si="223"/>
        <v>28.888888888888889</v>
      </c>
      <c r="S3579" t="s">
        <v>8316</v>
      </c>
      <c r="T3579" t="s">
        <v>8317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4">
        <f t="shared" si="222"/>
        <v>100.01333333333334</v>
      </c>
      <c r="R3580" s="6">
        <f t="shared" si="223"/>
        <v>40.545945945945945</v>
      </c>
      <c r="S3580" t="s">
        <v>8316</v>
      </c>
      <c r="T3580" t="s">
        <v>8317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4">
        <f t="shared" si="222"/>
        <v>100</v>
      </c>
      <c r="R3581" s="6">
        <f t="shared" si="223"/>
        <v>35.714285714285715</v>
      </c>
      <c r="S3581" t="s">
        <v>8316</v>
      </c>
      <c r="T3581" t="s">
        <v>8317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4">
        <f t="shared" si="222"/>
        <v>113.88888888888889</v>
      </c>
      <c r="R3582" s="6">
        <f t="shared" si="223"/>
        <v>37.962962962962962</v>
      </c>
      <c r="S3582" t="s">
        <v>8316</v>
      </c>
      <c r="T3582" t="s">
        <v>8317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4">
        <f t="shared" si="222"/>
        <v>100</v>
      </c>
      <c r="R3583" s="6">
        <f t="shared" si="223"/>
        <v>33.333333333333336</v>
      </c>
      <c r="S3583" t="s">
        <v>8316</v>
      </c>
      <c r="T3583" t="s">
        <v>8317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4">
        <f t="shared" si="222"/>
        <v>287</v>
      </c>
      <c r="R3584" s="6">
        <f t="shared" si="223"/>
        <v>58.571428571428569</v>
      </c>
      <c r="S3584" t="s">
        <v>8316</v>
      </c>
      <c r="T3584" t="s">
        <v>8317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4">
        <f t="shared" si="222"/>
        <v>108.5</v>
      </c>
      <c r="R3585" s="6">
        <f t="shared" si="223"/>
        <v>135.625</v>
      </c>
      <c r="S3585" t="s">
        <v>8316</v>
      </c>
      <c r="T3585" t="s">
        <v>8317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4">
        <f t="shared" si="222"/>
        <v>115.5</v>
      </c>
      <c r="R3586" s="6">
        <f t="shared" si="223"/>
        <v>30.9375</v>
      </c>
      <c r="S3586" t="s">
        <v>8316</v>
      </c>
      <c r="T3586" t="s">
        <v>8317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4">
        <f t="shared" ref="Q3587:Q3650" si="226">E3587/D3587 *100</f>
        <v>119.11764705882352</v>
      </c>
      <c r="R3587" s="6">
        <f t="shared" ref="R3587:R3650" si="227">E3587/N3587</f>
        <v>176.08695652173913</v>
      </c>
      <c r="S3587" t="s">
        <v>8316</v>
      </c>
      <c r="T3587" t="s">
        <v>8317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4">
        <f t="shared" si="226"/>
        <v>109.42666666666668</v>
      </c>
      <c r="R3588" s="6">
        <f t="shared" si="227"/>
        <v>151.9814814814815</v>
      </c>
      <c r="S3588" t="s">
        <v>8316</v>
      </c>
      <c r="T3588" t="s">
        <v>8317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4">
        <f t="shared" si="226"/>
        <v>126.6</v>
      </c>
      <c r="R3589" s="6">
        <f t="shared" si="227"/>
        <v>22.607142857142858</v>
      </c>
      <c r="S3589" t="s">
        <v>8316</v>
      </c>
      <c r="T3589" t="s">
        <v>8317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4">
        <f t="shared" si="226"/>
        <v>100.49999999999999</v>
      </c>
      <c r="R3590" s="6">
        <f t="shared" si="227"/>
        <v>18.272727272727273</v>
      </c>
      <c r="S3590" t="s">
        <v>8316</v>
      </c>
      <c r="T3590" t="s">
        <v>8317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4">
        <f t="shared" si="226"/>
        <v>127.49999999999999</v>
      </c>
      <c r="R3591" s="6">
        <f t="shared" si="227"/>
        <v>82.258064516129039</v>
      </c>
      <c r="S3591" t="s">
        <v>8316</v>
      </c>
      <c r="T3591" t="s">
        <v>8317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4">
        <f t="shared" si="226"/>
        <v>100.05999999999999</v>
      </c>
      <c r="R3592" s="6">
        <f t="shared" si="227"/>
        <v>68.534246575342465</v>
      </c>
      <c r="S3592" t="s">
        <v>8316</v>
      </c>
      <c r="T3592" t="s">
        <v>8317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4">
        <f t="shared" si="226"/>
        <v>175</v>
      </c>
      <c r="R3593" s="6">
        <f t="shared" si="227"/>
        <v>68.055555555555557</v>
      </c>
      <c r="S3593" t="s">
        <v>8316</v>
      </c>
      <c r="T3593" t="s">
        <v>8317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4">
        <f t="shared" si="226"/>
        <v>127.25</v>
      </c>
      <c r="R3594" s="6">
        <f t="shared" si="227"/>
        <v>72.714285714285708</v>
      </c>
      <c r="S3594" t="s">
        <v>8316</v>
      </c>
      <c r="T3594" t="s">
        <v>8317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4">
        <f t="shared" si="226"/>
        <v>110.63333333333334</v>
      </c>
      <c r="R3595" s="6">
        <f t="shared" si="227"/>
        <v>77.186046511627907</v>
      </c>
      <c r="S3595" t="s">
        <v>8316</v>
      </c>
      <c r="T3595" t="s">
        <v>8317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4">
        <f t="shared" si="226"/>
        <v>125.93749999999999</v>
      </c>
      <c r="R3596" s="6">
        <f t="shared" si="227"/>
        <v>55.972222222222221</v>
      </c>
      <c r="S3596" t="s">
        <v>8316</v>
      </c>
      <c r="T3596" t="s">
        <v>8317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4">
        <f t="shared" si="226"/>
        <v>118.5</v>
      </c>
      <c r="R3597" s="6">
        <f t="shared" si="227"/>
        <v>49.693548387096776</v>
      </c>
      <c r="S3597" t="s">
        <v>8316</v>
      </c>
      <c r="T3597" t="s">
        <v>8317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4">
        <f t="shared" si="226"/>
        <v>107.72727272727273</v>
      </c>
      <c r="R3598" s="6">
        <f t="shared" si="227"/>
        <v>79</v>
      </c>
      <c r="S3598" t="s">
        <v>8316</v>
      </c>
      <c r="T3598" t="s">
        <v>8317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4">
        <f t="shared" si="226"/>
        <v>102.60000000000001</v>
      </c>
      <c r="R3599" s="6">
        <f t="shared" si="227"/>
        <v>77.727272727272734</v>
      </c>
      <c r="S3599" t="s">
        <v>8316</v>
      </c>
      <c r="T3599" t="s">
        <v>8317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4">
        <f t="shared" si="226"/>
        <v>110.1</v>
      </c>
      <c r="R3600" s="6">
        <f t="shared" si="227"/>
        <v>40.777777777777779</v>
      </c>
      <c r="S3600" t="s">
        <v>8316</v>
      </c>
      <c r="T3600" t="s">
        <v>8317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4">
        <f t="shared" si="226"/>
        <v>202</v>
      </c>
      <c r="R3601" s="6">
        <f t="shared" si="227"/>
        <v>59.411764705882355</v>
      </c>
      <c r="S3601" t="s">
        <v>8316</v>
      </c>
      <c r="T3601" t="s">
        <v>8317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4">
        <f t="shared" si="226"/>
        <v>130</v>
      </c>
      <c r="R3602" s="6">
        <f t="shared" si="227"/>
        <v>3.25</v>
      </c>
      <c r="S3602" t="s">
        <v>8316</v>
      </c>
      <c r="T3602" t="s">
        <v>8317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4">
        <f t="shared" si="226"/>
        <v>104.35000000000001</v>
      </c>
      <c r="R3603" s="6">
        <f t="shared" si="227"/>
        <v>39.377358490566039</v>
      </c>
      <c r="S3603" t="s">
        <v>8316</v>
      </c>
      <c r="T3603" t="s">
        <v>8317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4">
        <f t="shared" si="226"/>
        <v>100.05</v>
      </c>
      <c r="R3604" s="6">
        <f t="shared" si="227"/>
        <v>81.673469387755105</v>
      </c>
      <c r="S3604" t="s">
        <v>8316</v>
      </c>
      <c r="T3604" t="s">
        <v>8317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4">
        <f t="shared" si="226"/>
        <v>170.66666666666669</v>
      </c>
      <c r="R3605" s="6">
        <f t="shared" si="227"/>
        <v>44.912280701754383</v>
      </c>
      <c r="S3605" t="s">
        <v>8316</v>
      </c>
      <c r="T3605" t="s">
        <v>8317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4">
        <f t="shared" si="226"/>
        <v>112.83333333333334</v>
      </c>
      <c r="R3606" s="6">
        <f t="shared" si="227"/>
        <v>49.05797101449275</v>
      </c>
      <c r="S3606" t="s">
        <v>8316</v>
      </c>
      <c r="T3606" t="s">
        <v>8317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4">
        <f t="shared" si="226"/>
        <v>184</v>
      </c>
      <c r="R3607" s="6">
        <f t="shared" si="227"/>
        <v>30.666666666666668</v>
      </c>
      <c r="S3607" t="s">
        <v>8316</v>
      </c>
      <c r="T3607" t="s">
        <v>8317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4">
        <f t="shared" si="226"/>
        <v>130.26666666666665</v>
      </c>
      <c r="R3608" s="6">
        <f t="shared" si="227"/>
        <v>61.0625</v>
      </c>
      <c r="S3608" t="s">
        <v>8316</v>
      </c>
      <c r="T3608" t="s">
        <v>8317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4">
        <f t="shared" si="226"/>
        <v>105.45454545454544</v>
      </c>
      <c r="R3609" s="6">
        <f t="shared" si="227"/>
        <v>29</v>
      </c>
      <c r="S3609" t="s">
        <v>8316</v>
      </c>
      <c r="T3609" t="s">
        <v>8317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4">
        <f t="shared" si="226"/>
        <v>100</v>
      </c>
      <c r="R3610" s="6">
        <f t="shared" si="227"/>
        <v>29.62962962962963</v>
      </c>
      <c r="S3610" t="s">
        <v>8316</v>
      </c>
      <c r="T3610" t="s">
        <v>8317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4">
        <f t="shared" si="226"/>
        <v>153.31632653061226</v>
      </c>
      <c r="R3611" s="6">
        <f t="shared" si="227"/>
        <v>143.0952380952381</v>
      </c>
      <c r="S3611" t="s">
        <v>8316</v>
      </c>
      <c r="T3611" t="s">
        <v>8317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4">
        <f t="shared" si="226"/>
        <v>162.30000000000001</v>
      </c>
      <c r="R3612" s="6">
        <f t="shared" si="227"/>
        <v>52.354838709677416</v>
      </c>
      <c r="S3612" t="s">
        <v>8316</v>
      </c>
      <c r="T3612" t="s">
        <v>8317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4">
        <f t="shared" si="226"/>
        <v>136</v>
      </c>
      <c r="R3613" s="6">
        <f t="shared" si="227"/>
        <v>66.666666666666671</v>
      </c>
      <c r="S3613" t="s">
        <v>8316</v>
      </c>
      <c r="T3613" t="s">
        <v>8317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4">
        <f t="shared" si="226"/>
        <v>144.4</v>
      </c>
      <c r="R3614" s="6">
        <f t="shared" si="227"/>
        <v>126.66666666666667</v>
      </c>
      <c r="S3614" t="s">
        <v>8316</v>
      </c>
      <c r="T3614" t="s">
        <v>8317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4">
        <f t="shared" si="226"/>
        <v>100</v>
      </c>
      <c r="R3615" s="6">
        <f t="shared" si="227"/>
        <v>62.5</v>
      </c>
      <c r="S3615" t="s">
        <v>8316</v>
      </c>
      <c r="T3615" t="s">
        <v>8317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4">
        <f t="shared" si="226"/>
        <v>100.8</v>
      </c>
      <c r="R3616" s="6">
        <f t="shared" si="227"/>
        <v>35.492957746478872</v>
      </c>
      <c r="S3616" t="s">
        <v>8316</v>
      </c>
      <c r="T3616" t="s">
        <v>8317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4">
        <f t="shared" si="226"/>
        <v>106.80000000000001</v>
      </c>
      <c r="R3617" s="6">
        <f t="shared" si="227"/>
        <v>37.083333333333336</v>
      </c>
      <c r="S3617" t="s">
        <v>8316</v>
      </c>
      <c r="T3617" t="s">
        <v>8317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4">
        <f t="shared" si="226"/>
        <v>124.8</v>
      </c>
      <c r="R3618" s="6">
        <f t="shared" si="227"/>
        <v>69.333333333333329</v>
      </c>
      <c r="S3618" t="s">
        <v>8316</v>
      </c>
      <c r="T3618" t="s">
        <v>8317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4">
        <f t="shared" si="226"/>
        <v>118.91891891891892</v>
      </c>
      <c r="R3619" s="6">
        <f t="shared" si="227"/>
        <v>17.254901960784313</v>
      </c>
      <c r="S3619" t="s">
        <v>8316</v>
      </c>
      <c r="T3619" t="s">
        <v>8317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4">
        <f t="shared" si="226"/>
        <v>101</v>
      </c>
      <c r="R3620" s="6">
        <f t="shared" si="227"/>
        <v>36.071428571428569</v>
      </c>
      <c r="S3620" t="s">
        <v>8316</v>
      </c>
      <c r="T3620" t="s">
        <v>8317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4">
        <f t="shared" si="226"/>
        <v>112.99999999999999</v>
      </c>
      <c r="R3621" s="6">
        <f t="shared" si="227"/>
        <v>66.470588235294116</v>
      </c>
      <c r="S3621" t="s">
        <v>8316</v>
      </c>
      <c r="T3621" t="s">
        <v>8317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4">
        <f t="shared" si="226"/>
        <v>105.19047619047619</v>
      </c>
      <c r="R3622" s="6">
        <f t="shared" si="227"/>
        <v>56.065989847715734</v>
      </c>
      <c r="S3622" t="s">
        <v>8316</v>
      </c>
      <c r="T3622" t="s">
        <v>8317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4">
        <f t="shared" si="226"/>
        <v>109.73333333333332</v>
      </c>
      <c r="R3623" s="6">
        <f t="shared" si="227"/>
        <v>47.028571428571432</v>
      </c>
      <c r="S3623" t="s">
        <v>8316</v>
      </c>
      <c r="T3623" t="s">
        <v>8317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4">
        <f t="shared" si="226"/>
        <v>100.099</v>
      </c>
      <c r="R3624" s="6">
        <f t="shared" si="227"/>
        <v>47.666190476190479</v>
      </c>
      <c r="S3624" t="s">
        <v>8316</v>
      </c>
      <c r="T3624" t="s">
        <v>8317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4">
        <f t="shared" si="226"/>
        <v>120</v>
      </c>
      <c r="R3625" s="6">
        <f t="shared" si="227"/>
        <v>88.235294117647058</v>
      </c>
      <c r="S3625" t="s">
        <v>8316</v>
      </c>
      <c r="T3625" t="s">
        <v>8317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4">
        <f t="shared" si="226"/>
        <v>104.93333333333332</v>
      </c>
      <c r="R3626" s="6">
        <f t="shared" si="227"/>
        <v>80.717948717948715</v>
      </c>
      <c r="S3626" t="s">
        <v>8316</v>
      </c>
      <c r="T3626" t="s">
        <v>8317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4">
        <f t="shared" si="226"/>
        <v>102.66666666666666</v>
      </c>
      <c r="R3627" s="6">
        <f t="shared" si="227"/>
        <v>39.487179487179489</v>
      </c>
      <c r="S3627" t="s">
        <v>8316</v>
      </c>
      <c r="T3627" t="s">
        <v>8317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4">
        <f t="shared" si="226"/>
        <v>101.82500000000002</v>
      </c>
      <c r="R3628" s="6">
        <f t="shared" si="227"/>
        <v>84.854166666666671</v>
      </c>
      <c r="S3628" t="s">
        <v>8316</v>
      </c>
      <c r="T3628" t="s">
        <v>8317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4">
        <f t="shared" si="226"/>
        <v>100</v>
      </c>
      <c r="R3629" s="6">
        <f t="shared" si="227"/>
        <v>68.965517241379317</v>
      </c>
      <c r="S3629" t="s">
        <v>8316</v>
      </c>
      <c r="T3629" t="s">
        <v>8317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4">
        <f t="shared" si="226"/>
        <v>0</v>
      </c>
      <c r="R3630" s="6" t="e">
        <f t="shared" si="227"/>
        <v>#DIV/0!</v>
      </c>
      <c r="S3630" t="s">
        <v>8316</v>
      </c>
      <c r="T3630" t="s">
        <v>8358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4">
        <f t="shared" si="226"/>
        <v>1.9999999999999998E-4</v>
      </c>
      <c r="R3631" s="6">
        <f t="shared" si="227"/>
        <v>1</v>
      </c>
      <c r="S3631" t="s">
        <v>8316</v>
      </c>
      <c r="T3631" t="s">
        <v>8358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4">
        <f t="shared" si="226"/>
        <v>3.3333333333333333E-2</v>
      </c>
      <c r="R3632" s="6">
        <f t="shared" si="227"/>
        <v>1</v>
      </c>
      <c r="S3632" t="s">
        <v>8316</v>
      </c>
      <c r="T3632" t="s">
        <v>8358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4">
        <f t="shared" si="226"/>
        <v>51.023391812865491</v>
      </c>
      <c r="R3633" s="6">
        <f t="shared" si="227"/>
        <v>147.88135593220338</v>
      </c>
      <c r="S3633" t="s">
        <v>8316</v>
      </c>
      <c r="T3633" t="s">
        <v>8358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4">
        <f t="shared" si="226"/>
        <v>20</v>
      </c>
      <c r="R3634" s="6">
        <f t="shared" si="227"/>
        <v>100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4">
        <f t="shared" si="226"/>
        <v>35.24</v>
      </c>
      <c r="R3635" s="6">
        <f t="shared" si="227"/>
        <v>56.838709677419352</v>
      </c>
      <c r="S3635" t="s">
        <v>8316</v>
      </c>
      <c r="T3635" t="s">
        <v>8358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4">
        <f t="shared" si="226"/>
        <v>4.246666666666667</v>
      </c>
      <c r="R3636" s="6">
        <f t="shared" si="227"/>
        <v>176.94444444444446</v>
      </c>
      <c r="S3636" t="s">
        <v>8316</v>
      </c>
      <c r="T3636" t="s">
        <v>8358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4">
        <f t="shared" si="226"/>
        <v>36.457142857142856</v>
      </c>
      <c r="R3637" s="6">
        <f t="shared" si="227"/>
        <v>127.6</v>
      </c>
      <c r="S3637" t="s">
        <v>8316</v>
      </c>
      <c r="T3637" t="s">
        <v>8358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4">
        <f t="shared" si="226"/>
        <v>0</v>
      </c>
      <c r="R3638" s="6" t="e">
        <f t="shared" si="227"/>
        <v>#DIV/0!</v>
      </c>
      <c r="S3638" t="s">
        <v>8316</v>
      </c>
      <c r="T3638" t="s">
        <v>8358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4">
        <f t="shared" si="226"/>
        <v>30.866666666666664</v>
      </c>
      <c r="R3639" s="6">
        <f t="shared" si="227"/>
        <v>66.142857142857139</v>
      </c>
      <c r="S3639" t="s">
        <v>8316</v>
      </c>
      <c r="T3639" t="s">
        <v>8358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4">
        <f t="shared" si="226"/>
        <v>6.5454545454545459</v>
      </c>
      <c r="R3640" s="6">
        <f t="shared" si="227"/>
        <v>108</v>
      </c>
      <c r="S3640" t="s">
        <v>8316</v>
      </c>
      <c r="T3640" t="s">
        <v>8358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4">
        <f t="shared" si="226"/>
        <v>4.0000000000000001E-3</v>
      </c>
      <c r="R3641" s="6">
        <f t="shared" si="227"/>
        <v>1</v>
      </c>
      <c r="S3641" t="s">
        <v>8316</v>
      </c>
      <c r="T3641" t="s">
        <v>8358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4">
        <f t="shared" si="226"/>
        <v>5.5</v>
      </c>
      <c r="R3642" s="6">
        <f t="shared" si="227"/>
        <v>18.333333333333332</v>
      </c>
      <c r="S3642" t="s">
        <v>8316</v>
      </c>
      <c r="T3642" t="s">
        <v>8358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4">
        <f t="shared" si="226"/>
        <v>0</v>
      </c>
      <c r="R3643" s="6" t="e">
        <f t="shared" si="227"/>
        <v>#DIV/0!</v>
      </c>
      <c r="S3643" t="s">
        <v>8316</v>
      </c>
      <c r="T3643" t="s">
        <v>8358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4">
        <f t="shared" si="226"/>
        <v>2.1428571428571428</v>
      </c>
      <c r="R3644" s="6">
        <f t="shared" si="227"/>
        <v>7.5</v>
      </c>
      <c r="S3644" t="s">
        <v>8316</v>
      </c>
      <c r="T3644" t="s">
        <v>8358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4">
        <f t="shared" si="226"/>
        <v>0</v>
      </c>
      <c r="R3645" s="6" t="e">
        <f t="shared" si="227"/>
        <v>#DIV/0!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4">
        <f t="shared" si="226"/>
        <v>16.420000000000002</v>
      </c>
      <c r="R3646" s="6">
        <f t="shared" si="227"/>
        <v>68.416666666666671</v>
      </c>
      <c r="S3646" t="s">
        <v>8316</v>
      </c>
      <c r="T3646" t="s">
        <v>8358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4">
        <f t="shared" si="226"/>
        <v>0.1</v>
      </c>
      <c r="R3647" s="6">
        <f t="shared" si="227"/>
        <v>1</v>
      </c>
      <c r="S3647" t="s">
        <v>8316</v>
      </c>
      <c r="T3647" t="s">
        <v>8358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4">
        <f t="shared" si="226"/>
        <v>4.8099999999999996</v>
      </c>
      <c r="R3648" s="6">
        <f t="shared" si="227"/>
        <v>60.125</v>
      </c>
      <c r="S3648" t="s">
        <v>8316</v>
      </c>
      <c r="T3648" t="s">
        <v>8358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4">
        <f t="shared" si="226"/>
        <v>6</v>
      </c>
      <c r="R3649" s="6">
        <f t="shared" si="227"/>
        <v>15</v>
      </c>
      <c r="S3649" t="s">
        <v>8316</v>
      </c>
      <c r="T3649" t="s">
        <v>8358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4">
        <f t="shared" si="226"/>
        <v>100.38249999999999</v>
      </c>
      <c r="R3650" s="6">
        <f t="shared" si="227"/>
        <v>550.04109589041093</v>
      </c>
      <c r="S3650" t="s">
        <v>8316</v>
      </c>
      <c r="T3650" t="s">
        <v>8317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4">
        <f t="shared" ref="Q3651:Q3714" si="230">E3651/D3651 *100</f>
        <v>104</v>
      </c>
      <c r="R3651" s="6">
        <f t="shared" ref="R3651:R3714" si="231">E3651/N3651</f>
        <v>97.5</v>
      </c>
      <c r="S3651" t="s">
        <v>8316</v>
      </c>
      <c r="T3651" t="s">
        <v>8317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4">
        <f t="shared" si="230"/>
        <v>100</v>
      </c>
      <c r="R3652" s="6">
        <f t="shared" si="231"/>
        <v>29.411764705882351</v>
      </c>
      <c r="S3652" t="s">
        <v>8316</v>
      </c>
      <c r="T3652" t="s">
        <v>8317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4">
        <f t="shared" si="230"/>
        <v>104</v>
      </c>
      <c r="R3653" s="6">
        <f t="shared" si="231"/>
        <v>57.777777777777779</v>
      </c>
      <c r="S3653" t="s">
        <v>8316</v>
      </c>
      <c r="T3653" t="s">
        <v>8317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4">
        <f t="shared" si="230"/>
        <v>250.66666666666669</v>
      </c>
      <c r="R3654" s="6">
        <f t="shared" si="231"/>
        <v>44.235294117647058</v>
      </c>
      <c r="S3654" t="s">
        <v>8316</v>
      </c>
      <c r="T3654" t="s">
        <v>8317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4">
        <f t="shared" si="230"/>
        <v>100.49999999999999</v>
      </c>
      <c r="R3655" s="6">
        <f t="shared" si="231"/>
        <v>60.909090909090907</v>
      </c>
      <c r="S3655" t="s">
        <v>8316</v>
      </c>
      <c r="T3655" t="s">
        <v>8317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4">
        <f t="shared" si="230"/>
        <v>174.4</v>
      </c>
      <c r="R3656" s="6">
        <f t="shared" si="231"/>
        <v>68.84210526315789</v>
      </c>
      <c r="S3656" t="s">
        <v>8316</v>
      </c>
      <c r="T3656" t="s">
        <v>8317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4">
        <f t="shared" si="230"/>
        <v>116.26</v>
      </c>
      <c r="R3657" s="6">
        <f t="shared" si="231"/>
        <v>73.582278481012665</v>
      </c>
      <c r="S3657" t="s">
        <v>8316</v>
      </c>
      <c r="T3657" t="s">
        <v>8317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4">
        <f t="shared" si="230"/>
        <v>105.82000000000001</v>
      </c>
      <c r="R3658" s="6">
        <f t="shared" si="231"/>
        <v>115.02173913043478</v>
      </c>
      <c r="S3658" t="s">
        <v>8316</v>
      </c>
      <c r="T3658" t="s">
        <v>8317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4">
        <f t="shared" si="230"/>
        <v>110.75</v>
      </c>
      <c r="R3659" s="6">
        <f t="shared" si="231"/>
        <v>110.75</v>
      </c>
      <c r="S3659" t="s">
        <v>8316</v>
      </c>
      <c r="T3659" t="s">
        <v>8317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4">
        <f t="shared" si="230"/>
        <v>100.66666666666666</v>
      </c>
      <c r="R3660" s="6">
        <f t="shared" si="231"/>
        <v>75.5</v>
      </c>
      <c r="S3660" t="s">
        <v>8316</v>
      </c>
      <c r="T3660" t="s">
        <v>8317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4">
        <f t="shared" si="230"/>
        <v>102.03333333333333</v>
      </c>
      <c r="R3661" s="6">
        <f t="shared" si="231"/>
        <v>235.46153846153845</v>
      </c>
      <c r="S3661" t="s">
        <v>8316</v>
      </c>
      <c r="T3661" t="s">
        <v>8317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4">
        <f t="shared" si="230"/>
        <v>100</v>
      </c>
      <c r="R3662" s="6">
        <f t="shared" si="231"/>
        <v>11.363636363636363</v>
      </c>
      <c r="S3662" t="s">
        <v>8316</v>
      </c>
      <c r="T3662" t="s">
        <v>8317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4">
        <f t="shared" si="230"/>
        <v>111.00000000000001</v>
      </c>
      <c r="R3663" s="6">
        <f t="shared" si="231"/>
        <v>92.5</v>
      </c>
      <c r="S3663" t="s">
        <v>8316</v>
      </c>
      <c r="T3663" t="s">
        <v>8317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4">
        <f t="shared" si="230"/>
        <v>101.42500000000001</v>
      </c>
      <c r="R3664" s="6">
        <f t="shared" si="231"/>
        <v>202.85</v>
      </c>
      <c r="S3664" t="s">
        <v>8316</v>
      </c>
      <c r="T3664" t="s">
        <v>8317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4">
        <f t="shared" si="230"/>
        <v>104</v>
      </c>
      <c r="R3665" s="6">
        <f t="shared" si="231"/>
        <v>26</v>
      </c>
      <c r="S3665" t="s">
        <v>8316</v>
      </c>
      <c r="T3665" t="s">
        <v>8317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4">
        <f t="shared" si="230"/>
        <v>109.375</v>
      </c>
      <c r="R3666" s="6">
        <f t="shared" si="231"/>
        <v>46.05263157894737</v>
      </c>
      <c r="S3666" t="s">
        <v>8316</v>
      </c>
      <c r="T3666" t="s">
        <v>8317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4">
        <f t="shared" si="230"/>
        <v>115.16129032258064</v>
      </c>
      <c r="R3667" s="6">
        <f t="shared" si="231"/>
        <v>51</v>
      </c>
      <c r="S3667" t="s">
        <v>8316</v>
      </c>
      <c r="T3667" t="s">
        <v>8317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4">
        <f t="shared" si="230"/>
        <v>100</v>
      </c>
      <c r="R3668" s="6">
        <f t="shared" si="231"/>
        <v>31.578947368421051</v>
      </c>
      <c r="S3668" t="s">
        <v>8316</v>
      </c>
      <c r="T3668" t="s">
        <v>8317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4">
        <f t="shared" si="230"/>
        <v>103.17033333333335</v>
      </c>
      <c r="R3669" s="6">
        <f t="shared" si="231"/>
        <v>53.363965517241382</v>
      </c>
      <c r="S3669" t="s">
        <v>8316</v>
      </c>
      <c r="T3669" t="s">
        <v>8317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4">
        <f t="shared" si="230"/>
        <v>103.49999999999999</v>
      </c>
      <c r="R3670" s="6">
        <f t="shared" si="231"/>
        <v>36.964285714285715</v>
      </c>
      <c r="S3670" t="s">
        <v>8316</v>
      </c>
      <c r="T3670" t="s">
        <v>8317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4">
        <f t="shared" si="230"/>
        <v>138.19999999999999</v>
      </c>
      <c r="R3671" s="6">
        <f t="shared" si="231"/>
        <v>81.294117647058826</v>
      </c>
      <c r="S3671" t="s">
        <v>8316</v>
      </c>
      <c r="T3671" t="s">
        <v>8317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4">
        <f t="shared" si="230"/>
        <v>109.54545454545455</v>
      </c>
      <c r="R3672" s="6">
        <f t="shared" si="231"/>
        <v>20.083333333333332</v>
      </c>
      <c r="S3672" t="s">
        <v>8316</v>
      </c>
      <c r="T3672" t="s">
        <v>8317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4">
        <f t="shared" si="230"/>
        <v>100.85714285714286</v>
      </c>
      <c r="R3673" s="6">
        <f t="shared" si="231"/>
        <v>88.25</v>
      </c>
      <c r="S3673" t="s">
        <v>8316</v>
      </c>
      <c r="T3673" t="s">
        <v>8317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4">
        <f t="shared" si="230"/>
        <v>101.53333333333335</v>
      </c>
      <c r="R3674" s="6">
        <f t="shared" si="231"/>
        <v>53.438596491228068</v>
      </c>
      <c r="S3674" t="s">
        <v>8316</v>
      </c>
      <c r="T3674" t="s">
        <v>8317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4">
        <f t="shared" si="230"/>
        <v>113.625</v>
      </c>
      <c r="R3675" s="6">
        <f t="shared" si="231"/>
        <v>39.868421052631582</v>
      </c>
      <c r="S3675" t="s">
        <v>8316</v>
      </c>
      <c r="T3675" t="s">
        <v>8317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4">
        <f t="shared" si="230"/>
        <v>100</v>
      </c>
      <c r="R3676" s="6">
        <f t="shared" si="231"/>
        <v>145.16129032258064</v>
      </c>
      <c r="S3676" t="s">
        <v>8316</v>
      </c>
      <c r="T3676" t="s">
        <v>8317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4">
        <f t="shared" si="230"/>
        <v>140</v>
      </c>
      <c r="R3677" s="6">
        <f t="shared" si="231"/>
        <v>23.333333333333332</v>
      </c>
      <c r="S3677" t="s">
        <v>8316</v>
      </c>
      <c r="T3677" t="s">
        <v>8317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4">
        <f t="shared" si="230"/>
        <v>128.75</v>
      </c>
      <c r="R3678" s="6">
        <f t="shared" si="231"/>
        <v>64.375</v>
      </c>
      <c r="S3678" t="s">
        <v>8316</v>
      </c>
      <c r="T3678" t="s">
        <v>8317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4">
        <f t="shared" si="230"/>
        <v>102.90416666666667</v>
      </c>
      <c r="R3679" s="6">
        <f t="shared" si="231"/>
        <v>62.052763819095475</v>
      </c>
      <c r="S3679" t="s">
        <v>8316</v>
      </c>
      <c r="T3679" t="s">
        <v>8317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4">
        <f t="shared" si="230"/>
        <v>102.49999999999999</v>
      </c>
      <c r="R3680" s="6">
        <f t="shared" si="231"/>
        <v>66.129032258064512</v>
      </c>
      <c r="S3680" t="s">
        <v>8316</v>
      </c>
      <c r="T3680" t="s">
        <v>8317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4">
        <f t="shared" si="230"/>
        <v>110.1</v>
      </c>
      <c r="R3681" s="6">
        <f t="shared" si="231"/>
        <v>73.400000000000006</v>
      </c>
      <c r="S3681" t="s">
        <v>8316</v>
      </c>
      <c r="T3681" t="s">
        <v>8317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4">
        <f t="shared" si="230"/>
        <v>112.76666666666667</v>
      </c>
      <c r="R3682" s="6">
        <f t="shared" si="231"/>
        <v>99.5</v>
      </c>
      <c r="S3682" t="s">
        <v>8316</v>
      </c>
      <c r="T3682" t="s">
        <v>8317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4">
        <f t="shared" si="230"/>
        <v>111.9</v>
      </c>
      <c r="R3683" s="6">
        <f t="shared" si="231"/>
        <v>62.166666666666664</v>
      </c>
      <c r="S3683" t="s">
        <v>8316</v>
      </c>
      <c r="T3683" t="s">
        <v>8317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4">
        <f t="shared" si="230"/>
        <v>139.19999999999999</v>
      </c>
      <c r="R3684" s="6">
        <f t="shared" si="231"/>
        <v>62.328358208955223</v>
      </c>
      <c r="S3684" t="s">
        <v>8316</v>
      </c>
      <c r="T3684" t="s">
        <v>8317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4">
        <f t="shared" si="230"/>
        <v>110.85714285714286</v>
      </c>
      <c r="R3685" s="6">
        <f t="shared" si="231"/>
        <v>58.787878787878789</v>
      </c>
      <c r="S3685" t="s">
        <v>8316</v>
      </c>
      <c r="T3685" t="s">
        <v>8317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4">
        <f t="shared" si="230"/>
        <v>139.06666666666666</v>
      </c>
      <c r="R3686" s="6">
        <f t="shared" si="231"/>
        <v>45.347826086956523</v>
      </c>
      <c r="S3686" t="s">
        <v>8316</v>
      </c>
      <c r="T3686" t="s">
        <v>8317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4">
        <f t="shared" si="230"/>
        <v>105.69999999999999</v>
      </c>
      <c r="R3687" s="6">
        <f t="shared" si="231"/>
        <v>41.944444444444443</v>
      </c>
      <c r="S3687" t="s">
        <v>8316</v>
      </c>
      <c r="T3687" t="s">
        <v>8317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4">
        <f t="shared" si="230"/>
        <v>101.42857142857142</v>
      </c>
      <c r="R3688" s="6">
        <f t="shared" si="231"/>
        <v>59.166666666666664</v>
      </c>
      <c r="S3688" t="s">
        <v>8316</v>
      </c>
      <c r="T3688" t="s">
        <v>8317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4">
        <f t="shared" si="230"/>
        <v>100.245</v>
      </c>
      <c r="R3689" s="6">
        <f t="shared" si="231"/>
        <v>200.49</v>
      </c>
      <c r="S3689" t="s">
        <v>8316</v>
      </c>
      <c r="T3689" t="s">
        <v>8317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4">
        <f t="shared" si="230"/>
        <v>109.16666666666666</v>
      </c>
      <c r="R3690" s="6">
        <f t="shared" si="231"/>
        <v>83.974358974358978</v>
      </c>
      <c r="S3690" t="s">
        <v>8316</v>
      </c>
      <c r="T3690" t="s">
        <v>8317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4">
        <f t="shared" si="230"/>
        <v>118.33333333333333</v>
      </c>
      <c r="R3691" s="6">
        <f t="shared" si="231"/>
        <v>57.258064516129032</v>
      </c>
      <c r="S3691" t="s">
        <v>8316</v>
      </c>
      <c r="T3691" t="s">
        <v>8317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4">
        <f t="shared" si="230"/>
        <v>120</v>
      </c>
      <c r="R3692" s="6">
        <f t="shared" si="231"/>
        <v>58.064516129032256</v>
      </c>
      <c r="S3692" t="s">
        <v>8316</v>
      </c>
      <c r="T3692" t="s">
        <v>8317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4">
        <f t="shared" si="230"/>
        <v>127.96000000000001</v>
      </c>
      <c r="R3693" s="6">
        <f t="shared" si="231"/>
        <v>186.80291970802921</v>
      </c>
      <c r="S3693" t="s">
        <v>8316</v>
      </c>
      <c r="T3693" t="s">
        <v>8317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4">
        <f t="shared" si="230"/>
        <v>126</v>
      </c>
      <c r="R3694" s="6">
        <f t="shared" si="231"/>
        <v>74.117647058823536</v>
      </c>
      <c r="S3694" t="s">
        <v>8316</v>
      </c>
      <c r="T3694" t="s">
        <v>8317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4">
        <f t="shared" si="230"/>
        <v>129.12912912912913</v>
      </c>
      <c r="R3695" s="6">
        <f t="shared" si="231"/>
        <v>30.714285714285715</v>
      </c>
      <c r="S3695" t="s">
        <v>8316</v>
      </c>
      <c r="T3695" t="s">
        <v>8317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4">
        <f t="shared" si="230"/>
        <v>107.42857142857143</v>
      </c>
      <c r="R3696" s="6">
        <f t="shared" si="231"/>
        <v>62.666666666666664</v>
      </c>
      <c r="S3696" t="s">
        <v>8316</v>
      </c>
      <c r="T3696" t="s">
        <v>8317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4">
        <f t="shared" si="230"/>
        <v>100.125</v>
      </c>
      <c r="R3697" s="6">
        <f t="shared" si="231"/>
        <v>121.36363636363636</v>
      </c>
      <c r="S3697" t="s">
        <v>8316</v>
      </c>
      <c r="T3697" t="s">
        <v>8317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4">
        <f t="shared" si="230"/>
        <v>155</v>
      </c>
      <c r="R3698" s="6">
        <f t="shared" si="231"/>
        <v>39.743589743589745</v>
      </c>
      <c r="S3698" t="s">
        <v>8316</v>
      </c>
      <c r="T3698" t="s">
        <v>8317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4">
        <f t="shared" si="230"/>
        <v>108</v>
      </c>
      <c r="R3699" s="6">
        <f t="shared" si="231"/>
        <v>72</v>
      </c>
      <c r="S3699" t="s">
        <v>8316</v>
      </c>
      <c r="T3699" t="s">
        <v>8317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4">
        <f t="shared" si="230"/>
        <v>110.52</v>
      </c>
      <c r="R3700" s="6">
        <f t="shared" si="231"/>
        <v>40.632352941176471</v>
      </c>
      <c r="S3700" t="s">
        <v>8316</v>
      </c>
      <c r="T3700" t="s">
        <v>8317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4">
        <f t="shared" si="230"/>
        <v>100.8</v>
      </c>
      <c r="R3701" s="6">
        <f t="shared" si="231"/>
        <v>63</v>
      </c>
      <c r="S3701" t="s">
        <v>8316</v>
      </c>
      <c r="T3701" t="s">
        <v>8317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4">
        <f t="shared" si="230"/>
        <v>121.2</v>
      </c>
      <c r="R3702" s="6">
        <f t="shared" si="231"/>
        <v>33.666666666666664</v>
      </c>
      <c r="S3702" t="s">
        <v>8316</v>
      </c>
      <c r="T3702" t="s">
        <v>8317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4">
        <f t="shared" si="230"/>
        <v>100.33333333333334</v>
      </c>
      <c r="R3703" s="6">
        <f t="shared" si="231"/>
        <v>38.589743589743591</v>
      </c>
      <c r="S3703" t="s">
        <v>8316</v>
      </c>
      <c r="T3703" t="s">
        <v>8317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4">
        <f t="shared" si="230"/>
        <v>109.16666666666666</v>
      </c>
      <c r="R3704" s="6">
        <f t="shared" si="231"/>
        <v>155.95238095238096</v>
      </c>
      <c r="S3704" t="s">
        <v>8316</v>
      </c>
      <c r="T3704" t="s">
        <v>8317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4">
        <f t="shared" si="230"/>
        <v>123.42857142857142</v>
      </c>
      <c r="R3705" s="6">
        <f t="shared" si="231"/>
        <v>43.2</v>
      </c>
      <c r="S3705" t="s">
        <v>8316</v>
      </c>
      <c r="T3705" t="s">
        <v>8317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4">
        <f t="shared" si="230"/>
        <v>136.33666666666667</v>
      </c>
      <c r="R3706" s="6">
        <f t="shared" si="231"/>
        <v>15.148518518518518</v>
      </c>
      <c r="S3706" t="s">
        <v>8316</v>
      </c>
      <c r="T3706" t="s">
        <v>8317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4">
        <f t="shared" si="230"/>
        <v>103.46657233816768</v>
      </c>
      <c r="R3707" s="6">
        <f t="shared" si="231"/>
        <v>83.571428571428569</v>
      </c>
      <c r="S3707" t="s">
        <v>8316</v>
      </c>
      <c r="T3707" t="s">
        <v>8317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4">
        <f t="shared" si="230"/>
        <v>121.33333333333334</v>
      </c>
      <c r="R3708" s="6">
        <f t="shared" si="231"/>
        <v>140</v>
      </c>
      <c r="S3708" t="s">
        <v>8316</v>
      </c>
      <c r="T3708" t="s">
        <v>8317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4">
        <f t="shared" si="230"/>
        <v>186</v>
      </c>
      <c r="R3709" s="6">
        <f t="shared" si="231"/>
        <v>80.869565217391298</v>
      </c>
      <c r="S3709" t="s">
        <v>8316</v>
      </c>
      <c r="T3709" t="s">
        <v>8317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4">
        <f t="shared" si="230"/>
        <v>300</v>
      </c>
      <c r="R3710" s="6">
        <f t="shared" si="231"/>
        <v>53.846153846153847</v>
      </c>
      <c r="S3710" t="s">
        <v>8316</v>
      </c>
      <c r="T3710" t="s">
        <v>8317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4">
        <f t="shared" si="230"/>
        <v>108.25</v>
      </c>
      <c r="R3711" s="6">
        <f t="shared" si="231"/>
        <v>30.928571428571427</v>
      </c>
      <c r="S3711" t="s">
        <v>8316</v>
      </c>
      <c r="T3711" t="s">
        <v>8317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4">
        <f t="shared" si="230"/>
        <v>141.15384615384616</v>
      </c>
      <c r="R3712" s="6">
        <f t="shared" si="231"/>
        <v>67.962962962962962</v>
      </c>
      <c r="S3712" t="s">
        <v>8316</v>
      </c>
      <c r="T3712" t="s">
        <v>8317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4">
        <f t="shared" si="230"/>
        <v>113.99999999999999</v>
      </c>
      <c r="R3713" s="6">
        <f t="shared" si="231"/>
        <v>27.142857142857142</v>
      </c>
      <c r="S3713" t="s">
        <v>8316</v>
      </c>
      <c r="T3713" t="s">
        <v>8317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4">
        <f t="shared" si="230"/>
        <v>153.73333333333335</v>
      </c>
      <c r="R3714" s="6">
        <f t="shared" si="231"/>
        <v>110.86538461538461</v>
      </c>
      <c r="S3714" t="s">
        <v>8316</v>
      </c>
      <c r="T3714" t="s">
        <v>8317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4">
        <f t="shared" ref="Q3715:Q3778" si="234">E3715/D3715 *100</f>
        <v>101.49999999999999</v>
      </c>
      <c r="R3715" s="6">
        <f t="shared" ref="R3715:R3778" si="235">E3715/N3715</f>
        <v>106.84210526315789</v>
      </c>
      <c r="S3715" t="s">
        <v>8316</v>
      </c>
      <c r="T3715" t="s">
        <v>8317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4">
        <f t="shared" si="234"/>
        <v>102.35000000000001</v>
      </c>
      <c r="R3716" s="6">
        <f t="shared" si="235"/>
        <v>105.51546391752578</v>
      </c>
      <c r="S3716" t="s">
        <v>8316</v>
      </c>
      <c r="T3716" t="s">
        <v>8317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4">
        <f t="shared" si="234"/>
        <v>102.57142857142858</v>
      </c>
      <c r="R3717" s="6">
        <f t="shared" si="235"/>
        <v>132.96296296296296</v>
      </c>
      <c r="S3717" t="s">
        <v>8316</v>
      </c>
      <c r="T3717" t="s">
        <v>8317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4">
        <f t="shared" si="234"/>
        <v>155.75</v>
      </c>
      <c r="R3718" s="6">
        <f t="shared" si="235"/>
        <v>51.916666666666664</v>
      </c>
      <c r="S3718" t="s">
        <v>8316</v>
      </c>
      <c r="T3718" t="s">
        <v>8317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4">
        <f t="shared" si="234"/>
        <v>100.75</v>
      </c>
      <c r="R3719" s="6">
        <f t="shared" si="235"/>
        <v>310</v>
      </c>
      <c r="S3719" t="s">
        <v>8316</v>
      </c>
      <c r="T3719" t="s">
        <v>8317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4">
        <f t="shared" si="234"/>
        <v>239.4</v>
      </c>
      <c r="R3720" s="6">
        <f t="shared" si="235"/>
        <v>26.021739130434781</v>
      </c>
      <c r="S3720" t="s">
        <v>8316</v>
      </c>
      <c r="T3720" t="s">
        <v>8317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4">
        <f t="shared" si="234"/>
        <v>210</v>
      </c>
      <c r="R3721" s="6">
        <f t="shared" si="235"/>
        <v>105</v>
      </c>
      <c r="S3721" t="s">
        <v>8316</v>
      </c>
      <c r="T3721" t="s">
        <v>8317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4">
        <f t="shared" si="234"/>
        <v>104.51515151515152</v>
      </c>
      <c r="R3722" s="6">
        <f t="shared" si="235"/>
        <v>86.224999999999994</v>
      </c>
      <c r="S3722" t="s">
        <v>8316</v>
      </c>
      <c r="T3722" t="s">
        <v>8317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4">
        <f t="shared" si="234"/>
        <v>100.8</v>
      </c>
      <c r="R3723" s="6">
        <f t="shared" si="235"/>
        <v>114.54545454545455</v>
      </c>
      <c r="S3723" t="s">
        <v>8316</v>
      </c>
      <c r="T3723" t="s">
        <v>8317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4">
        <f t="shared" si="234"/>
        <v>111.20000000000002</v>
      </c>
      <c r="R3724" s="6">
        <f t="shared" si="235"/>
        <v>47.657142857142858</v>
      </c>
      <c r="S3724" t="s">
        <v>8316</v>
      </c>
      <c r="T3724" t="s">
        <v>8317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4">
        <f t="shared" si="234"/>
        <v>102.04444444444445</v>
      </c>
      <c r="R3725" s="6">
        <f t="shared" si="235"/>
        <v>72.888888888888886</v>
      </c>
      <c r="S3725" t="s">
        <v>8316</v>
      </c>
      <c r="T3725" t="s">
        <v>8317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4">
        <f t="shared" si="234"/>
        <v>102.54767441860466</v>
      </c>
      <c r="R3726" s="6">
        <f t="shared" si="235"/>
        <v>49.545505617977533</v>
      </c>
      <c r="S3726" t="s">
        <v>8316</v>
      </c>
      <c r="T3726" t="s">
        <v>8317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4">
        <f t="shared" si="234"/>
        <v>127</v>
      </c>
      <c r="R3727" s="6">
        <f t="shared" si="235"/>
        <v>25.4</v>
      </c>
      <c r="S3727" t="s">
        <v>8316</v>
      </c>
      <c r="T3727" t="s">
        <v>8317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4">
        <f t="shared" si="234"/>
        <v>338.70588235294122</v>
      </c>
      <c r="R3728" s="6">
        <f t="shared" si="235"/>
        <v>62.586956521739133</v>
      </c>
      <c r="S3728" t="s">
        <v>8316</v>
      </c>
      <c r="T3728" t="s">
        <v>8317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4">
        <f t="shared" si="234"/>
        <v>100.75</v>
      </c>
      <c r="R3729" s="6">
        <f t="shared" si="235"/>
        <v>61.060606060606062</v>
      </c>
      <c r="S3729" t="s">
        <v>8316</v>
      </c>
      <c r="T3729" t="s">
        <v>8317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4">
        <f t="shared" si="234"/>
        <v>9.31</v>
      </c>
      <c r="R3730" s="6">
        <f t="shared" si="235"/>
        <v>60.064516129032256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4">
        <f t="shared" si="234"/>
        <v>7.24</v>
      </c>
      <c r="R3731" s="6">
        <f t="shared" si="235"/>
        <v>72.400000000000006</v>
      </c>
      <c r="S3731" t="s">
        <v>8316</v>
      </c>
      <c r="T3731" t="s">
        <v>8317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4">
        <f t="shared" si="234"/>
        <v>10</v>
      </c>
      <c r="R3732" s="6">
        <f t="shared" si="235"/>
        <v>100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4">
        <f t="shared" si="234"/>
        <v>11.272727272727273</v>
      </c>
      <c r="R3733" s="6">
        <f t="shared" si="235"/>
        <v>51.666666666666664</v>
      </c>
      <c r="S3733" t="s">
        <v>8316</v>
      </c>
      <c r="T3733" t="s">
        <v>8317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4">
        <f t="shared" si="234"/>
        <v>15.411764705882353</v>
      </c>
      <c r="R3734" s="6">
        <f t="shared" si="235"/>
        <v>32.75</v>
      </c>
      <c r="S3734" t="s">
        <v>8316</v>
      </c>
      <c r="T3734" t="s">
        <v>8317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4">
        <f t="shared" si="234"/>
        <v>0</v>
      </c>
      <c r="R3735" s="6" t="e">
        <f t="shared" si="235"/>
        <v>#DIV/0!</v>
      </c>
      <c r="S3735" t="s">
        <v>8316</v>
      </c>
      <c r="T3735" t="s">
        <v>8317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4">
        <f t="shared" si="234"/>
        <v>28.466666666666669</v>
      </c>
      <c r="R3736" s="6">
        <f t="shared" si="235"/>
        <v>61</v>
      </c>
      <c r="S3736" t="s">
        <v>8316</v>
      </c>
      <c r="T3736" t="s">
        <v>8317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4">
        <f t="shared" si="234"/>
        <v>13.333333333333334</v>
      </c>
      <c r="R3737" s="6">
        <f t="shared" si="235"/>
        <v>10</v>
      </c>
      <c r="S3737" t="s">
        <v>8316</v>
      </c>
      <c r="T3737" t="s">
        <v>8317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4">
        <f t="shared" si="234"/>
        <v>0.66666666666666674</v>
      </c>
      <c r="R3738" s="6">
        <f t="shared" si="235"/>
        <v>10</v>
      </c>
      <c r="S3738" t="s">
        <v>8316</v>
      </c>
      <c r="T3738" t="s">
        <v>8317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4">
        <f t="shared" si="234"/>
        <v>21.428571428571427</v>
      </c>
      <c r="R3739" s="6">
        <f t="shared" si="235"/>
        <v>37.5</v>
      </c>
      <c r="S3739" t="s">
        <v>8316</v>
      </c>
      <c r="T3739" t="s">
        <v>8317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4">
        <f t="shared" si="234"/>
        <v>18</v>
      </c>
      <c r="R3740" s="6">
        <f t="shared" si="235"/>
        <v>45</v>
      </c>
      <c r="S3740" t="s">
        <v>8316</v>
      </c>
      <c r="T3740" t="s">
        <v>8317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4">
        <f t="shared" si="234"/>
        <v>20.125</v>
      </c>
      <c r="R3741" s="6">
        <f t="shared" si="235"/>
        <v>100.625</v>
      </c>
      <c r="S3741" t="s">
        <v>8316</v>
      </c>
      <c r="T3741" t="s">
        <v>8317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4">
        <f t="shared" si="234"/>
        <v>17.899999999999999</v>
      </c>
      <c r="R3742" s="6">
        <f t="shared" si="235"/>
        <v>25.571428571428573</v>
      </c>
      <c r="S3742" t="s">
        <v>8316</v>
      </c>
      <c r="T3742" t="s">
        <v>8317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4">
        <f t="shared" si="234"/>
        <v>0</v>
      </c>
      <c r="R3743" s="6" t="e">
        <f t="shared" si="235"/>
        <v>#DIV/0!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4">
        <f t="shared" si="234"/>
        <v>2</v>
      </c>
      <c r="R3744" s="6">
        <f t="shared" si="235"/>
        <v>25</v>
      </c>
      <c r="S3744" t="s">
        <v>8316</v>
      </c>
      <c r="T3744" t="s">
        <v>8317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4">
        <f t="shared" si="234"/>
        <v>0</v>
      </c>
      <c r="R3745" s="6" t="e">
        <f t="shared" si="235"/>
        <v>#DIV/0!</v>
      </c>
      <c r="S3745" t="s">
        <v>8316</v>
      </c>
      <c r="T3745" t="s">
        <v>8317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4">
        <f t="shared" si="234"/>
        <v>0</v>
      </c>
      <c r="R3746" s="6" t="e">
        <f t="shared" si="235"/>
        <v>#DIV/0!</v>
      </c>
      <c r="S3746" t="s">
        <v>8316</v>
      </c>
      <c r="T3746" t="s">
        <v>8317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4">
        <f t="shared" si="234"/>
        <v>10</v>
      </c>
      <c r="R3747" s="6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4">
        <f t="shared" si="234"/>
        <v>2.3764705882352941</v>
      </c>
      <c r="R3748" s="6">
        <f t="shared" si="235"/>
        <v>202</v>
      </c>
      <c r="S3748" t="s">
        <v>8316</v>
      </c>
      <c r="T3748" t="s">
        <v>8317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4">
        <f t="shared" si="234"/>
        <v>1</v>
      </c>
      <c r="R3749" s="6">
        <f t="shared" si="235"/>
        <v>25</v>
      </c>
      <c r="S3749" t="s">
        <v>8316</v>
      </c>
      <c r="T3749" t="s">
        <v>8317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4">
        <f t="shared" si="234"/>
        <v>103.52</v>
      </c>
      <c r="R3750" s="6">
        <f t="shared" si="235"/>
        <v>99.538461538461533</v>
      </c>
      <c r="S3750" t="s">
        <v>8316</v>
      </c>
      <c r="T3750" t="s">
        <v>8358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4">
        <f t="shared" si="234"/>
        <v>105</v>
      </c>
      <c r="R3751" s="6">
        <f t="shared" si="235"/>
        <v>75</v>
      </c>
      <c r="S3751" t="s">
        <v>8316</v>
      </c>
      <c r="T3751" t="s">
        <v>8358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4">
        <f t="shared" si="234"/>
        <v>100.44999999999999</v>
      </c>
      <c r="R3752" s="6">
        <f t="shared" si="235"/>
        <v>215.25</v>
      </c>
      <c r="S3752" t="s">
        <v>8316</v>
      </c>
      <c r="T3752" t="s">
        <v>8358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4">
        <f t="shared" si="234"/>
        <v>132.6</v>
      </c>
      <c r="R3753" s="6">
        <f t="shared" si="235"/>
        <v>120.54545454545455</v>
      </c>
      <c r="S3753" t="s">
        <v>8316</v>
      </c>
      <c r="T3753" t="s">
        <v>8358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4">
        <f t="shared" si="234"/>
        <v>112.99999999999999</v>
      </c>
      <c r="R3754" s="6">
        <f t="shared" si="235"/>
        <v>37.666666666666664</v>
      </c>
      <c r="S3754" t="s">
        <v>8316</v>
      </c>
      <c r="T3754" t="s">
        <v>8358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4">
        <f t="shared" si="234"/>
        <v>103.34</v>
      </c>
      <c r="R3755" s="6">
        <f t="shared" si="235"/>
        <v>172.23333333333332</v>
      </c>
      <c r="S3755" t="s">
        <v>8316</v>
      </c>
      <c r="T3755" t="s">
        <v>8358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4">
        <f t="shared" si="234"/>
        <v>120</v>
      </c>
      <c r="R3756" s="6">
        <f t="shared" si="235"/>
        <v>111.11111111111111</v>
      </c>
      <c r="S3756" t="s">
        <v>8316</v>
      </c>
      <c r="T3756" t="s">
        <v>8358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4">
        <f t="shared" si="234"/>
        <v>129.63636363636363</v>
      </c>
      <c r="R3757" s="6">
        <f t="shared" si="235"/>
        <v>25.464285714285715</v>
      </c>
      <c r="S3757" t="s">
        <v>8316</v>
      </c>
      <c r="T3757" t="s">
        <v>8358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4">
        <f t="shared" si="234"/>
        <v>101.11111111111111</v>
      </c>
      <c r="R3758" s="6">
        <f t="shared" si="235"/>
        <v>267.64705882352939</v>
      </c>
      <c r="S3758" t="s">
        <v>8316</v>
      </c>
      <c r="T3758" t="s">
        <v>8358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4">
        <f t="shared" si="234"/>
        <v>108.51428571428572</v>
      </c>
      <c r="R3759" s="6">
        <f t="shared" si="235"/>
        <v>75.959999999999994</v>
      </c>
      <c r="S3759" t="s">
        <v>8316</v>
      </c>
      <c r="T3759" t="s">
        <v>8358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4">
        <f t="shared" si="234"/>
        <v>102.33333333333334</v>
      </c>
      <c r="R3760" s="6">
        <f t="shared" si="235"/>
        <v>59.03846153846154</v>
      </c>
      <c r="S3760" t="s">
        <v>8316</v>
      </c>
      <c r="T3760" t="s">
        <v>8358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4">
        <f t="shared" si="234"/>
        <v>110.24425000000002</v>
      </c>
      <c r="R3761" s="6">
        <f t="shared" si="235"/>
        <v>50.111022727272733</v>
      </c>
      <c r="S3761" t="s">
        <v>8316</v>
      </c>
      <c r="T3761" t="s">
        <v>8358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4">
        <f t="shared" si="234"/>
        <v>101.0154</v>
      </c>
      <c r="R3762" s="6">
        <f t="shared" si="235"/>
        <v>55.502967032967035</v>
      </c>
      <c r="S3762" t="s">
        <v>8316</v>
      </c>
      <c r="T3762" t="s">
        <v>8358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4">
        <f t="shared" si="234"/>
        <v>100</v>
      </c>
      <c r="R3763" s="6">
        <f t="shared" si="235"/>
        <v>166.66666666666666</v>
      </c>
      <c r="S3763" t="s">
        <v>8316</v>
      </c>
      <c r="T3763" t="s">
        <v>8358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4">
        <f t="shared" si="234"/>
        <v>106.24</v>
      </c>
      <c r="R3764" s="6">
        <f t="shared" si="235"/>
        <v>47.428571428571431</v>
      </c>
      <c r="S3764" t="s">
        <v>8316</v>
      </c>
      <c r="T3764" t="s">
        <v>8358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4">
        <f t="shared" si="234"/>
        <v>100</v>
      </c>
      <c r="R3765" s="6">
        <f t="shared" si="235"/>
        <v>64.935064935064929</v>
      </c>
      <c r="S3765" t="s">
        <v>8316</v>
      </c>
      <c r="T3765" t="s">
        <v>8358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4">
        <f t="shared" si="234"/>
        <v>100</v>
      </c>
      <c r="R3766" s="6">
        <f t="shared" si="235"/>
        <v>55.555555555555557</v>
      </c>
      <c r="S3766" t="s">
        <v>8316</v>
      </c>
      <c r="T3766" t="s">
        <v>8358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4">
        <f t="shared" si="234"/>
        <v>113.45714285714286</v>
      </c>
      <c r="R3767" s="6">
        <f t="shared" si="235"/>
        <v>74.224299065420567</v>
      </c>
      <c r="S3767" t="s">
        <v>8316</v>
      </c>
      <c r="T3767" t="s">
        <v>8358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4">
        <f t="shared" si="234"/>
        <v>102.65010000000001</v>
      </c>
      <c r="R3768" s="6">
        <f t="shared" si="235"/>
        <v>106.9271875</v>
      </c>
      <c r="S3768" t="s">
        <v>8316</v>
      </c>
      <c r="T3768" t="s">
        <v>8358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4">
        <f t="shared" si="234"/>
        <v>116.75</v>
      </c>
      <c r="R3769" s="6">
        <f t="shared" si="235"/>
        <v>41.696428571428569</v>
      </c>
      <c r="S3769" t="s">
        <v>8316</v>
      </c>
      <c r="T3769" t="s">
        <v>8358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4">
        <f t="shared" si="234"/>
        <v>107.65274999999998</v>
      </c>
      <c r="R3770" s="6">
        <f t="shared" si="235"/>
        <v>74.243275862068955</v>
      </c>
      <c r="S3770" t="s">
        <v>8316</v>
      </c>
      <c r="T3770" t="s">
        <v>8358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4">
        <f t="shared" si="234"/>
        <v>100</v>
      </c>
      <c r="R3771" s="6">
        <f t="shared" si="235"/>
        <v>73.333333333333329</v>
      </c>
      <c r="S3771" t="s">
        <v>8316</v>
      </c>
      <c r="T3771" t="s">
        <v>8358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4">
        <f t="shared" si="234"/>
        <v>100</v>
      </c>
      <c r="R3772" s="6">
        <f t="shared" si="235"/>
        <v>100</v>
      </c>
      <c r="S3772" t="s">
        <v>8316</v>
      </c>
      <c r="T3772" t="s">
        <v>8358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4">
        <f t="shared" si="234"/>
        <v>146</v>
      </c>
      <c r="R3773" s="6">
        <f t="shared" si="235"/>
        <v>38.421052631578945</v>
      </c>
      <c r="S3773" t="s">
        <v>8316</v>
      </c>
      <c r="T3773" t="s">
        <v>8358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4">
        <f t="shared" si="234"/>
        <v>110.2</v>
      </c>
      <c r="R3774" s="6">
        <f t="shared" si="235"/>
        <v>166.96969696969697</v>
      </c>
      <c r="S3774" t="s">
        <v>8316</v>
      </c>
      <c r="T3774" t="s">
        <v>8358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4">
        <f t="shared" si="234"/>
        <v>108.2</v>
      </c>
      <c r="R3775" s="6">
        <f t="shared" si="235"/>
        <v>94.912280701754383</v>
      </c>
      <c r="S3775" t="s">
        <v>8316</v>
      </c>
      <c r="T3775" t="s">
        <v>8358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4">
        <f t="shared" si="234"/>
        <v>100</v>
      </c>
      <c r="R3776" s="6">
        <f t="shared" si="235"/>
        <v>100</v>
      </c>
      <c r="S3776" t="s">
        <v>8316</v>
      </c>
      <c r="T3776" t="s">
        <v>8358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4">
        <f t="shared" si="234"/>
        <v>100.25</v>
      </c>
      <c r="R3777" s="6">
        <f t="shared" si="235"/>
        <v>143.21428571428572</v>
      </c>
      <c r="S3777" t="s">
        <v>8316</v>
      </c>
      <c r="T3777" t="s">
        <v>8358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4">
        <f t="shared" si="234"/>
        <v>106.71250000000001</v>
      </c>
      <c r="R3778" s="6">
        <f t="shared" si="235"/>
        <v>90.819148936170208</v>
      </c>
      <c r="S3778" t="s">
        <v>8316</v>
      </c>
      <c r="T3778" t="s">
        <v>8358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4">
        <f t="shared" ref="Q3779:Q3842" si="238">E3779/D3779 *100</f>
        <v>143.19999999999999</v>
      </c>
      <c r="R3779" s="6">
        <f t="shared" ref="R3779:R3842" si="239">E3779/N3779</f>
        <v>48.542372881355931</v>
      </c>
      <c r="S3779" t="s">
        <v>8316</v>
      </c>
      <c r="T3779" t="s">
        <v>8358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4">
        <f t="shared" si="238"/>
        <v>105.04166666666667</v>
      </c>
      <c r="R3780" s="6">
        <f t="shared" si="239"/>
        <v>70.027777777777771</v>
      </c>
      <c r="S3780" t="s">
        <v>8316</v>
      </c>
      <c r="T3780" t="s">
        <v>8358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4">
        <f t="shared" si="238"/>
        <v>103.98</v>
      </c>
      <c r="R3781" s="6">
        <f t="shared" si="239"/>
        <v>135.62608695652173</v>
      </c>
      <c r="S3781" t="s">
        <v>8316</v>
      </c>
      <c r="T3781" t="s">
        <v>8358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4">
        <f t="shared" si="238"/>
        <v>120</v>
      </c>
      <c r="R3782" s="6">
        <f t="shared" si="239"/>
        <v>100</v>
      </c>
      <c r="S3782" t="s">
        <v>8316</v>
      </c>
      <c r="T3782" t="s">
        <v>8358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4">
        <f t="shared" si="238"/>
        <v>109.66666666666667</v>
      </c>
      <c r="R3783" s="6">
        <f t="shared" si="239"/>
        <v>94.90384615384616</v>
      </c>
      <c r="S3783" t="s">
        <v>8316</v>
      </c>
      <c r="T3783" t="s">
        <v>8358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4">
        <f t="shared" si="238"/>
        <v>101.75</v>
      </c>
      <c r="R3784" s="6">
        <f t="shared" si="239"/>
        <v>75.370370370370367</v>
      </c>
      <c r="S3784" t="s">
        <v>8316</v>
      </c>
      <c r="T3784" t="s">
        <v>8358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4">
        <f t="shared" si="238"/>
        <v>128.91666666666666</v>
      </c>
      <c r="R3785" s="6">
        <f t="shared" si="239"/>
        <v>64.458333333333329</v>
      </c>
      <c r="S3785" t="s">
        <v>8316</v>
      </c>
      <c r="T3785" t="s">
        <v>8358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4">
        <f t="shared" si="238"/>
        <v>114.99999999999999</v>
      </c>
      <c r="R3786" s="6">
        <f t="shared" si="239"/>
        <v>115</v>
      </c>
      <c r="S3786" t="s">
        <v>8316</v>
      </c>
      <c r="T3786" t="s">
        <v>8358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4">
        <f t="shared" si="238"/>
        <v>150.75</v>
      </c>
      <c r="R3787" s="6">
        <f t="shared" si="239"/>
        <v>100.5</v>
      </c>
      <c r="S3787" t="s">
        <v>8316</v>
      </c>
      <c r="T3787" t="s">
        <v>8358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4">
        <f t="shared" si="238"/>
        <v>110.96666666666665</v>
      </c>
      <c r="R3788" s="6">
        <f t="shared" si="239"/>
        <v>93.774647887323937</v>
      </c>
      <c r="S3788" t="s">
        <v>8316</v>
      </c>
      <c r="T3788" t="s">
        <v>8358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4">
        <f t="shared" si="238"/>
        <v>100.28571428571429</v>
      </c>
      <c r="R3789" s="6">
        <f t="shared" si="239"/>
        <v>35.1</v>
      </c>
      <c r="S3789" t="s">
        <v>8316</v>
      </c>
      <c r="T3789" t="s">
        <v>8358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4">
        <f t="shared" si="238"/>
        <v>0.66666666666666674</v>
      </c>
      <c r="R3790" s="6">
        <f t="shared" si="239"/>
        <v>500</v>
      </c>
      <c r="S3790" t="s">
        <v>8316</v>
      </c>
      <c r="T3790" t="s">
        <v>8358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4">
        <f t="shared" si="238"/>
        <v>3.267605633802817</v>
      </c>
      <c r="R3791" s="6">
        <f t="shared" si="239"/>
        <v>29</v>
      </c>
      <c r="S3791" t="s">
        <v>8316</v>
      </c>
      <c r="T3791" t="s">
        <v>8358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4">
        <f t="shared" si="238"/>
        <v>0</v>
      </c>
      <c r="R3792" s="6" t="e">
        <f t="shared" si="239"/>
        <v>#DIV/0!</v>
      </c>
      <c r="S3792" t="s">
        <v>8316</v>
      </c>
      <c r="T3792" t="s">
        <v>8358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4">
        <f t="shared" si="238"/>
        <v>0</v>
      </c>
      <c r="R3793" s="6" t="e">
        <f t="shared" si="239"/>
        <v>#DIV/0!</v>
      </c>
      <c r="S3793" t="s">
        <v>8316</v>
      </c>
      <c r="T3793" t="s">
        <v>8358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4">
        <f t="shared" si="238"/>
        <v>0.27999999999999997</v>
      </c>
      <c r="R3794" s="6">
        <f t="shared" si="239"/>
        <v>17.5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4">
        <f t="shared" si="238"/>
        <v>59.657142857142851</v>
      </c>
      <c r="R3795" s="6">
        <f t="shared" si="239"/>
        <v>174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4">
        <f t="shared" si="238"/>
        <v>1</v>
      </c>
      <c r="R3796" s="6">
        <f t="shared" si="239"/>
        <v>50</v>
      </c>
      <c r="S3796" t="s">
        <v>8316</v>
      </c>
      <c r="T3796" t="s">
        <v>8358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4">
        <f t="shared" si="238"/>
        <v>1.6666666666666667</v>
      </c>
      <c r="R3797" s="6">
        <f t="shared" si="239"/>
        <v>5</v>
      </c>
      <c r="S3797" t="s">
        <v>8316</v>
      </c>
      <c r="T3797" t="s">
        <v>8358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4">
        <f t="shared" si="238"/>
        <v>4.4444444444444444E-3</v>
      </c>
      <c r="R3798" s="6">
        <f t="shared" si="239"/>
        <v>1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4">
        <f t="shared" si="238"/>
        <v>89.666666666666657</v>
      </c>
      <c r="R3799" s="6">
        <f t="shared" si="239"/>
        <v>145.40540540540542</v>
      </c>
      <c r="S3799" t="s">
        <v>8316</v>
      </c>
      <c r="T3799" t="s">
        <v>8358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4">
        <f t="shared" si="238"/>
        <v>1.4642857142857144</v>
      </c>
      <c r="R3800" s="6">
        <f t="shared" si="239"/>
        <v>205</v>
      </c>
      <c r="S3800" t="s">
        <v>8316</v>
      </c>
      <c r="T3800" t="s">
        <v>8358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4">
        <f t="shared" si="238"/>
        <v>4.0199999999999996</v>
      </c>
      <c r="R3801" s="6">
        <f t="shared" si="239"/>
        <v>100.5</v>
      </c>
      <c r="S3801" t="s">
        <v>8316</v>
      </c>
      <c r="T3801" t="s">
        <v>8358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4">
        <f t="shared" si="238"/>
        <v>4.004545454545454</v>
      </c>
      <c r="R3802" s="6">
        <f t="shared" si="239"/>
        <v>55.0625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4">
        <f t="shared" si="238"/>
        <v>8.52</v>
      </c>
      <c r="R3803" s="6">
        <f t="shared" si="239"/>
        <v>47.333333333333336</v>
      </c>
      <c r="S3803" t="s">
        <v>8316</v>
      </c>
      <c r="T3803" t="s">
        <v>8358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4">
        <f t="shared" si="238"/>
        <v>0</v>
      </c>
      <c r="R3804" s="6" t="e">
        <f t="shared" si="239"/>
        <v>#DIV/0!</v>
      </c>
      <c r="S3804" t="s">
        <v>8316</v>
      </c>
      <c r="T3804" t="s">
        <v>8358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4">
        <f t="shared" si="238"/>
        <v>19.650000000000002</v>
      </c>
      <c r="R3805" s="6">
        <f t="shared" si="239"/>
        <v>58.95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4">
        <f t="shared" si="238"/>
        <v>0</v>
      </c>
      <c r="R3806" s="6" t="e">
        <f t="shared" si="239"/>
        <v>#DIV/0!</v>
      </c>
      <c r="S3806" t="s">
        <v>8316</v>
      </c>
      <c r="T3806" t="s">
        <v>8358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4">
        <f t="shared" si="238"/>
        <v>2E-3</v>
      </c>
      <c r="R3807" s="6">
        <f t="shared" si="239"/>
        <v>1.5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4">
        <f t="shared" si="238"/>
        <v>6.6666666666666666E-2</v>
      </c>
      <c r="R3808" s="6">
        <f t="shared" si="239"/>
        <v>5</v>
      </c>
      <c r="S3808" t="s">
        <v>8316</v>
      </c>
      <c r="T3808" t="s">
        <v>8358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4">
        <f t="shared" si="238"/>
        <v>30.333333333333336</v>
      </c>
      <c r="R3809" s="6">
        <f t="shared" si="239"/>
        <v>50.555555555555557</v>
      </c>
      <c r="S3809" t="s">
        <v>8316</v>
      </c>
      <c r="T3809" t="s">
        <v>8358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4">
        <f t="shared" si="238"/>
        <v>100</v>
      </c>
      <c r="R3810" s="6">
        <f t="shared" si="239"/>
        <v>41.666666666666664</v>
      </c>
      <c r="S3810" t="s">
        <v>8316</v>
      </c>
      <c r="T3810" t="s">
        <v>8317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4">
        <f t="shared" si="238"/>
        <v>101.25</v>
      </c>
      <c r="R3811" s="6">
        <f t="shared" si="239"/>
        <v>53.289473684210527</v>
      </c>
      <c r="S3811" t="s">
        <v>8316</v>
      </c>
      <c r="T3811" t="s">
        <v>8317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4">
        <f t="shared" si="238"/>
        <v>121.73333333333333</v>
      </c>
      <c r="R3812" s="6">
        <f t="shared" si="239"/>
        <v>70.230769230769226</v>
      </c>
      <c r="S3812" t="s">
        <v>8316</v>
      </c>
      <c r="T3812" t="s">
        <v>8317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4">
        <f t="shared" si="238"/>
        <v>330</v>
      </c>
      <c r="R3813" s="6">
        <f t="shared" si="239"/>
        <v>43.421052631578945</v>
      </c>
      <c r="S3813" t="s">
        <v>8316</v>
      </c>
      <c r="T3813" t="s">
        <v>8317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4">
        <f t="shared" si="238"/>
        <v>109.55</v>
      </c>
      <c r="R3814" s="6">
        <f t="shared" si="239"/>
        <v>199.18181818181819</v>
      </c>
      <c r="S3814" t="s">
        <v>8316</v>
      </c>
      <c r="T3814" t="s">
        <v>8317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4">
        <f t="shared" si="238"/>
        <v>100.95190476190474</v>
      </c>
      <c r="R3815" s="6">
        <f t="shared" si="239"/>
        <v>78.518148148148143</v>
      </c>
      <c r="S3815" t="s">
        <v>8316</v>
      </c>
      <c r="T3815" t="s">
        <v>8317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4">
        <f t="shared" si="238"/>
        <v>140.13333333333333</v>
      </c>
      <c r="R3816" s="6">
        <f t="shared" si="239"/>
        <v>61.823529411764703</v>
      </c>
      <c r="S3816" t="s">
        <v>8316</v>
      </c>
      <c r="T3816" t="s">
        <v>8317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4">
        <f t="shared" si="238"/>
        <v>100.001</v>
      </c>
      <c r="R3817" s="6">
        <f t="shared" si="239"/>
        <v>50.000500000000002</v>
      </c>
      <c r="S3817" t="s">
        <v>8316</v>
      </c>
      <c r="T3817" t="s">
        <v>8317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4">
        <f t="shared" si="238"/>
        <v>119.238</v>
      </c>
      <c r="R3818" s="6">
        <f t="shared" si="239"/>
        <v>48.339729729729726</v>
      </c>
      <c r="S3818" t="s">
        <v>8316</v>
      </c>
      <c r="T3818" t="s">
        <v>8317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4">
        <f t="shared" si="238"/>
        <v>107.25</v>
      </c>
      <c r="R3819" s="6">
        <f t="shared" si="239"/>
        <v>107.25</v>
      </c>
      <c r="S3819" t="s">
        <v>8316</v>
      </c>
      <c r="T3819" t="s">
        <v>8317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4">
        <f t="shared" si="238"/>
        <v>227.99999999999997</v>
      </c>
      <c r="R3820" s="6">
        <f t="shared" si="239"/>
        <v>57</v>
      </c>
      <c r="S3820" t="s">
        <v>8316</v>
      </c>
      <c r="T3820" t="s">
        <v>8317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4">
        <f t="shared" si="238"/>
        <v>106.4</v>
      </c>
      <c r="R3821" s="6">
        <f t="shared" si="239"/>
        <v>40.92307692307692</v>
      </c>
      <c r="S3821" t="s">
        <v>8316</v>
      </c>
      <c r="T3821" t="s">
        <v>8317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4">
        <f t="shared" si="238"/>
        <v>143.33333333333334</v>
      </c>
      <c r="R3822" s="6">
        <f t="shared" si="239"/>
        <v>21.5</v>
      </c>
      <c r="S3822" t="s">
        <v>8316</v>
      </c>
      <c r="T3822" t="s">
        <v>8317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4">
        <f t="shared" si="238"/>
        <v>104.54285714285714</v>
      </c>
      <c r="R3823" s="6">
        <f t="shared" si="239"/>
        <v>79.543478260869563</v>
      </c>
      <c r="S3823" t="s">
        <v>8316</v>
      </c>
      <c r="T3823" t="s">
        <v>8317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4">
        <f t="shared" si="238"/>
        <v>110.02000000000001</v>
      </c>
      <c r="R3824" s="6">
        <f t="shared" si="239"/>
        <v>72.381578947368425</v>
      </c>
      <c r="S3824" t="s">
        <v>8316</v>
      </c>
      <c r="T3824" t="s">
        <v>8317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4">
        <f t="shared" si="238"/>
        <v>106</v>
      </c>
      <c r="R3825" s="6">
        <f t="shared" si="239"/>
        <v>64.634146341463421</v>
      </c>
      <c r="S3825" t="s">
        <v>8316</v>
      </c>
      <c r="T3825" t="s">
        <v>8317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4">
        <f t="shared" si="238"/>
        <v>108</v>
      </c>
      <c r="R3826" s="6">
        <f t="shared" si="239"/>
        <v>38.571428571428569</v>
      </c>
      <c r="S3826" t="s">
        <v>8316</v>
      </c>
      <c r="T3826" t="s">
        <v>8317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4">
        <f t="shared" si="238"/>
        <v>105.42</v>
      </c>
      <c r="R3827" s="6">
        <f t="shared" si="239"/>
        <v>107.57142857142857</v>
      </c>
      <c r="S3827" t="s">
        <v>8316</v>
      </c>
      <c r="T3827" t="s">
        <v>8317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4">
        <f t="shared" si="238"/>
        <v>119.16666666666667</v>
      </c>
      <c r="R3828" s="6">
        <f t="shared" si="239"/>
        <v>27.5</v>
      </c>
      <c r="S3828" t="s">
        <v>8316</v>
      </c>
      <c r="T3828" t="s">
        <v>8317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4">
        <f t="shared" si="238"/>
        <v>152.66666666666666</v>
      </c>
      <c r="R3829" s="6">
        <f t="shared" si="239"/>
        <v>70.461538461538467</v>
      </c>
      <c r="S3829" t="s">
        <v>8316</v>
      </c>
      <c r="T3829" t="s">
        <v>8317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4">
        <f t="shared" si="238"/>
        <v>100</v>
      </c>
      <c r="R3830" s="6">
        <f t="shared" si="239"/>
        <v>178.57142857142858</v>
      </c>
      <c r="S3830" t="s">
        <v>8316</v>
      </c>
      <c r="T3830" t="s">
        <v>8317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4">
        <f t="shared" si="238"/>
        <v>100.2</v>
      </c>
      <c r="R3831" s="6">
        <f t="shared" si="239"/>
        <v>62.625</v>
      </c>
      <c r="S3831" t="s">
        <v>8316</v>
      </c>
      <c r="T3831" t="s">
        <v>8317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4">
        <f t="shared" si="238"/>
        <v>225</v>
      </c>
      <c r="R3832" s="6">
        <f t="shared" si="239"/>
        <v>75</v>
      </c>
      <c r="S3832" t="s">
        <v>8316</v>
      </c>
      <c r="T3832" t="s">
        <v>8317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4">
        <f t="shared" si="238"/>
        <v>106.02199999999999</v>
      </c>
      <c r="R3833" s="6">
        <f t="shared" si="239"/>
        <v>58.901111111111113</v>
      </c>
      <c r="S3833" t="s">
        <v>8316</v>
      </c>
      <c r="T3833" t="s">
        <v>8317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4">
        <f t="shared" si="238"/>
        <v>104.66666666666666</v>
      </c>
      <c r="R3834" s="6">
        <f t="shared" si="239"/>
        <v>139.55555555555554</v>
      </c>
      <c r="S3834" t="s">
        <v>8316</v>
      </c>
      <c r="T3834" t="s">
        <v>8317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4">
        <f t="shared" si="238"/>
        <v>116.66666666666667</v>
      </c>
      <c r="R3835" s="6">
        <f t="shared" si="239"/>
        <v>70</v>
      </c>
      <c r="S3835" t="s">
        <v>8316</v>
      </c>
      <c r="T3835" t="s">
        <v>8317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4">
        <f t="shared" si="238"/>
        <v>109.03333333333333</v>
      </c>
      <c r="R3836" s="6">
        <f t="shared" si="239"/>
        <v>57.385964912280699</v>
      </c>
      <c r="S3836" t="s">
        <v>8316</v>
      </c>
      <c r="T3836" t="s">
        <v>8317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4">
        <f t="shared" si="238"/>
        <v>160</v>
      </c>
      <c r="R3837" s="6">
        <f t="shared" si="239"/>
        <v>40</v>
      </c>
      <c r="S3837" t="s">
        <v>8316</v>
      </c>
      <c r="T3837" t="s">
        <v>8317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4">
        <f t="shared" si="238"/>
        <v>112.5</v>
      </c>
      <c r="R3838" s="6">
        <f t="shared" si="239"/>
        <v>64.285714285714292</v>
      </c>
      <c r="S3838" t="s">
        <v>8316</v>
      </c>
      <c r="T3838" t="s">
        <v>8317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4">
        <f t="shared" si="238"/>
        <v>102.1</v>
      </c>
      <c r="R3839" s="6">
        <f t="shared" si="239"/>
        <v>120.11764705882354</v>
      </c>
      <c r="S3839" t="s">
        <v>8316</v>
      </c>
      <c r="T3839" t="s">
        <v>8317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4">
        <f t="shared" si="238"/>
        <v>100.824</v>
      </c>
      <c r="R3840" s="6">
        <f t="shared" si="239"/>
        <v>1008.24</v>
      </c>
      <c r="S3840" t="s">
        <v>8316</v>
      </c>
      <c r="T3840" t="s">
        <v>8317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4">
        <f t="shared" si="238"/>
        <v>101.25</v>
      </c>
      <c r="R3841" s="6">
        <f t="shared" si="239"/>
        <v>63.28125</v>
      </c>
      <c r="S3841" t="s">
        <v>8316</v>
      </c>
      <c r="T3841" t="s">
        <v>8317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4">
        <f t="shared" si="238"/>
        <v>6500</v>
      </c>
      <c r="R3842" s="6">
        <f t="shared" si="239"/>
        <v>21.666666666666668</v>
      </c>
      <c r="S3842" t="s">
        <v>8316</v>
      </c>
      <c r="T3842" t="s">
        <v>8317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4">
        <f t="shared" ref="Q3843:Q3906" si="242">E3843/D3843 *100</f>
        <v>8.7200000000000006</v>
      </c>
      <c r="R3843" s="6">
        <f t="shared" ref="R3843:R3906" si="243">E3843/N3843</f>
        <v>25.647058823529413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4">
        <f t="shared" si="242"/>
        <v>21.94</v>
      </c>
      <c r="R3844" s="6">
        <f t="shared" si="243"/>
        <v>47.695652173913047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4">
        <f t="shared" si="242"/>
        <v>21.3</v>
      </c>
      <c r="R3845" s="6">
        <f t="shared" si="243"/>
        <v>56.05263157894737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4">
        <f t="shared" si="242"/>
        <v>41.489795918367342</v>
      </c>
      <c r="R3846" s="6">
        <f t="shared" si="243"/>
        <v>81.319999999999993</v>
      </c>
      <c r="S3846" t="s">
        <v>8316</v>
      </c>
      <c r="T3846" t="s">
        <v>8317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4">
        <f t="shared" si="242"/>
        <v>2.105</v>
      </c>
      <c r="R3847" s="6">
        <f t="shared" si="243"/>
        <v>70.166666666666671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4">
        <f t="shared" si="242"/>
        <v>2.7</v>
      </c>
      <c r="R3848" s="6">
        <f t="shared" si="243"/>
        <v>23.625</v>
      </c>
      <c r="S3848" t="s">
        <v>8316</v>
      </c>
      <c r="T3848" t="s">
        <v>8317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4">
        <f t="shared" si="242"/>
        <v>16.161904761904761</v>
      </c>
      <c r="R3849" s="6">
        <f t="shared" si="243"/>
        <v>188.55555555555554</v>
      </c>
      <c r="S3849" t="s">
        <v>8316</v>
      </c>
      <c r="T3849" t="s">
        <v>8317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4">
        <f t="shared" si="242"/>
        <v>16.376923076923077</v>
      </c>
      <c r="R3850" s="6">
        <f t="shared" si="243"/>
        <v>49.511627906976742</v>
      </c>
      <c r="S3850" t="s">
        <v>8316</v>
      </c>
      <c r="T3850" t="s">
        <v>8317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4">
        <f t="shared" si="242"/>
        <v>7.043333333333333</v>
      </c>
      <c r="R3851" s="6">
        <f t="shared" si="243"/>
        <v>75.464285714285708</v>
      </c>
      <c r="S3851" t="s">
        <v>8316</v>
      </c>
      <c r="T3851" t="s">
        <v>8317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4">
        <f t="shared" si="242"/>
        <v>3.8</v>
      </c>
      <c r="R3852" s="6">
        <f t="shared" si="243"/>
        <v>9.5</v>
      </c>
      <c r="S3852" t="s">
        <v>8316</v>
      </c>
      <c r="T3852" t="s">
        <v>8317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4">
        <f t="shared" si="242"/>
        <v>34.08</v>
      </c>
      <c r="R3853" s="6">
        <f t="shared" si="243"/>
        <v>35.5</v>
      </c>
      <c r="S3853" t="s">
        <v>8316</v>
      </c>
      <c r="T3853" t="s">
        <v>8317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4">
        <f t="shared" si="242"/>
        <v>0.2</v>
      </c>
      <c r="R3854" s="6">
        <f t="shared" si="243"/>
        <v>10</v>
      </c>
      <c r="S3854" t="s">
        <v>8316</v>
      </c>
      <c r="T3854" t="s">
        <v>8317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4">
        <f t="shared" si="242"/>
        <v>2.5999999999999999E-2</v>
      </c>
      <c r="R3855" s="6">
        <f t="shared" si="243"/>
        <v>13</v>
      </c>
      <c r="S3855" t="s">
        <v>8316</v>
      </c>
      <c r="T3855" t="s">
        <v>8317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4">
        <f t="shared" si="242"/>
        <v>16.254545454545454</v>
      </c>
      <c r="R3856" s="6">
        <f t="shared" si="243"/>
        <v>89.4</v>
      </c>
      <c r="S3856" t="s">
        <v>8316</v>
      </c>
      <c r="T3856" t="s">
        <v>8317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4">
        <f t="shared" si="242"/>
        <v>2.5</v>
      </c>
      <c r="R3857" s="6">
        <f t="shared" si="243"/>
        <v>25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4">
        <f t="shared" si="242"/>
        <v>0.02</v>
      </c>
      <c r="R3858" s="6">
        <f t="shared" si="243"/>
        <v>1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4">
        <f t="shared" si="242"/>
        <v>5.2</v>
      </c>
      <c r="R3859" s="6">
        <f t="shared" si="243"/>
        <v>65</v>
      </c>
      <c r="S3859" t="s">
        <v>8316</v>
      </c>
      <c r="T3859" t="s">
        <v>8317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4">
        <f t="shared" si="242"/>
        <v>2</v>
      </c>
      <c r="R3860" s="6">
        <f t="shared" si="243"/>
        <v>10</v>
      </c>
      <c r="S3860" t="s">
        <v>8316</v>
      </c>
      <c r="T3860" t="s">
        <v>8317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4">
        <f t="shared" si="242"/>
        <v>0.04</v>
      </c>
      <c r="R3861" s="6">
        <f t="shared" si="243"/>
        <v>1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4">
        <f t="shared" si="242"/>
        <v>17.666666666666668</v>
      </c>
      <c r="R3862" s="6">
        <f t="shared" si="243"/>
        <v>81.538461538461533</v>
      </c>
      <c r="S3862" t="s">
        <v>8316</v>
      </c>
      <c r="T3862" t="s">
        <v>8317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4">
        <f t="shared" si="242"/>
        <v>5</v>
      </c>
      <c r="R3863" s="6">
        <f t="shared" si="243"/>
        <v>100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4">
        <f t="shared" si="242"/>
        <v>1.3333333333333334E-2</v>
      </c>
      <c r="R3864" s="6">
        <f t="shared" si="243"/>
        <v>1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4">
        <f t="shared" si="242"/>
        <v>0</v>
      </c>
      <c r="R3865" s="6" t="e">
        <f t="shared" si="243"/>
        <v>#DIV/0!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4">
        <f t="shared" si="242"/>
        <v>1.2</v>
      </c>
      <c r="R3866" s="6">
        <f t="shared" si="243"/>
        <v>20</v>
      </c>
      <c r="S3866" t="s">
        <v>8316</v>
      </c>
      <c r="T3866" t="s">
        <v>8317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4">
        <f t="shared" si="242"/>
        <v>26.937422295897225</v>
      </c>
      <c r="R3867" s="6">
        <f t="shared" si="243"/>
        <v>46.428571428571431</v>
      </c>
      <c r="S3867" t="s">
        <v>8316</v>
      </c>
      <c r="T3867" t="s">
        <v>8317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4">
        <f t="shared" si="242"/>
        <v>0.54999999999999993</v>
      </c>
      <c r="R3868" s="6">
        <f t="shared" si="243"/>
        <v>5.5</v>
      </c>
      <c r="S3868" t="s">
        <v>8316</v>
      </c>
      <c r="T3868" t="s">
        <v>8317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4">
        <f t="shared" si="242"/>
        <v>12.55</v>
      </c>
      <c r="R3869" s="6">
        <f t="shared" si="243"/>
        <v>50.2</v>
      </c>
      <c r="S3869" t="s">
        <v>8316</v>
      </c>
      <c r="T3869" t="s">
        <v>8317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4">
        <f t="shared" si="242"/>
        <v>0.2</v>
      </c>
      <c r="R3870" s="6">
        <f t="shared" si="243"/>
        <v>10</v>
      </c>
      <c r="S3870" t="s">
        <v>8316</v>
      </c>
      <c r="T3870" t="s">
        <v>8358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4">
        <f t="shared" si="242"/>
        <v>3.4474868431088401</v>
      </c>
      <c r="R3871" s="6">
        <f t="shared" si="243"/>
        <v>30.133333333333333</v>
      </c>
      <c r="S3871" t="s">
        <v>8316</v>
      </c>
      <c r="T3871" t="s">
        <v>8358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4">
        <f t="shared" si="242"/>
        <v>15</v>
      </c>
      <c r="R3872" s="6">
        <f t="shared" si="243"/>
        <v>150</v>
      </c>
      <c r="S3872" t="s">
        <v>8316</v>
      </c>
      <c r="T3872" t="s">
        <v>8358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4">
        <f t="shared" si="242"/>
        <v>2.666666666666667</v>
      </c>
      <c r="R3873" s="6">
        <f t="shared" si="243"/>
        <v>13.333333333333334</v>
      </c>
      <c r="S3873" t="s">
        <v>8316</v>
      </c>
      <c r="T3873" t="s">
        <v>8358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4">
        <f t="shared" si="242"/>
        <v>0</v>
      </c>
      <c r="R3874" s="6" t="e">
        <f t="shared" si="243"/>
        <v>#DIV/0!</v>
      </c>
      <c r="S3874" t="s">
        <v>8316</v>
      </c>
      <c r="T3874" t="s">
        <v>8358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4">
        <f t="shared" si="242"/>
        <v>0</v>
      </c>
      <c r="R3875" s="6" t="e">
        <f t="shared" si="243"/>
        <v>#DIV/0!</v>
      </c>
      <c r="S3875" t="s">
        <v>8316</v>
      </c>
      <c r="T3875" t="s">
        <v>8358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4">
        <f t="shared" si="242"/>
        <v>0</v>
      </c>
      <c r="R3876" s="6" t="e">
        <f t="shared" si="243"/>
        <v>#DIV/0!</v>
      </c>
      <c r="S3876" t="s">
        <v>8316</v>
      </c>
      <c r="T3876" t="s">
        <v>8358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4">
        <f t="shared" si="242"/>
        <v>0</v>
      </c>
      <c r="R3877" s="6" t="e">
        <f t="shared" si="243"/>
        <v>#DIV/0!</v>
      </c>
      <c r="S3877" t="s">
        <v>8316</v>
      </c>
      <c r="T3877" t="s">
        <v>8358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4">
        <f t="shared" si="242"/>
        <v>52.794871794871788</v>
      </c>
      <c r="R3878" s="6">
        <f t="shared" si="243"/>
        <v>44.760869565217391</v>
      </c>
      <c r="S3878" t="s">
        <v>8316</v>
      </c>
      <c r="T3878" t="s">
        <v>8358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4">
        <f t="shared" si="242"/>
        <v>4.9639999999999995</v>
      </c>
      <c r="R3879" s="6">
        <f t="shared" si="243"/>
        <v>88.642857142857139</v>
      </c>
      <c r="S3879" t="s">
        <v>8316</v>
      </c>
      <c r="T3879" t="s">
        <v>8358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4">
        <f t="shared" si="242"/>
        <v>5.5555555555555552E-2</v>
      </c>
      <c r="R3880" s="6">
        <f t="shared" si="243"/>
        <v>10</v>
      </c>
      <c r="S3880" t="s">
        <v>8316</v>
      </c>
      <c r="T3880" t="s">
        <v>8358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4">
        <f t="shared" si="242"/>
        <v>0</v>
      </c>
      <c r="R3881" s="6" t="e">
        <f t="shared" si="243"/>
        <v>#DIV/0!</v>
      </c>
      <c r="S3881" t="s">
        <v>8316</v>
      </c>
      <c r="T3881" t="s">
        <v>8358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4">
        <f t="shared" si="242"/>
        <v>13.066666666666665</v>
      </c>
      <c r="R3882" s="6">
        <f t="shared" si="243"/>
        <v>57.647058823529413</v>
      </c>
      <c r="S3882" t="s">
        <v>8316</v>
      </c>
      <c r="T3882" t="s">
        <v>8358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4">
        <f t="shared" si="242"/>
        <v>5</v>
      </c>
      <c r="R3883" s="6">
        <f t="shared" si="243"/>
        <v>25</v>
      </c>
      <c r="S3883" t="s">
        <v>8316</v>
      </c>
      <c r="T3883" t="s">
        <v>8358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4">
        <f t="shared" si="242"/>
        <v>0</v>
      </c>
      <c r="R3884" s="6" t="e">
        <f t="shared" si="243"/>
        <v>#DIV/0!</v>
      </c>
      <c r="S3884" t="s">
        <v>8316</v>
      </c>
      <c r="T3884" t="s">
        <v>8358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4">
        <f t="shared" si="242"/>
        <v>0</v>
      </c>
      <c r="R3885" s="6" t="e">
        <f t="shared" si="243"/>
        <v>#DIV/0!</v>
      </c>
      <c r="S3885" t="s">
        <v>8316</v>
      </c>
      <c r="T3885" t="s">
        <v>8358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4">
        <f t="shared" si="242"/>
        <v>0</v>
      </c>
      <c r="R3886" s="6" t="e">
        <f t="shared" si="243"/>
        <v>#DIV/0!</v>
      </c>
      <c r="S3886" t="s">
        <v>8316</v>
      </c>
      <c r="T3886" t="s">
        <v>8358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4">
        <f t="shared" si="242"/>
        <v>0</v>
      </c>
      <c r="R3887" s="6" t="e">
        <f t="shared" si="243"/>
        <v>#DIV/0!</v>
      </c>
      <c r="S3887" t="s">
        <v>8316</v>
      </c>
      <c r="T3887" t="s">
        <v>8358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4">
        <f t="shared" si="242"/>
        <v>0</v>
      </c>
      <c r="R3888" s="6" t="e">
        <f t="shared" si="243"/>
        <v>#DIV/0!</v>
      </c>
      <c r="S3888" t="s">
        <v>8316</v>
      </c>
      <c r="T3888" t="s">
        <v>8358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4">
        <f t="shared" si="242"/>
        <v>1.7500000000000002</v>
      </c>
      <c r="R3889" s="6">
        <f t="shared" si="243"/>
        <v>17.5</v>
      </c>
      <c r="S3889" t="s">
        <v>8316</v>
      </c>
      <c r="T3889" t="s">
        <v>8358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4">
        <f t="shared" si="242"/>
        <v>27.1</v>
      </c>
      <c r="R3890" s="6">
        <f t="shared" si="243"/>
        <v>38.714285714285715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4">
        <f t="shared" si="242"/>
        <v>1.4749999999999999</v>
      </c>
      <c r="R3891" s="6">
        <f t="shared" si="243"/>
        <v>13.111111111111111</v>
      </c>
      <c r="S3891" t="s">
        <v>8316</v>
      </c>
      <c r="T3891" t="s">
        <v>8317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4">
        <f t="shared" si="242"/>
        <v>16.826666666666668</v>
      </c>
      <c r="R3892" s="6">
        <f t="shared" si="243"/>
        <v>315.5</v>
      </c>
      <c r="S3892" t="s">
        <v>8316</v>
      </c>
      <c r="T3892" t="s">
        <v>8317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4">
        <f t="shared" si="242"/>
        <v>32.5</v>
      </c>
      <c r="R3893" s="6">
        <f t="shared" si="243"/>
        <v>37.142857142857146</v>
      </c>
      <c r="S3893" t="s">
        <v>8316</v>
      </c>
      <c r="T3893" t="s">
        <v>8317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4">
        <f t="shared" si="242"/>
        <v>0</v>
      </c>
      <c r="R3894" s="6" t="e">
        <f t="shared" si="243"/>
        <v>#DIV/0!</v>
      </c>
      <c r="S3894" t="s">
        <v>8316</v>
      </c>
      <c r="T3894" t="s">
        <v>8317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4">
        <f t="shared" si="242"/>
        <v>21.55</v>
      </c>
      <c r="R3895" s="6">
        <f t="shared" si="243"/>
        <v>128.27380952380952</v>
      </c>
      <c r="S3895" t="s">
        <v>8316</v>
      </c>
      <c r="T3895" t="s">
        <v>8317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4">
        <f t="shared" si="242"/>
        <v>3.4666666666666663</v>
      </c>
      <c r="R3896" s="6">
        <f t="shared" si="243"/>
        <v>47.272727272727273</v>
      </c>
      <c r="S3896" t="s">
        <v>8316</v>
      </c>
      <c r="T3896" t="s">
        <v>8317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4">
        <f t="shared" si="242"/>
        <v>5</v>
      </c>
      <c r="R3897" s="6">
        <f t="shared" si="243"/>
        <v>50</v>
      </c>
      <c r="S3897" t="s">
        <v>8316</v>
      </c>
      <c r="T3897" t="s">
        <v>8317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4">
        <f t="shared" si="242"/>
        <v>10.625</v>
      </c>
      <c r="R3898" s="6">
        <f t="shared" si="243"/>
        <v>42.5</v>
      </c>
      <c r="S3898" t="s">
        <v>8316</v>
      </c>
      <c r="T3898" t="s">
        <v>8317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4">
        <f t="shared" si="242"/>
        <v>17.599999999999998</v>
      </c>
      <c r="R3899" s="6">
        <f t="shared" si="243"/>
        <v>44</v>
      </c>
      <c r="S3899" t="s">
        <v>8316</v>
      </c>
      <c r="T3899" t="s">
        <v>8317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4">
        <f t="shared" si="242"/>
        <v>32.56</v>
      </c>
      <c r="R3900" s="6">
        <f t="shared" si="243"/>
        <v>50.875</v>
      </c>
      <c r="S3900" t="s">
        <v>8316</v>
      </c>
      <c r="T3900" t="s">
        <v>8317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4">
        <f t="shared" si="242"/>
        <v>1.25</v>
      </c>
      <c r="R3901" s="6">
        <f t="shared" si="243"/>
        <v>62.5</v>
      </c>
      <c r="S3901" t="s">
        <v>8316</v>
      </c>
      <c r="T3901" t="s">
        <v>8317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4">
        <f t="shared" si="242"/>
        <v>5.4</v>
      </c>
      <c r="R3902" s="6">
        <f t="shared" si="243"/>
        <v>27</v>
      </c>
      <c r="S3902" t="s">
        <v>8316</v>
      </c>
      <c r="T3902" t="s">
        <v>8317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4">
        <f t="shared" si="242"/>
        <v>0.83333333333333337</v>
      </c>
      <c r="R3903" s="6">
        <f t="shared" si="243"/>
        <v>25</v>
      </c>
      <c r="S3903" t="s">
        <v>8316</v>
      </c>
      <c r="T3903" t="s">
        <v>8317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4">
        <f t="shared" si="242"/>
        <v>48.833333333333336</v>
      </c>
      <c r="R3904" s="6">
        <f t="shared" si="243"/>
        <v>47.258064516129032</v>
      </c>
      <c r="S3904" t="s">
        <v>8316</v>
      </c>
      <c r="T3904" t="s">
        <v>8317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4">
        <f t="shared" si="242"/>
        <v>0</v>
      </c>
      <c r="R3905" s="6" t="e">
        <f t="shared" si="243"/>
        <v>#DIV/0!</v>
      </c>
      <c r="S3905" t="s">
        <v>8316</v>
      </c>
      <c r="T3905" t="s">
        <v>8317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4">
        <f t="shared" si="242"/>
        <v>0.03</v>
      </c>
      <c r="R3906" s="6">
        <f t="shared" si="243"/>
        <v>1.5</v>
      </c>
      <c r="S3906" t="s">
        <v>8316</v>
      </c>
      <c r="T3906" t="s">
        <v>8317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4">
        <f t="shared" ref="Q3907:Q3970" si="246">E3907/D3907 *100</f>
        <v>11.533333333333333</v>
      </c>
      <c r="R3907" s="6">
        <f t="shared" ref="R3907:R3970" si="247">E3907/N3907</f>
        <v>24.714285714285715</v>
      </c>
      <c r="S3907" t="s">
        <v>8316</v>
      </c>
      <c r="T3907" t="s">
        <v>8317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4">
        <f t="shared" si="246"/>
        <v>67.333333333333329</v>
      </c>
      <c r="R3908" s="6">
        <f t="shared" si="247"/>
        <v>63.125</v>
      </c>
      <c r="S3908" t="s">
        <v>8316</v>
      </c>
      <c r="T3908" t="s">
        <v>8317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4">
        <f t="shared" si="246"/>
        <v>15.299999999999999</v>
      </c>
      <c r="R3909" s="6">
        <f t="shared" si="247"/>
        <v>38.25</v>
      </c>
      <c r="S3909" t="s">
        <v>8316</v>
      </c>
      <c r="T3909" t="s">
        <v>8317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4">
        <f t="shared" si="246"/>
        <v>8.6666666666666679</v>
      </c>
      <c r="R3910" s="6">
        <f t="shared" si="247"/>
        <v>16.25</v>
      </c>
      <c r="S3910" t="s">
        <v>8316</v>
      </c>
      <c r="T3910" t="s">
        <v>8317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4">
        <f t="shared" si="246"/>
        <v>0.22499999999999998</v>
      </c>
      <c r="R3911" s="6">
        <f t="shared" si="247"/>
        <v>33.75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4">
        <f t="shared" si="246"/>
        <v>3.0833333333333335</v>
      </c>
      <c r="R3912" s="6">
        <f t="shared" si="247"/>
        <v>61.666666666666664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4">
        <f t="shared" si="246"/>
        <v>37.412500000000001</v>
      </c>
      <c r="R3913" s="6">
        <f t="shared" si="247"/>
        <v>83.138888888888886</v>
      </c>
      <c r="S3913" t="s">
        <v>8316</v>
      </c>
      <c r="T3913" t="s">
        <v>8317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4">
        <f t="shared" si="246"/>
        <v>6.6666666666666671E-3</v>
      </c>
      <c r="R3914" s="6">
        <f t="shared" si="247"/>
        <v>1</v>
      </c>
      <c r="S3914" t="s">
        <v>8316</v>
      </c>
      <c r="T3914" t="s">
        <v>8317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4">
        <f t="shared" si="246"/>
        <v>10</v>
      </c>
      <c r="R3915" s="6">
        <f t="shared" si="247"/>
        <v>142.85714285714286</v>
      </c>
      <c r="S3915" t="s">
        <v>8316</v>
      </c>
      <c r="T3915" t="s">
        <v>8317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4">
        <f t="shared" si="246"/>
        <v>36.36</v>
      </c>
      <c r="R3916" s="6">
        <f t="shared" si="247"/>
        <v>33.666666666666664</v>
      </c>
      <c r="S3916" t="s">
        <v>8316</v>
      </c>
      <c r="T3916" t="s">
        <v>8317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4">
        <f t="shared" si="246"/>
        <v>0.33333333333333337</v>
      </c>
      <c r="R3917" s="6">
        <f t="shared" si="247"/>
        <v>5</v>
      </c>
      <c r="S3917" t="s">
        <v>8316</v>
      </c>
      <c r="T3917" t="s">
        <v>8317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4">
        <f t="shared" si="246"/>
        <v>0</v>
      </c>
      <c r="R3918" s="6" t="e">
        <f t="shared" si="247"/>
        <v>#DIV/0!</v>
      </c>
      <c r="S3918" t="s">
        <v>8316</v>
      </c>
      <c r="T3918" t="s">
        <v>8317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4">
        <f t="shared" si="246"/>
        <v>0.2857142857142857</v>
      </c>
      <c r="R3919" s="6">
        <f t="shared" si="247"/>
        <v>10</v>
      </c>
      <c r="S3919" t="s">
        <v>8316</v>
      </c>
      <c r="T3919" t="s">
        <v>8317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4">
        <f t="shared" si="246"/>
        <v>0.2</v>
      </c>
      <c r="R3920" s="6">
        <f t="shared" si="247"/>
        <v>40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4">
        <f t="shared" si="246"/>
        <v>1.7999999999999998</v>
      </c>
      <c r="R3921" s="6">
        <f t="shared" si="247"/>
        <v>30</v>
      </c>
      <c r="S3921" t="s">
        <v>8316</v>
      </c>
      <c r="T3921" t="s">
        <v>8317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4">
        <f t="shared" si="246"/>
        <v>5.4</v>
      </c>
      <c r="R3922" s="6">
        <f t="shared" si="247"/>
        <v>45</v>
      </c>
      <c r="S3922" t="s">
        <v>8316</v>
      </c>
      <c r="T3922" t="s">
        <v>8317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4">
        <f t="shared" si="246"/>
        <v>0</v>
      </c>
      <c r="R3923" s="6" t="e">
        <f t="shared" si="247"/>
        <v>#DIV/0!</v>
      </c>
      <c r="S3923" t="s">
        <v>8316</v>
      </c>
      <c r="T3923" t="s">
        <v>8317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4">
        <f t="shared" si="246"/>
        <v>8.1333333333333329</v>
      </c>
      <c r="R3924" s="6">
        <f t="shared" si="247"/>
        <v>10.166666666666666</v>
      </c>
      <c r="S3924" t="s">
        <v>8316</v>
      </c>
      <c r="T3924" t="s">
        <v>8317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4">
        <f t="shared" si="246"/>
        <v>12.034782608695652</v>
      </c>
      <c r="R3925" s="6">
        <f t="shared" si="247"/>
        <v>81.411764705882348</v>
      </c>
      <c r="S3925" t="s">
        <v>8316</v>
      </c>
      <c r="T3925" t="s">
        <v>8317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4">
        <f t="shared" si="246"/>
        <v>15.266666666666667</v>
      </c>
      <c r="R3926" s="6">
        <f t="shared" si="247"/>
        <v>57.25</v>
      </c>
      <c r="S3926" t="s">
        <v>8316</v>
      </c>
      <c r="T3926" t="s">
        <v>8317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4">
        <f t="shared" si="246"/>
        <v>10</v>
      </c>
      <c r="R3927" s="6">
        <f t="shared" si="247"/>
        <v>5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4">
        <f t="shared" si="246"/>
        <v>0.3</v>
      </c>
      <c r="R3928" s="6">
        <f t="shared" si="247"/>
        <v>15</v>
      </c>
      <c r="S3928" t="s">
        <v>8316</v>
      </c>
      <c r="T3928" t="s">
        <v>8317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4">
        <f t="shared" si="246"/>
        <v>1</v>
      </c>
      <c r="R3929" s="6">
        <f t="shared" si="247"/>
        <v>12.5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4">
        <f t="shared" si="246"/>
        <v>13.020000000000001</v>
      </c>
      <c r="R3930" s="6">
        <f t="shared" si="247"/>
        <v>93</v>
      </c>
      <c r="S3930" t="s">
        <v>8316</v>
      </c>
      <c r="T3930" t="s">
        <v>8317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4">
        <f t="shared" si="246"/>
        <v>2.2650000000000001</v>
      </c>
      <c r="R3931" s="6">
        <f t="shared" si="247"/>
        <v>32.357142857142854</v>
      </c>
      <c r="S3931" t="s">
        <v>8316</v>
      </c>
      <c r="T3931" t="s">
        <v>8317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4">
        <f t="shared" si="246"/>
        <v>0</v>
      </c>
      <c r="R3932" s="6" t="e">
        <f t="shared" si="247"/>
        <v>#DIV/0!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4">
        <f t="shared" si="246"/>
        <v>0</v>
      </c>
      <c r="R3933" s="6" t="e">
        <f t="shared" si="247"/>
        <v>#DIV/0!</v>
      </c>
      <c r="S3933" t="s">
        <v>8316</v>
      </c>
      <c r="T3933" t="s">
        <v>8317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4">
        <f t="shared" si="246"/>
        <v>8.3333333333333332E-3</v>
      </c>
      <c r="R3934" s="6">
        <f t="shared" si="247"/>
        <v>1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4">
        <f t="shared" si="246"/>
        <v>15.742857142857142</v>
      </c>
      <c r="R3935" s="6">
        <f t="shared" si="247"/>
        <v>91.833333333333329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4">
        <f t="shared" si="246"/>
        <v>11</v>
      </c>
      <c r="R3936" s="6">
        <f t="shared" si="247"/>
        <v>45.833333333333336</v>
      </c>
      <c r="S3936" t="s">
        <v>8316</v>
      </c>
      <c r="T3936" t="s">
        <v>8317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4">
        <f t="shared" si="246"/>
        <v>43.833333333333336</v>
      </c>
      <c r="R3937" s="6">
        <f t="shared" si="247"/>
        <v>57.173913043478258</v>
      </c>
      <c r="S3937" t="s">
        <v>8316</v>
      </c>
      <c r="T3937" t="s">
        <v>8317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4">
        <f t="shared" si="246"/>
        <v>0</v>
      </c>
      <c r="R3938" s="6" t="e">
        <f t="shared" si="247"/>
        <v>#DIV/0!</v>
      </c>
      <c r="S3938" t="s">
        <v>8316</v>
      </c>
      <c r="T3938" t="s">
        <v>8317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4">
        <f t="shared" si="246"/>
        <v>86.135181975736558</v>
      </c>
      <c r="R3939" s="6">
        <f t="shared" si="247"/>
        <v>248.5</v>
      </c>
      <c r="S3939" t="s">
        <v>8316</v>
      </c>
      <c r="T3939" t="s">
        <v>8317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4">
        <f t="shared" si="246"/>
        <v>12.196620583717358</v>
      </c>
      <c r="R3940" s="6">
        <f t="shared" si="247"/>
        <v>79.400000000000006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4">
        <f t="shared" si="246"/>
        <v>0.1</v>
      </c>
      <c r="R3941" s="6">
        <f t="shared" si="247"/>
        <v>5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4">
        <f t="shared" si="246"/>
        <v>0.22</v>
      </c>
      <c r="R3942" s="6">
        <f t="shared" si="247"/>
        <v>5.5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4">
        <f t="shared" si="246"/>
        <v>0.90909090909090906</v>
      </c>
      <c r="R3943" s="6">
        <f t="shared" si="247"/>
        <v>25</v>
      </c>
      <c r="S3943" t="s">
        <v>8316</v>
      </c>
      <c r="T3943" t="s">
        <v>8317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4">
        <f t="shared" si="246"/>
        <v>0</v>
      </c>
      <c r="R3944" s="6" t="e">
        <f t="shared" si="247"/>
        <v>#DIV/0!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4">
        <f t="shared" si="246"/>
        <v>35.64</v>
      </c>
      <c r="R3945" s="6">
        <f t="shared" si="247"/>
        <v>137.07692307692307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4">
        <f t="shared" si="246"/>
        <v>0</v>
      </c>
      <c r="R3946" s="6" t="e">
        <f t="shared" si="247"/>
        <v>#DIV/0!</v>
      </c>
      <c r="S3946" t="s">
        <v>8316</v>
      </c>
      <c r="T3946" t="s">
        <v>8317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4">
        <f t="shared" si="246"/>
        <v>0.25</v>
      </c>
      <c r="R3947" s="6">
        <f t="shared" si="247"/>
        <v>5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4">
        <f t="shared" si="246"/>
        <v>3.25</v>
      </c>
      <c r="R3948" s="6">
        <f t="shared" si="247"/>
        <v>39</v>
      </c>
      <c r="S3948" t="s">
        <v>8316</v>
      </c>
      <c r="T3948" t="s">
        <v>8317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4">
        <f t="shared" si="246"/>
        <v>3.3666666666666663</v>
      </c>
      <c r="R3949" s="6">
        <f t="shared" si="247"/>
        <v>50.5</v>
      </c>
      <c r="S3949" t="s">
        <v>8316</v>
      </c>
      <c r="T3949" t="s">
        <v>8317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4">
        <f t="shared" si="246"/>
        <v>0</v>
      </c>
      <c r="R3950" s="6" t="e">
        <f t="shared" si="247"/>
        <v>#DIV/0!</v>
      </c>
      <c r="S3950" t="s">
        <v>8316</v>
      </c>
      <c r="T3950" t="s">
        <v>8317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4">
        <f t="shared" si="246"/>
        <v>15.770000000000001</v>
      </c>
      <c r="R3951" s="6">
        <f t="shared" si="247"/>
        <v>49.28125</v>
      </c>
      <c r="S3951" t="s">
        <v>8316</v>
      </c>
      <c r="T3951" t="s">
        <v>8317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4">
        <f t="shared" si="246"/>
        <v>0.625</v>
      </c>
      <c r="R3952" s="6">
        <f t="shared" si="247"/>
        <v>25</v>
      </c>
      <c r="S3952" t="s">
        <v>8316</v>
      </c>
      <c r="T3952" t="s">
        <v>8317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4">
        <f t="shared" si="246"/>
        <v>5.0000000000000001E-4</v>
      </c>
      <c r="R3953" s="6">
        <f t="shared" si="247"/>
        <v>1</v>
      </c>
      <c r="S3953" t="s">
        <v>8316</v>
      </c>
      <c r="T3953" t="s">
        <v>8317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4">
        <f t="shared" si="246"/>
        <v>9.6153846153846159E-2</v>
      </c>
      <c r="R3954" s="6">
        <f t="shared" si="247"/>
        <v>25</v>
      </c>
      <c r="S3954" t="s">
        <v>8316</v>
      </c>
      <c r="T3954" t="s">
        <v>8317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4">
        <f t="shared" si="246"/>
        <v>0</v>
      </c>
      <c r="R3955" s="6" t="e">
        <f t="shared" si="247"/>
        <v>#DIV/0!</v>
      </c>
      <c r="S3955" t="s">
        <v>8316</v>
      </c>
      <c r="T3955" t="s">
        <v>8317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4">
        <f t="shared" si="246"/>
        <v>0</v>
      </c>
      <c r="R3956" s="6" t="e">
        <f t="shared" si="247"/>
        <v>#DIV/0!</v>
      </c>
      <c r="S3956" t="s">
        <v>8316</v>
      </c>
      <c r="T3956" t="s">
        <v>8317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4">
        <f t="shared" si="246"/>
        <v>24.285714285714285</v>
      </c>
      <c r="R3957" s="6">
        <f t="shared" si="247"/>
        <v>53.125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4">
        <f t="shared" si="246"/>
        <v>0</v>
      </c>
      <c r="R3958" s="6" t="e">
        <f t="shared" si="247"/>
        <v>#DIV/0!</v>
      </c>
      <c r="S3958" t="s">
        <v>8316</v>
      </c>
      <c r="T3958" t="s">
        <v>8317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4">
        <f t="shared" si="246"/>
        <v>2.5000000000000001E-2</v>
      </c>
      <c r="R3959" s="6">
        <f t="shared" si="247"/>
        <v>7</v>
      </c>
      <c r="S3959" t="s">
        <v>8316</v>
      </c>
      <c r="T3959" t="s">
        <v>8317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4">
        <f t="shared" si="246"/>
        <v>32.049999999999997</v>
      </c>
      <c r="R3960" s="6">
        <f t="shared" si="247"/>
        <v>40.0625</v>
      </c>
      <c r="S3960" t="s">
        <v>8316</v>
      </c>
      <c r="T3960" t="s">
        <v>8317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4">
        <f t="shared" si="246"/>
        <v>24.333333333333336</v>
      </c>
      <c r="R3961" s="6">
        <f t="shared" si="247"/>
        <v>24.333333333333332</v>
      </c>
      <c r="S3961" t="s">
        <v>8316</v>
      </c>
      <c r="T3961" t="s">
        <v>8317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4">
        <f t="shared" si="246"/>
        <v>1.5</v>
      </c>
      <c r="R3962" s="6">
        <f t="shared" si="247"/>
        <v>11.25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4">
        <f t="shared" si="246"/>
        <v>0.42</v>
      </c>
      <c r="R3963" s="6">
        <f t="shared" si="247"/>
        <v>10.5</v>
      </c>
      <c r="S3963" t="s">
        <v>8316</v>
      </c>
      <c r="T3963" t="s">
        <v>8317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4">
        <f t="shared" si="246"/>
        <v>3.214285714285714</v>
      </c>
      <c r="R3964" s="6">
        <f t="shared" si="247"/>
        <v>15</v>
      </c>
      <c r="S3964" t="s">
        <v>8316</v>
      </c>
      <c r="T3964" t="s">
        <v>8317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4">
        <f t="shared" si="246"/>
        <v>0</v>
      </c>
      <c r="R3965" s="6" t="e">
        <f t="shared" si="247"/>
        <v>#DIV/0!</v>
      </c>
      <c r="S3965" t="s">
        <v>8316</v>
      </c>
      <c r="T3965" t="s">
        <v>8317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4">
        <f t="shared" si="246"/>
        <v>6.3</v>
      </c>
      <c r="R3966" s="6">
        <f t="shared" si="247"/>
        <v>42</v>
      </c>
      <c r="S3966" t="s">
        <v>8316</v>
      </c>
      <c r="T3966" t="s">
        <v>8317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4">
        <f t="shared" si="246"/>
        <v>14.249999999999998</v>
      </c>
      <c r="R3967" s="6">
        <f t="shared" si="247"/>
        <v>71.25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4">
        <f t="shared" si="246"/>
        <v>0.6</v>
      </c>
      <c r="R3968" s="6">
        <f t="shared" si="247"/>
        <v>22.5</v>
      </c>
      <c r="S3968" t="s">
        <v>8316</v>
      </c>
      <c r="T3968" t="s">
        <v>8317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4">
        <f t="shared" si="246"/>
        <v>24.117647058823529</v>
      </c>
      <c r="R3969" s="6">
        <f t="shared" si="247"/>
        <v>41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4">
        <f t="shared" si="246"/>
        <v>10.54</v>
      </c>
      <c r="R3970" s="6">
        <f t="shared" si="247"/>
        <v>47.909090909090907</v>
      </c>
      <c r="S3970" t="s">
        <v>8316</v>
      </c>
      <c r="T3970" t="s">
        <v>8317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4">
        <f t="shared" ref="Q3971:Q4034" si="250">E3971/D3971 *100</f>
        <v>7.4690265486725664</v>
      </c>
      <c r="R3971" s="6">
        <f t="shared" ref="R3971:R4034" si="251">E3971/N3971</f>
        <v>35.166666666666664</v>
      </c>
      <c r="S3971" t="s">
        <v>8316</v>
      </c>
      <c r="T3971" t="s">
        <v>8317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4">
        <f t="shared" si="250"/>
        <v>7.3333333333333334E-2</v>
      </c>
      <c r="R3972" s="6">
        <f t="shared" si="251"/>
        <v>5.5</v>
      </c>
      <c r="S3972" t="s">
        <v>8316</v>
      </c>
      <c r="T3972" t="s">
        <v>8317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4">
        <f t="shared" si="250"/>
        <v>0.97142857142857131</v>
      </c>
      <c r="R3973" s="6">
        <f t="shared" si="251"/>
        <v>22.666666666666668</v>
      </c>
      <c r="S3973" t="s">
        <v>8316</v>
      </c>
      <c r="T3973" t="s">
        <v>8317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4">
        <f t="shared" si="250"/>
        <v>21.099999999999998</v>
      </c>
      <c r="R3974" s="6">
        <f t="shared" si="251"/>
        <v>26.375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4">
        <f t="shared" si="250"/>
        <v>78.100000000000009</v>
      </c>
      <c r="R3975" s="6">
        <f t="shared" si="251"/>
        <v>105.54054054054055</v>
      </c>
      <c r="S3975" t="s">
        <v>8316</v>
      </c>
      <c r="T3975" t="s">
        <v>8317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4">
        <f t="shared" si="250"/>
        <v>32</v>
      </c>
      <c r="R3976" s="6">
        <f t="shared" si="251"/>
        <v>29.09090909090909</v>
      </c>
      <c r="S3976" t="s">
        <v>8316</v>
      </c>
      <c r="T3976" t="s">
        <v>8317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14">
        <f t="shared" si="250"/>
        <v>0</v>
      </c>
      <c r="R3977" s="6" t="e">
        <f t="shared" si="251"/>
        <v>#DIV/0!</v>
      </c>
      <c r="S3977" t="s">
        <v>8316</v>
      </c>
      <c r="T3977" t="s">
        <v>8317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4">
        <f t="shared" si="250"/>
        <v>47.692307692307693</v>
      </c>
      <c r="R3978" s="6">
        <f t="shared" si="251"/>
        <v>62</v>
      </c>
      <c r="S3978" t="s">
        <v>8316</v>
      </c>
      <c r="T3978" t="s">
        <v>8317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4">
        <f t="shared" si="250"/>
        <v>1.4500000000000002</v>
      </c>
      <c r="R3979" s="6">
        <f t="shared" si="251"/>
        <v>217.5</v>
      </c>
      <c r="S3979" t="s">
        <v>8316</v>
      </c>
      <c r="T3979" t="s">
        <v>8317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4">
        <f t="shared" si="250"/>
        <v>10.7</v>
      </c>
      <c r="R3980" s="6">
        <f t="shared" si="251"/>
        <v>26.75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4">
        <f t="shared" si="250"/>
        <v>1.8333333333333333</v>
      </c>
      <c r="R3981" s="6">
        <f t="shared" si="251"/>
        <v>18.333333333333332</v>
      </c>
      <c r="S3981" t="s">
        <v>8316</v>
      </c>
      <c r="T3981" t="s">
        <v>8317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4">
        <f t="shared" si="250"/>
        <v>18</v>
      </c>
      <c r="R3982" s="6">
        <f t="shared" si="251"/>
        <v>64.285714285714292</v>
      </c>
      <c r="S3982" t="s">
        <v>8316</v>
      </c>
      <c r="T3982" t="s">
        <v>8317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4">
        <f t="shared" si="250"/>
        <v>4.083333333333333</v>
      </c>
      <c r="R3983" s="6">
        <f t="shared" si="251"/>
        <v>175</v>
      </c>
      <c r="S3983" t="s">
        <v>8316</v>
      </c>
      <c r="T3983" t="s">
        <v>8317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4">
        <f t="shared" si="250"/>
        <v>20</v>
      </c>
      <c r="R3984" s="6">
        <f t="shared" si="251"/>
        <v>34</v>
      </c>
      <c r="S3984" t="s">
        <v>8316</v>
      </c>
      <c r="T3984" t="s">
        <v>8317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4">
        <f t="shared" si="250"/>
        <v>34.802513464991023</v>
      </c>
      <c r="R3985" s="6">
        <f t="shared" si="251"/>
        <v>84.282608695652172</v>
      </c>
      <c r="S3985" t="s">
        <v>8316</v>
      </c>
      <c r="T3985" t="s">
        <v>8317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4">
        <f t="shared" si="250"/>
        <v>6.3333333333333339</v>
      </c>
      <c r="R3986" s="6">
        <f t="shared" si="251"/>
        <v>9.5</v>
      </c>
      <c r="S3986" t="s">
        <v>8316</v>
      </c>
      <c r="T3986" t="s">
        <v>8317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4">
        <f t="shared" si="250"/>
        <v>32.049999999999997</v>
      </c>
      <c r="R3987" s="6">
        <f t="shared" si="251"/>
        <v>33.736842105263158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4">
        <f t="shared" si="250"/>
        <v>9.76</v>
      </c>
      <c r="R3988" s="6">
        <f t="shared" si="251"/>
        <v>37.53846153846154</v>
      </c>
      <c r="S3988" t="s">
        <v>8316</v>
      </c>
      <c r="T3988" t="s">
        <v>8317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4">
        <f t="shared" si="250"/>
        <v>37.75</v>
      </c>
      <c r="R3989" s="6">
        <f t="shared" si="251"/>
        <v>11.615384615384615</v>
      </c>
      <c r="S3989" t="s">
        <v>8316</v>
      </c>
      <c r="T3989" t="s">
        <v>8317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4">
        <f t="shared" si="250"/>
        <v>2.1333333333333333</v>
      </c>
      <c r="R3990" s="6">
        <f t="shared" si="251"/>
        <v>8</v>
      </c>
      <c r="S3990" t="s">
        <v>8316</v>
      </c>
      <c r="T3990" t="s">
        <v>8317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4">
        <f t="shared" si="250"/>
        <v>0</v>
      </c>
      <c r="R3991" s="6" t="e">
        <f t="shared" si="251"/>
        <v>#DIV/0!</v>
      </c>
      <c r="S3991" t="s">
        <v>8316</v>
      </c>
      <c r="T3991" t="s">
        <v>8317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4">
        <f t="shared" si="250"/>
        <v>4.1818181818181817</v>
      </c>
      <c r="R3992" s="6">
        <f t="shared" si="251"/>
        <v>23</v>
      </c>
      <c r="S3992" t="s">
        <v>8316</v>
      </c>
      <c r="T3992" t="s">
        <v>8317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4">
        <f t="shared" si="250"/>
        <v>20</v>
      </c>
      <c r="R3993" s="6">
        <f t="shared" si="251"/>
        <v>100</v>
      </c>
      <c r="S3993" t="s">
        <v>8316</v>
      </c>
      <c r="T3993" t="s">
        <v>8317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4">
        <f t="shared" si="250"/>
        <v>5.41</v>
      </c>
      <c r="R3994" s="6">
        <f t="shared" si="251"/>
        <v>60.111111111111114</v>
      </c>
      <c r="S3994" t="s">
        <v>8316</v>
      </c>
      <c r="T3994" t="s">
        <v>8317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4">
        <f t="shared" si="250"/>
        <v>6.0000000000000001E-3</v>
      </c>
      <c r="R3995" s="6">
        <f t="shared" si="251"/>
        <v>3</v>
      </c>
      <c r="S3995" t="s">
        <v>8316</v>
      </c>
      <c r="T3995" t="s">
        <v>8317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4">
        <f t="shared" si="250"/>
        <v>0.25</v>
      </c>
      <c r="R3996" s="6">
        <f t="shared" si="251"/>
        <v>5</v>
      </c>
      <c r="S3996" t="s">
        <v>8316</v>
      </c>
      <c r="T3996" t="s">
        <v>8317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4">
        <f t="shared" si="250"/>
        <v>35</v>
      </c>
      <c r="R3997" s="6">
        <f t="shared" si="251"/>
        <v>17.5</v>
      </c>
      <c r="S3997" t="s">
        <v>8316</v>
      </c>
      <c r="T3997" t="s">
        <v>8317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4">
        <f t="shared" si="250"/>
        <v>16.566666666666666</v>
      </c>
      <c r="R3998" s="6">
        <f t="shared" si="251"/>
        <v>29.235294117647058</v>
      </c>
      <c r="S3998" t="s">
        <v>8316</v>
      </c>
      <c r="T3998" t="s">
        <v>8317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4">
        <f t="shared" si="250"/>
        <v>0</v>
      </c>
      <c r="R3999" s="6" t="e">
        <f t="shared" si="251"/>
        <v>#DIV/0!</v>
      </c>
      <c r="S3999" t="s">
        <v>8316</v>
      </c>
      <c r="T3999" t="s">
        <v>8317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4">
        <f t="shared" si="250"/>
        <v>57.199999999999996</v>
      </c>
      <c r="R4000" s="6">
        <f t="shared" si="251"/>
        <v>59.583333333333336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4">
        <f t="shared" si="250"/>
        <v>16.514285714285716</v>
      </c>
      <c r="R4001" s="6">
        <f t="shared" si="251"/>
        <v>82.571428571428569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4">
        <f t="shared" si="250"/>
        <v>0.125</v>
      </c>
      <c r="R4002" s="6">
        <f t="shared" si="251"/>
        <v>10</v>
      </c>
      <c r="S4002" t="s">
        <v>8316</v>
      </c>
      <c r="T4002" t="s">
        <v>8317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4">
        <f t="shared" si="250"/>
        <v>37.75</v>
      </c>
      <c r="R4003" s="6">
        <f t="shared" si="251"/>
        <v>32.357142857142854</v>
      </c>
      <c r="S4003" t="s">
        <v>8316</v>
      </c>
      <c r="T4003" t="s">
        <v>8317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4">
        <f t="shared" si="250"/>
        <v>1.8399999999999999</v>
      </c>
      <c r="R4004" s="6">
        <f t="shared" si="251"/>
        <v>5.75</v>
      </c>
      <c r="S4004" t="s">
        <v>8316</v>
      </c>
      <c r="T4004" t="s">
        <v>8317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4">
        <f t="shared" si="250"/>
        <v>10.050000000000001</v>
      </c>
      <c r="R4005" s="6">
        <f t="shared" si="251"/>
        <v>100.5</v>
      </c>
      <c r="S4005" t="s">
        <v>8316</v>
      </c>
      <c r="T4005" t="s">
        <v>8317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4">
        <f t="shared" si="250"/>
        <v>0.2</v>
      </c>
      <c r="R4006" s="6">
        <f t="shared" si="251"/>
        <v>1</v>
      </c>
      <c r="S4006" t="s">
        <v>8316</v>
      </c>
      <c r="T4006" t="s">
        <v>8317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4">
        <f t="shared" si="250"/>
        <v>1.3333333333333335</v>
      </c>
      <c r="R4007" s="6">
        <f t="shared" si="251"/>
        <v>20</v>
      </c>
      <c r="S4007" t="s">
        <v>8316</v>
      </c>
      <c r="T4007" t="s">
        <v>8317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4">
        <f t="shared" si="250"/>
        <v>6.6666666666666671E-3</v>
      </c>
      <c r="R4008" s="6">
        <f t="shared" si="251"/>
        <v>2</v>
      </c>
      <c r="S4008" t="s">
        <v>8316</v>
      </c>
      <c r="T4008" t="s">
        <v>8317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4">
        <f t="shared" si="250"/>
        <v>0.25</v>
      </c>
      <c r="R4009" s="6">
        <f t="shared" si="251"/>
        <v>5</v>
      </c>
      <c r="S4009" t="s">
        <v>8316</v>
      </c>
      <c r="T4009" t="s">
        <v>8317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4">
        <f t="shared" si="250"/>
        <v>6</v>
      </c>
      <c r="R4010" s="6">
        <f t="shared" si="251"/>
        <v>15</v>
      </c>
      <c r="S4010" t="s">
        <v>8316</v>
      </c>
      <c r="T4010" t="s">
        <v>8317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4">
        <f t="shared" si="250"/>
        <v>3.8860103626943006</v>
      </c>
      <c r="R4011" s="6">
        <f t="shared" si="251"/>
        <v>25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4">
        <f t="shared" si="250"/>
        <v>24.194444444444443</v>
      </c>
      <c r="R4012" s="6">
        <f t="shared" si="251"/>
        <v>45.842105263157897</v>
      </c>
      <c r="S4012" t="s">
        <v>8316</v>
      </c>
      <c r="T4012" t="s">
        <v>8317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4">
        <f t="shared" si="250"/>
        <v>7.6</v>
      </c>
      <c r="R4013" s="6">
        <f t="shared" si="251"/>
        <v>4.75</v>
      </c>
      <c r="S4013" t="s">
        <v>8316</v>
      </c>
      <c r="T4013" t="s">
        <v>8317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4">
        <f t="shared" si="250"/>
        <v>0</v>
      </c>
      <c r="R4014" s="6" t="e">
        <f t="shared" si="251"/>
        <v>#DIV/0!</v>
      </c>
      <c r="S4014" t="s">
        <v>8316</v>
      </c>
      <c r="T4014" t="s">
        <v>8317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4">
        <f t="shared" si="250"/>
        <v>1.3</v>
      </c>
      <c r="R4015" s="6">
        <f t="shared" si="251"/>
        <v>13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4">
        <f t="shared" si="250"/>
        <v>0</v>
      </c>
      <c r="R4016" s="6" t="e">
        <f t="shared" si="251"/>
        <v>#DIV/0!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4">
        <f t="shared" si="250"/>
        <v>1.4285714285714287E-2</v>
      </c>
      <c r="R4017" s="6">
        <f t="shared" si="251"/>
        <v>1</v>
      </c>
      <c r="S4017" t="s">
        <v>8316</v>
      </c>
      <c r="T4017" t="s">
        <v>8317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4">
        <f t="shared" si="250"/>
        <v>14.000000000000002</v>
      </c>
      <c r="R4018" s="6">
        <f t="shared" si="251"/>
        <v>10</v>
      </c>
      <c r="S4018" t="s">
        <v>8316</v>
      </c>
      <c r="T4018" t="s">
        <v>8317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4">
        <f t="shared" si="250"/>
        <v>1.05</v>
      </c>
      <c r="R4019" s="6">
        <f t="shared" si="251"/>
        <v>52.5</v>
      </c>
      <c r="S4019" t="s">
        <v>8316</v>
      </c>
      <c r="T4019" t="s">
        <v>8317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4">
        <f t="shared" si="250"/>
        <v>8.6666666666666679</v>
      </c>
      <c r="R4020" s="6">
        <f t="shared" si="251"/>
        <v>32.5</v>
      </c>
      <c r="S4020" t="s">
        <v>8316</v>
      </c>
      <c r="T4020" t="s">
        <v>8317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4">
        <f t="shared" si="250"/>
        <v>0.82857142857142851</v>
      </c>
      <c r="R4021" s="6">
        <f t="shared" si="251"/>
        <v>7.25</v>
      </c>
      <c r="S4021" t="s">
        <v>8316</v>
      </c>
      <c r="T4021" t="s">
        <v>8317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4">
        <f t="shared" si="250"/>
        <v>16.666666666666664</v>
      </c>
      <c r="R4022" s="6">
        <f t="shared" si="251"/>
        <v>33.333333333333336</v>
      </c>
      <c r="S4022" t="s">
        <v>8316</v>
      </c>
      <c r="T4022" t="s">
        <v>8317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4">
        <f t="shared" si="250"/>
        <v>0.83333333333333337</v>
      </c>
      <c r="R4023" s="6">
        <f t="shared" si="251"/>
        <v>62.5</v>
      </c>
      <c r="S4023" t="s">
        <v>8316</v>
      </c>
      <c r="T4023" t="s">
        <v>8317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4">
        <f t="shared" si="250"/>
        <v>69.561111111111103</v>
      </c>
      <c r="R4024" s="6">
        <f t="shared" si="251"/>
        <v>63.558375634517766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4">
        <f t="shared" si="250"/>
        <v>0</v>
      </c>
      <c r="R4025" s="6" t="e">
        <f t="shared" si="251"/>
        <v>#DIV/0!</v>
      </c>
      <c r="S4025" t="s">
        <v>8316</v>
      </c>
      <c r="T4025" t="s">
        <v>8317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4">
        <f t="shared" si="250"/>
        <v>1.25</v>
      </c>
      <c r="R4026" s="6">
        <f t="shared" si="251"/>
        <v>10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4">
        <f t="shared" si="250"/>
        <v>5</v>
      </c>
      <c r="R4027" s="6">
        <f t="shared" si="251"/>
        <v>62.5</v>
      </c>
      <c r="S4027" t="s">
        <v>8316</v>
      </c>
      <c r="T4027" t="s">
        <v>8317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4">
        <f t="shared" si="250"/>
        <v>0</v>
      </c>
      <c r="R4028" s="6" t="e">
        <f t="shared" si="251"/>
        <v>#DIV/0!</v>
      </c>
      <c r="S4028" t="s">
        <v>8316</v>
      </c>
      <c r="T4028" t="s">
        <v>8317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4">
        <f t="shared" si="250"/>
        <v>7.166666666666667</v>
      </c>
      <c r="R4029" s="6">
        <f t="shared" si="251"/>
        <v>30.714285714285715</v>
      </c>
      <c r="S4029" t="s">
        <v>8316</v>
      </c>
      <c r="T4029" t="s">
        <v>8317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4">
        <f t="shared" si="250"/>
        <v>28.050000000000004</v>
      </c>
      <c r="R4030" s="6">
        <f t="shared" si="251"/>
        <v>51</v>
      </c>
      <c r="S4030" t="s">
        <v>8316</v>
      </c>
      <c r="T4030" t="s">
        <v>8317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4">
        <f t="shared" si="250"/>
        <v>0</v>
      </c>
      <c r="R4031" s="6" t="e">
        <f t="shared" si="251"/>
        <v>#DIV/0!</v>
      </c>
      <c r="S4031" t="s">
        <v>8316</v>
      </c>
      <c r="T4031" t="s">
        <v>8317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4">
        <f t="shared" si="250"/>
        <v>16</v>
      </c>
      <c r="R4032" s="6">
        <f t="shared" si="251"/>
        <v>66.666666666666671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4">
        <f t="shared" si="250"/>
        <v>0</v>
      </c>
      <c r="R4033" s="6" t="e">
        <f t="shared" si="251"/>
        <v>#DIV/0!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4">
        <f t="shared" si="250"/>
        <v>6.8287037037037033</v>
      </c>
      <c r="R4034" s="6">
        <f t="shared" si="251"/>
        <v>59</v>
      </c>
      <c r="S4034" t="s">
        <v>8316</v>
      </c>
      <c r="T4034" t="s">
        <v>8317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4">
        <f t="shared" ref="Q4035:Q4098" si="254">E4035/D4035 *100</f>
        <v>25.698702928870294</v>
      </c>
      <c r="R4035" s="6">
        <f t="shared" ref="R4035:R4098" si="255">E4035/N4035</f>
        <v>65.340319148936175</v>
      </c>
      <c r="S4035" t="s">
        <v>8316</v>
      </c>
      <c r="T4035" t="s">
        <v>8317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4">
        <f t="shared" si="254"/>
        <v>1.4814814814814816</v>
      </c>
      <c r="R4036" s="6">
        <f t="shared" si="255"/>
        <v>100</v>
      </c>
      <c r="S4036" t="s">
        <v>8316</v>
      </c>
      <c r="T4036" t="s">
        <v>8317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4">
        <f t="shared" si="254"/>
        <v>36.85</v>
      </c>
      <c r="R4037" s="6">
        <f t="shared" si="255"/>
        <v>147.4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4">
        <f t="shared" si="254"/>
        <v>47.05</v>
      </c>
      <c r="R4038" s="6">
        <f t="shared" si="255"/>
        <v>166.05882352941177</v>
      </c>
      <c r="S4038" t="s">
        <v>8316</v>
      </c>
      <c r="T4038" t="s">
        <v>8317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4">
        <f t="shared" si="254"/>
        <v>11.428571428571429</v>
      </c>
      <c r="R4039" s="6">
        <f t="shared" si="255"/>
        <v>40</v>
      </c>
      <c r="S4039" t="s">
        <v>8316</v>
      </c>
      <c r="T4039" t="s">
        <v>8317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4">
        <f t="shared" si="254"/>
        <v>12.04</v>
      </c>
      <c r="R4040" s="6">
        <f t="shared" si="255"/>
        <v>75.25</v>
      </c>
      <c r="S4040" t="s">
        <v>8316</v>
      </c>
      <c r="T4040" t="s">
        <v>8317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4">
        <f t="shared" si="254"/>
        <v>60</v>
      </c>
      <c r="R4041" s="6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4">
        <f t="shared" si="254"/>
        <v>31.25</v>
      </c>
      <c r="R4042" s="6">
        <f t="shared" si="255"/>
        <v>1250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4">
        <f t="shared" si="254"/>
        <v>0.42</v>
      </c>
      <c r="R4043" s="6">
        <f t="shared" si="255"/>
        <v>10.5</v>
      </c>
      <c r="S4043" t="s">
        <v>8316</v>
      </c>
      <c r="T4043" t="s">
        <v>8317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4">
        <f t="shared" si="254"/>
        <v>0.21</v>
      </c>
      <c r="R4044" s="6">
        <f t="shared" si="255"/>
        <v>7</v>
      </c>
      <c r="S4044" t="s">
        <v>8316</v>
      </c>
      <c r="T4044" t="s">
        <v>8317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4">
        <f t="shared" si="254"/>
        <v>0</v>
      </c>
      <c r="R4045" s="6" t="e">
        <f t="shared" si="255"/>
        <v>#DIV/0!</v>
      </c>
      <c r="S4045" t="s">
        <v>8316</v>
      </c>
      <c r="T4045" t="s">
        <v>8317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4">
        <f t="shared" si="254"/>
        <v>37.5</v>
      </c>
      <c r="R4046" s="6">
        <f t="shared" si="255"/>
        <v>56.25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4">
        <f t="shared" si="254"/>
        <v>0.02</v>
      </c>
      <c r="R4047" s="6">
        <f t="shared" si="255"/>
        <v>1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4">
        <f t="shared" si="254"/>
        <v>8.2142857142857135</v>
      </c>
      <c r="R4048" s="6">
        <f t="shared" si="255"/>
        <v>38.333333333333336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4">
        <f t="shared" si="254"/>
        <v>2.1999999999999997</v>
      </c>
      <c r="R4049" s="6">
        <f t="shared" si="255"/>
        <v>27.5</v>
      </c>
      <c r="S4049" t="s">
        <v>8316</v>
      </c>
      <c r="T4049" t="s">
        <v>8317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4">
        <f t="shared" si="254"/>
        <v>17.652941176470588</v>
      </c>
      <c r="R4050" s="6">
        <f t="shared" si="255"/>
        <v>32.978021978021978</v>
      </c>
      <c r="S4050" t="s">
        <v>8316</v>
      </c>
      <c r="T4050" t="s">
        <v>8317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4">
        <f t="shared" si="254"/>
        <v>0.08</v>
      </c>
      <c r="R4051" s="6">
        <f t="shared" si="255"/>
        <v>16</v>
      </c>
      <c r="S4051" t="s">
        <v>8316</v>
      </c>
      <c r="T4051" t="s">
        <v>8317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4">
        <f t="shared" si="254"/>
        <v>6.6666666666666666E-2</v>
      </c>
      <c r="R4052" s="6">
        <f t="shared" si="255"/>
        <v>1</v>
      </c>
      <c r="S4052" t="s">
        <v>8316</v>
      </c>
      <c r="T4052" t="s">
        <v>8317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4">
        <f t="shared" si="254"/>
        <v>0</v>
      </c>
      <c r="R4053" s="6" t="e">
        <f t="shared" si="255"/>
        <v>#DIV/0!</v>
      </c>
      <c r="S4053" t="s">
        <v>8316</v>
      </c>
      <c r="T4053" t="s">
        <v>8317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4">
        <f t="shared" si="254"/>
        <v>37.533333333333339</v>
      </c>
      <c r="R4054" s="6">
        <f t="shared" si="255"/>
        <v>86.615384615384613</v>
      </c>
      <c r="S4054" t="s">
        <v>8316</v>
      </c>
      <c r="T4054" t="s">
        <v>8317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4">
        <f t="shared" si="254"/>
        <v>22</v>
      </c>
      <c r="R4055" s="6">
        <f t="shared" si="255"/>
        <v>55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4">
        <f t="shared" si="254"/>
        <v>0</v>
      </c>
      <c r="R4056" s="6" t="e">
        <f t="shared" si="255"/>
        <v>#DIV/0!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4">
        <f t="shared" si="254"/>
        <v>17.62</v>
      </c>
      <c r="R4057" s="6">
        <f t="shared" si="255"/>
        <v>41.952380952380949</v>
      </c>
      <c r="S4057" t="s">
        <v>8316</v>
      </c>
      <c r="T4057" t="s">
        <v>8317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4">
        <f t="shared" si="254"/>
        <v>53</v>
      </c>
      <c r="R4058" s="6">
        <f t="shared" si="255"/>
        <v>88.333333333333329</v>
      </c>
      <c r="S4058" t="s">
        <v>8316</v>
      </c>
      <c r="T4058" t="s">
        <v>8317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4">
        <f t="shared" si="254"/>
        <v>22.142857142857142</v>
      </c>
      <c r="R4059" s="6">
        <f t="shared" si="255"/>
        <v>129.16666666666666</v>
      </c>
      <c r="S4059" t="s">
        <v>8316</v>
      </c>
      <c r="T4059" t="s">
        <v>8317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4">
        <f t="shared" si="254"/>
        <v>2.5333333333333332</v>
      </c>
      <c r="R4060" s="6">
        <f t="shared" si="255"/>
        <v>23.75</v>
      </c>
      <c r="S4060" t="s">
        <v>8316</v>
      </c>
      <c r="T4060" t="s">
        <v>8317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4">
        <f t="shared" si="254"/>
        <v>2.5</v>
      </c>
      <c r="R4061" s="6">
        <f t="shared" si="255"/>
        <v>35.714285714285715</v>
      </c>
      <c r="S4061" t="s">
        <v>8316</v>
      </c>
      <c r="T4061" t="s">
        <v>8317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4">
        <f t="shared" si="254"/>
        <v>2.85</v>
      </c>
      <c r="R4062" s="6">
        <f t="shared" si="255"/>
        <v>57</v>
      </c>
      <c r="S4062" t="s">
        <v>8316</v>
      </c>
      <c r="T4062" t="s">
        <v>8317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4">
        <f t="shared" si="254"/>
        <v>0</v>
      </c>
      <c r="R4063" s="6" t="e">
        <f t="shared" si="255"/>
        <v>#DIV/0!</v>
      </c>
      <c r="S4063" t="s">
        <v>8316</v>
      </c>
      <c r="T4063" t="s">
        <v>8317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4">
        <f t="shared" si="254"/>
        <v>2.4500000000000002</v>
      </c>
      <c r="R4064" s="6">
        <f t="shared" si="255"/>
        <v>163.33333333333334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4">
        <f t="shared" si="254"/>
        <v>1.4210526315789473</v>
      </c>
      <c r="R4065" s="6">
        <f t="shared" si="255"/>
        <v>15</v>
      </c>
      <c r="S4065" t="s">
        <v>8316</v>
      </c>
      <c r="T4065" t="s">
        <v>8317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4">
        <f t="shared" si="254"/>
        <v>19.25</v>
      </c>
      <c r="R4066" s="6">
        <f t="shared" si="255"/>
        <v>64.166666666666671</v>
      </c>
      <c r="S4066" t="s">
        <v>8316</v>
      </c>
      <c r="T4066" t="s">
        <v>8317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4">
        <f t="shared" si="254"/>
        <v>0.67500000000000004</v>
      </c>
      <c r="R4067" s="6">
        <f t="shared" si="255"/>
        <v>6.75</v>
      </c>
      <c r="S4067" t="s">
        <v>8316</v>
      </c>
      <c r="T4067" t="s">
        <v>8317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4">
        <f t="shared" si="254"/>
        <v>0.16666666666666669</v>
      </c>
      <c r="R4068" s="6">
        <f t="shared" si="255"/>
        <v>25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4">
        <f t="shared" si="254"/>
        <v>60.9</v>
      </c>
      <c r="R4069" s="6">
        <f t="shared" si="255"/>
        <v>179.11764705882354</v>
      </c>
      <c r="S4069" t="s">
        <v>8316</v>
      </c>
      <c r="T4069" t="s">
        <v>8317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4">
        <f t="shared" si="254"/>
        <v>1</v>
      </c>
      <c r="R4070" s="6">
        <f t="shared" si="255"/>
        <v>34.950000000000003</v>
      </c>
      <c r="S4070" t="s">
        <v>8316</v>
      </c>
      <c r="T4070" t="s">
        <v>8317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4">
        <f t="shared" si="254"/>
        <v>34.4</v>
      </c>
      <c r="R4071" s="6">
        <f t="shared" si="255"/>
        <v>33.07692307692308</v>
      </c>
      <c r="S4071" t="s">
        <v>8316</v>
      </c>
      <c r="T4071" t="s">
        <v>8317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4">
        <f t="shared" si="254"/>
        <v>16.5</v>
      </c>
      <c r="R4072" s="6">
        <f t="shared" si="255"/>
        <v>27.5</v>
      </c>
      <c r="S4072" t="s">
        <v>8316</v>
      </c>
      <c r="T4072" t="s">
        <v>8317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4">
        <f t="shared" si="254"/>
        <v>0</v>
      </c>
      <c r="R4073" s="6" t="e">
        <f t="shared" si="255"/>
        <v>#DIV/0!</v>
      </c>
      <c r="S4073" t="s">
        <v>8316</v>
      </c>
      <c r="T4073" t="s">
        <v>8317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4">
        <f t="shared" si="254"/>
        <v>0.4</v>
      </c>
      <c r="R4074" s="6">
        <f t="shared" si="255"/>
        <v>2</v>
      </c>
      <c r="S4074" t="s">
        <v>8316</v>
      </c>
      <c r="T4074" t="s">
        <v>8317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4">
        <f t="shared" si="254"/>
        <v>1.0571428571428572</v>
      </c>
      <c r="R4075" s="6">
        <f t="shared" si="255"/>
        <v>18.5</v>
      </c>
      <c r="S4075" t="s">
        <v>8316</v>
      </c>
      <c r="T4075" t="s">
        <v>8317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4">
        <f t="shared" si="254"/>
        <v>26.727272727272727</v>
      </c>
      <c r="R4076" s="6">
        <f t="shared" si="255"/>
        <v>35</v>
      </c>
      <c r="S4076" t="s">
        <v>8316</v>
      </c>
      <c r="T4076" t="s">
        <v>8317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4">
        <f t="shared" si="254"/>
        <v>28.799999999999997</v>
      </c>
      <c r="R4077" s="6">
        <f t="shared" si="255"/>
        <v>44.307692307692307</v>
      </c>
      <c r="S4077" t="s">
        <v>8316</v>
      </c>
      <c r="T4077" t="s">
        <v>8317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4">
        <f t="shared" si="254"/>
        <v>0</v>
      </c>
      <c r="R4078" s="6" t="e">
        <f t="shared" si="255"/>
        <v>#DIV/0!</v>
      </c>
      <c r="S4078" t="s">
        <v>8316</v>
      </c>
      <c r="T4078" t="s">
        <v>8317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4">
        <f t="shared" si="254"/>
        <v>8.9</v>
      </c>
      <c r="R4079" s="6">
        <f t="shared" si="255"/>
        <v>222.5</v>
      </c>
      <c r="S4079" t="s">
        <v>8316</v>
      </c>
      <c r="T4079" t="s">
        <v>8317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4">
        <f t="shared" si="254"/>
        <v>0</v>
      </c>
      <c r="R4080" s="6" t="e">
        <f t="shared" si="255"/>
        <v>#DIV/0!</v>
      </c>
      <c r="S4080" t="s">
        <v>8316</v>
      </c>
      <c r="T4080" t="s">
        <v>8317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4">
        <f t="shared" si="254"/>
        <v>0.16666666666666669</v>
      </c>
      <c r="R4081" s="6">
        <f t="shared" si="255"/>
        <v>5</v>
      </c>
      <c r="S4081" t="s">
        <v>8316</v>
      </c>
      <c r="T4081" t="s">
        <v>8317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4">
        <f t="shared" si="254"/>
        <v>0</v>
      </c>
      <c r="R4082" s="6" t="e">
        <f t="shared" si="255"/>
        <v>#DIV/0!</v>
      </c>
      <c r="S4082" t="s">
        <v>8316</v>
      </c>
      <c r="T4082" t="s">
        <v>8317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4">
        <f t="shared" si="254"/>
        <v>15.737410071942445</v>
      </c>
      <c r="R4083" s="6">
        <f t="shared" si="255"/>
        <v>29.166666666666668</v>
      </c>
      <c r="S4083" t="s">
        <v>8316</v>
      </c>
      <c r="T4083" t="s">
        <v>8317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4">
        <f t="shared" si="254"/>
        <v>2</v>
      </c>
      <c r="R4084" s="6">
        <f t="shared" si="255"/>
        <v>1.5</v>
      </c>
      <c r="S4084" t="s">
        <v>8316</v>
      </c>
      <c r="T4084" t="s">
        <v>8317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4">
        <f t="shared" si="254"/>
        <v>21.685714285714287</v>
      </c>
      <c r="R4085" s="6">
        <f t="shared" si="255"/>
        <v>126.5</v>
      </c>
      <c r="S4085" t="s">
        <v>8316</v>
      </c>
      <c r="T4085" t="s">
        <v>8317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4">
        <f t="shared" si="254"/>
        <v>0.33333333333333337</v>
      </c>
      <c r="R4086" s="6">
        <f t="shared" si="255"/>
        <v>10</v>
      </c>
      <c r="S4086" t="s">
        <v>8316</v>
      </c>
      <c r="T4086" t="s">
        <v>8317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4">
        <f t="shared" si="254"/>
        <v>0.2857142857142857</v>
      </c>
      <c r="R4087" s="6">
        <f t="shared" si="255"/>
        <v>10</v>
      </c>
      <c r="S4087" t="s">
        <v>8316</v>
      </c>
      <c r="T4087" t="s">
        <v>8317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4">
        <f t="shared" si="254"/>
        <v>4.7</v>
      </c>
      <c r="R4088" s="6">
        <f t="shared" si="255"/>
        <v>9.4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4">
        <f t="shared" si="254"/>
        <v>0</v>
      </c>
      <c r="R4089" s="6" t="e">
        <f t="shared" si="255"/>
        <v>#DIV/0!</v>
      </c>
      <c r="S4089" t="s">
        <v>8316</v>
      </c>
      <c r="T4089" t="s">
        <v>8317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4">
        <f t="shared" si="254"/>
        <v>10.8</v>
      </c>
      <c r="R4090" s="6">
        <f t="shared" si="255"/>
        <v>72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4">
        <f t="shared" si="254"/>
        <v>4.8</v>
      </c>
      <c r="R4091" s="6">
        <f t="shared" si="255"/>
        <v>30</v>
      </c>
      <c r="S4091" t="s">
        <v>8316</v>
      </c>
      <c r="T4091" t="s">
        <v>8317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4">
        <f t="shared" si="254"/>
        <v>3.2</v>
      </c>
      <c r="R4092" s="6">
        <f t="shared" si="255"/>
        <v>10.666666666666666</v>
      </c>
      <c r="S4092" t="s">
        <v>8316</v>
      </c>
      <c r="T4092" t="s">
        <v>8317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4">
        <f t="shared" si="254"/>
        <v>12.75</v>
      </c>
      <c r="R4093" s="6">
        <f t="shared" si="255"/>
        <v>25.5</v>
      </c>
      <c r="S4093" t="s">
        <v>8316</v>
      </c>
      <c r="T4093" t="s">
        <v>8317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4">
        <f t="shared" si="254"/>
        <v>1.8181818181818181E-2</v>
      </c>
      <c r="R4094" s="6">
        <f t="shared" si="255"/>
        <v>20</v>
      </c>
      <c r="S4094" t="s">
        <v>8316</v>
      </c>
      <c r="T4094" t="s">
        <v>8317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4">
        <f t="shared" si="254"/>
        <v>2.4</v>
      </c>
      <c r="R4095" s="6">
        <f t="shared" si="255"/>
        <v>15</v>
      </c>
      <c r="S4095" t="s">
        <v>8316</v>
      </c>
      <c r="T4095" t="s">
        <v>8317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4">
        <f t="shared" si="254"/>
        <v>36.5</v>
      </c>
      <c r="R4096" s="6">
        <f t="shared" si="255"/>
        <v>91.25</v>
      </c>
      <c r="S4096" t="s">
        <v>8316</v>
      </c>
      <c r="T4096" t="s">
        <v>8317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4">
        <f t="shared" si="254"/>
        <v>2.666666666666667</v>
      </c>
      <c r="R4097" s="6">
        <f t="shared" si="255"/>
        <v>800</v>
      </c>
      <c r="S4097" t="s">
        <v>8316</v>
      </c>
      <c r="T4097" t="s">
        <v>8317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4">
        <f t="shared" si="254"/>
        <v>11.428571428571429</v>
      </c>
      <c r="R4098" s="6">
        <f t="shared" si="255"/>
        <v>80</v>
      </c>
      <c r="S4098" t="s">
        <v>8316</v>
      </c>
      <c r="T4098" t="s">
        <v>8317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4">
        <f t="shared" ref="Q4099:Q4115" si="258">E4099/D4099 *100</f>
        <v>0</v>
      </c>
      <c r="R4099" s="6" t="e">
        <f t="shared" ref="R4099:R4115" si="259">E4099/N4099</f>
        <v>#DIV/0!</v>
      </c>
      <c r="S4099" t="s">
        <v>8316</v>
      </c>
      <c r="T4099" t="s">
        <v>8317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4">
        <f t="shared" si="258"/>
        <v>0</v>
      </c>
      <c r="R4100" s="6" t="e">
        <f t="shared" si="259"/>
        <v>#DIV/0!</v>
      </c>
      <c r="S4100" t="s">
        <v>8316</v>
      </c>
      <c r="T4100" t="s">
        <v>8317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4">
        <f t="shared" si="258"/>
        <v>1.1111111111111112</v>
      </c>
      <c r="R4101" s="6">
        <f t="shared" si="259"/>
        <v>50</v>
      </c>
      <c r="S4101" t="s">
        <v>8316</v>
      </c>
      <c r="T4101" t="s">
        <v>8317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4">
        <f t="shared" si="258"/>
        <v>0</v>
      </c>
      <c r="R4102" s="6" t="e">
        <f t="shared" si="259"/>
        <v>#DIV/0!</v>
      </c>
      <c r="S4102" t="s">
        <v>8316</v>
      </c>
      <c r="T4102" t="s">
        <v>8317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4">
        <f t="shared" si="258"/>
        <v>0</v>
      </c>
      <c r="R4103" s="6" t="e">
        <f t="shared" si="259"/>
        <v>#DIV/0!</v>
      </c>
      <c r="S4103" t="s">
        <v>8316</v>
      </c>
      <c r="T4103" t="s">
        <v>8317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4">
        <f t="shared" si="258"/>
        <v>27.400000000000002</v>
      </c>
      <c r="R4104" s="6">
        <f t="shared" si="259"/>
        <v>22.833333333333332</v>
      </c>
      <c r="S4104" t="s">
        <v>8316</v>
      </c>
      <c r="T4104" t="s">
        <v>8317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4">
        <f t="shared" si="258"/>
        <v>10</v>
      </c>
      <c r="R4105" s="6">
        <f t="shared" si="259"/>
        <v>16.666666666666668</v>
      </c>
      <c r="S4105" t="s">
        <v>8316</v>
      </c>
      <c r="T4105" t="s">
        <v>8317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4">
        <f t="shared" si="258"/>
        <v>21.366666666666667</v>
      </c>
      <c r="R4106" s="6">
        <f t="shared" si="259"/>
        <v>45.785714285714285</v>
      </c>
      <c r="S4106" t="s">
        <v>8316</v>
      </c>
      <c r="T4106" t="s">
        <v>8317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4">
        <f t="shared" si="258"/>
        <v>6.9696969696969706</v>
      </c>
      <c r="R4107" s="6">
        <f t="shared" si="259"/>
        <v>383.33333333333331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4">
        <f t="shared" si="258"/>
        <v>70.599999999999994</v>
      </c>
      <c r="R4108" s="6">
        <f t="shared" si="259"/>
        <v>106.96969696969697</v>
      </c>
      <c r="S4108" t="s">
        <v>8316</v>
      </c>
      <c r="T4108" t="s">
        <v>8317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4">
        <f t="shared" si="258"/>
        <v>2.0500000000000003</v>
      </c>
      <c r="R4109" s="6">
        <f t="shared" si="259"/>
        <v>10.25</v>
      </c>
      <c r="S4109" t="s">
        <v>8316</v>
      </c>
      <c r="T4109" t="s">
        <v>8317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4">
        <f t="shared" si="258"/>
        <v>1.9666666666666666</v>
      </c>
      <c r="R4110" s="6">
        <f t="shared" si="259"/>
        <v>59</v>
      </c>
      <c r="S4110" t="s">
        <v>8316</v>
      </c>
      <c r="T4110" t="s">
        <v>8317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4">
        <f t="shared" si="258"/>
        <v>0</v>
      </c>
      <c r="R4111" s="6" t="e">
        <f t="shared" si="259"/>
        <v>#DIV/0!</v>
      </c>
      <c r="S4111" t="s">
        <v>8316</v>
      </c>
      <c r="T4111" t="s">
        <v>8317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4">
        <f t="shared" si="258"/>
        <v>28.666666666666668</v>
      </c>
      <c r="R4112" s="6">
        <f t="shared" si="259"/>
        <v>14.333333333333334</v>
      </c>
      <c r="S4112" t="s">
        <v>8316</v>
      </c>
      <c r="T4112" t="s">
        <v>8317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4">
        <f t="shared" si="258"/>
        <v>3.1333333333333333</v>
      </c>
      <c r="R4113" s="6">
        <f t="shared" si="259"/>
        <v>15.666666666666666</v>
      </c>
      <c r="S4113" t="s">
        <v>8316</v>
      </c>
      <c r="T4113" t="s">
        <v>8317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4">
        <f t="shared" si="258"/>
        <v>0.04</v>
      </c>
      <c r="R4114" s="6">
        <f t="shared" si="259"/>
        <v>1</v>
      </c>
      <c r="S4114" t="s">
        <v>8316</v>
      </c>
      <c r="T4114" t="s">
        <v>8317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4">
        <f t="shared" si="258"/>
        <v>0.2</v>
      </c>
      <c r="R4115" s="6">
        <f t="shared" si="259"/>
        <v>1</v>
      </c>
      <c r="S4115" t="s">
        <v>8316</v>
      </c>
      <c r="T4115" t="s">
        <v>8317</v>
      </c>
    </row>
  </sheetData>
  <autoFilter ref="A1:P4115" xr:uid="{7375988D-2F8E-4D58-9AF3-5BA1E60424EE}">
    <filterColumn colId="3">
      <customFilters and="1">
        <customFilter operator="greaterThanOrEqual" val="5000"/>
        <customFilter operator="lessThanOrEqual" val="9999"/>
      </customFilters>
    </filterColumn>
    <filterColumn colId="5">
      <filters>
        <filter val="failed"/>
      </filters>
    </filterColumn>
  </autoFilter>
  <conditionalFormatting sqref="F1:F1048576">
    <cfRule type="containsText" dxfId="11" priority="4" operator="containsText" text="currently live">
      <formula>NOT(ISERROR(SEARCH("currently 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D96FD-80B5-428B-ACCE-5A95E48A5DCE}">
  <dimension ref="A1:H13"/>
  <sheetViews>
    <sheetView workbookViewId="0">
      <selection activeCell="F2" sqref="F2"/>
    </sheetView>
  </sheetViews>
  <sheetFormatPr defaultRowHeight="14.4" x14ac:dyDescent="0.3"/>
  <cols>
    <col min="1" max="1" width="27.77734375" bestFit="1" customWidth="1"/>
    <col min="2" max="2" width="21.109375" style="14" customWidth="1"/>
    <col min="3" max="3" width="17.33203125" bestFit="1" customWidth="1"/>
    <col min="4" max="4" width="20" bestFit="1" customWidth="1"/>
    <col min="5" max="5" width="16.109375" bestFit="1" customWidth="1"/>
    <col min="6" max="6" width="23.77734375" style="16" bestFit="1" customWidth="1"/>
    <col min="7" max="7" width="20" style="16" bestFit="1" customWidth="1"/>
    <col min="8" max="8" width="22.77734375" style="16" bestFit="1" customWidth="1"/>
  </cols>
  <sheetData>
    <row r="1" spans="1:8" x14ac:dyDescent="0.3">
      <c r="A1" t="s">
        <v>8382</v>
      </c>
      <c r="B1" s="14" t="s">
        <v>8219</v>
      </c>
      <c r="C1" t="s">
        <v>8221</v>
      </c>
      <c r="D1" t="s">
        <v>8220</v>
      </c>
      <c r="E1" t="s">
        <v>8390</v>
      </c>
      <c r="F1" s="16" t="s">
        <v>8396</v>
      </c>
      <c r="G1" s="16" t="s">
        <v>8397</v>
      </c>
      <c r="H1" s="16" t="s">
        <v>8398</v>
      </c>
    </row>
    <row r="2" spans="1:8" x14ac:dyDescent="0.3">
      <c r="A2" t="s">
        <v>8391</v>
      </c>
      <c r="B2" s="14">
        <f>COUNTIFS(StarterBook!$F$2:$F$4115, "successful", StarterBook!$D$2:$D$4115, Bonus!$A2)</f>
        <v>322</v>
      </c>
      <c r="C2">
        <f>COUNTIFS(StarterBook!$F$2:$F$4115, "=failed", StarterBook!$D$2:$D$4115, Bonus!$A2)</f>
        <v>113</v>
      </c>
      <c r="D2">
        <f>COUNTIFS(StarterBook!$F$2:$F$4115, "=canceled", StarterBook!$D$2:$D$4115, Bonus!$A2)</f>
        <v>18</v>
      </c>
      <c r="E2" s="14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8393</v>
      </c>
      <c r="B3" s="14">
        <f>COUNTIFS(StarterBook!$F$2:$F$4115, "successful", StarterBook!$D$2:$D$4115, "&gt;=1000", StarterBook!$D$2:$D$4115, "&lt;=4999")</f>
        <v>932</v>
      </c>
      <c r="C3" s="14">
        <f>COUNTIFS(StarterBook!$F$2:$F$4115, "failed", StarterBook!$D$2:$D$4115, "&gt;=1000", StarterBook!$D$2:$D$4115, "&lt;=4999")</f>
        <v>420</v>
      </c>
      <c r="D3" s="14">
        <f>COUNTIFS(StarterBook!$F$2:$F$4115, "canceled", StarterBook!$D$2:$D$4115, "&gt;=1000", StarterBook!$D$2:$D$4115, "&lt;=4999")</f>
        <v>60</v>
      </c>
      <c r="E3" s="14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t="s">
        <v>8394</v>
      </c>
      <c r="B4" s="14">
        <f>COUNTIFS(StarterBook!$F$2:$F$4115, "successful", StarterBook!$D$2:$D$4115, "&gt;=5000", StarterBook!$D$2:$D$4115, "&lt;=9999")</f>
        <v>381</v>
      </c>
      <c r="C4" s="14">
        <f>COUNTIFS(StarterBook!$F$2:$F$4115, "failed", StarterBook!$D$2:$D$4115, "&gt;=5000", StarterBook!$D$2:$D$4115, "&lt;=9999")</f>
        <v>283</v>
      </c>
      <c r="D4" s="14">
        <f>COUNTIFS(StarterBook!$F$2:$F$4115, "canceled", StarterBook!$D$2:$D$4115, "&gt;=5000", StarterBook!$D$2:$D$4115, "&lt;=9999")</f>
        <v>52</v>
      </c>
      <c r="E4" s="1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8395</v>
      </c>
      <c r="B5" s="14">
        <f>COUNTIFS(StarterBook!$F$2:$F$4115, "successful", StarterBook!$D$2:$D$4115, "&gt;=10000", StarterBook!$D$2:$D$4115, "&lt;=14999")</f>
        <v>168</v>
      </c>
      <c r="C5" s="14">
        <f>COUNTIFS(StarterBook!$F$2:$F$4115, "failed", StarterBook!$D$2:$D$4115, "&gt;=10000", StarterBook!$D$2:$D$4115, "&lt;=14999")</f>
        <v>144</v>
      </c>
      <c r="D5" s="14">
        <f>COUNTIFS(StarterBook!$F$2:$F$4115, "canceled", StarterBook!$D$2:$D$4115, "&gt;=10000", StarterBook!$D$2:$D$4115, "&lt;=14999")</f>
        <v>40</v>
      </c>
      <c r="E5" s="14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8383</v>
      </c>
      <c r="B6" s="14">
        <f>COUNTIFS(StarterBook!$F$2:$F$4115, "successful", StarterBook!$D$2:$D$4115, "&gt;=15000", StarterBook!$D$2:$D$4115, "&lt;=19999")</f>
        <v>94</v>
      </c>
      <c r="C6" s="14">
        <f>COUNTIFS(StarterBook!$F$2:$F$4115, "failed", StarterBook!$D$2:$D$4115, "&gt;=15000", StarterBook!$D$2:$D$4115, "&lt;=19999")</f>
        <v>90</v>
      </c>
      <c r="D6" s="14">
        <f>COUNTIFS(StarterBook!$F$2:$F$4115, "canceled", StarterBook!$D$2:$D$4115, "&gt;=15000", StarterBook!$D$2:$D$4115, "&lt;=19999")</f>
        <v>17</v>
      </c>
      <c r="E6" s="14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8384</v>
      </c>
      <c r="B7" s="14">
        <f>COUNTIFS(StarterBook!$F$2:$F$4115, "successful", StarterBook!$D$2:$D$4115, "&gt;=20000", StarterBook!$D$2:$D$4115, "&lt;=24999")</f>
        <v>62</v>
      </c>
      <c r="C7" s="14">
        <f>COUNTIFS(StarterBook!$F$2:$F$4115, "failed", StarterBook!$D$2:$D$4115, "&gt;=20000", StarterBook!$D$2:$D$4115, "&lt;=24999")</f>
        <v>72</v>
      </c>
      <c r="D7" s="14">
        <f>COUNTIFS(StarterBook!$F$2:$F$4115, "canceled", StarterBook!$D$2:$D$4115, "&gt;=20000", StarterBook!$D$2:$D$4115, "&lt;=24999")</f>
        <v>14</v>
      </c>
      <c r="E7" s="14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8385</v>
      </c>
      <c r="B8" s="14">
        <f>COUNTIFS(StarterBook!$F$2:$F$4115, "successful", StarterBook!$D$2:$D$4115, "&gt;=25000", StarterBook!$D$2:$D$4115, "&lt;=29999")</f>
        <v>55</v>
      </c>
      <c r="C8" s="14">
        <f>COUNTIFS(StarterBook!$F$2:$F$4115, "failed", StarterBook!$D$2:$D$4115, "&gt;=25000", StarterBook!$D$2:$D$4115, "&lt;=29999")</f>
        <v>64</v>
      </c>
      <c r="D8" s="14">
        <f>COUNTIFS(StarterBook!$F$2:$F$4115, "canceled", StarterBook!$D$2:$D$4115, "&gt;=25000", StarterBook!$D$2:$D$4115, "&lt;=29999")</f>
        <v>18</v>
      </c>
      <c r="E8" s="14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8386</v>
      </c>
      <c r="B9" s="14">
        <f>COUNTIFS(StarterBook!$F$2:$F$4115, "successful", StarterBook!$D$2:$D$4115, "&gt;=30000", StarterBook!$D$2:$D$4115, "&lt;=34999")</f>
        <v>32</v>
      </c>
      <c r="C9" s="14">
        <f>COUNTIFS(StarterBook!$F$2:$F$4115, "failed", StarterBook!$D$2:$D$4115, "&gt;=30000", StarterBook!$D$2:$D$4115, "&lt;=34999")</f>
        <v>37</v>
      </c>
      <c r="D9" s="14">
        <f>COUNTIFS(StarterBook!$F$2:$F$4115, "canceled", StarterBook!$D$2:$D$4115, "&gt;=30000", StarterBook!$D$2:$D$4115, "&lt;=34999")</f>
        <v>13</v>
      </c>
      <c r="E9" s="14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8387</v>
      </c>
      <c r="B10" s="14">
        <f>COUNTIFS(StarterBook!$F$2:$F$4115, "successful", StarterBook!$D$2:$D$4115, "&gt;=35000", StarterBook!$D$2:$D$4115, "&lt;=39999")</f>
        <v>26</v>
      </c>
      <c r="C10" s="14">
        <f>COUNTIFS(StarterBook!$F$2:$F$4115, "failed", StarterBook!$D$2:$D$4115, "&gt;=35000", StarterBook!$D$2:$D$4115, "&lt;=39999")</f>
        <v>22</v>
      </c>
      <c r="D10" s="14">
        <f>COUNTIFS(StarterBook!$F$2:$F$4115, "canceled", StarterBook!$D$2:$D$4115, "&gt;=35000", StarterBook!$D$2:$D$4115, "&lt;=39999")</f>
        <v>7</v>
      </c>
      <c r="E10" s="14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8388</v>
      </c>
      <c r="B11" s="14">
        <f>COUNTIFS(StarterBook!$F$2:$F$4115, "successful", StarterBook!$D$2:$D$4115, "&gt;=40000", StarterBook!$D$2:$D$4115, "&lt;=44999")</f>
        <v>21</v>
      </c>
      <c r="C11" s="14">
        <f>COUNTIFS(StarterBook!$F$2:$F$4115, "failed", StarterBook!$D$2:$D$4115, "&gt;=40000", StarterBook!$D$2:$D$4115, "&lt;=44999")</f>
        <v>16</v>
      </c>
      <c r="D11" s="14">
        <f>COUNTIFS(StarterBook!$F$2:$F$4115, "canceled", StarterBook!$D$2:$D$4115, "&gt;=40000", StarterBook!$D$2:$D$4115, "&lt;=44999")</f>
        <v>6</v>
      </c>
      <c r="E11" s="14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8389</v>
      </c>
      <c r="B12" s="14">
        <f>COUNTIFS(StarterBook!$F$2:$F$4115, "successful", StarterBook!$D$2:$D$4115, "&gt;=45000", StarterBook!$D$2:$D$4115, "&lt;=49999")</f>
        <v>6</v>
      </c>
      <c r="C12" s="14">
        <f>COUNTIFS(StarterBook!$F$2:$F$4115, "failed", StarterBook!$D$2:$D$4115, "&gt;=45000", StarterBook!$D$2:$D$4115, "&lt;=49999")</f>
        <v>11</v>
      </c>
      <c r="D12" s="14">
        <f>COUNTIFS(StarterBook!$F$2:$F$4115, "canceled", StarterBook!$D$2:$D$4115, "&gt;=45000", StarterBook!$D$2:$D$4115, "&lt;=49999")</f>
        <v>4</v>
      </c>
      <c r="E12" s="14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8392</v>
      </c>
      <c r="B13" s="14">
        <f>COUNTIFS(StarterBook!$F$2:$F$4115, "successful", StarterBook!$D$2:$D$4115, Bonus!$A13)</f>
        <v>86</v>
      </c>
      <c r="C13" s="14">
        <f>COUNTIFS(StarterBook!$F$2:$F$4115, "failed", StarterBook!$D$2:$D$4115, Bonus!$A13)</f>
        <v>258</v>
      </c>
      <c r="D13" s="14">
        <f>COUNTIFS(StarterBook!$F$2:$F$4115, "canceled", StarterBook!$D$2:$D$4115, Bonus!$A13)</f>
        <v>100</v>
      </c>
      <c r="E13" s="14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E8B5-C74F-4F5A-ACAF-828A7F5FFA64}">
  <dimension ref="A1:J382"/>
  <sheetViews>
    <sheetView tabSelected="1" workbookViewId="0">
      <selection activeCell="J1" sqref="J1:J1048576"/>
    </sheetView>
  </sheetViews>
  <sheetFormatPr defaultRowHeight="14.4" x14ac:dyDescent="0.3"/>
  <cols>
    <col min="2" max="2" width="13.44140625" bestFit="1" customWidth="1"/>
    <col min="5" max="5" width="13.44140625" bestFit="1" customWidth="1"/>
    <col min="8" max="8" width="17.6640625" bestFit="1" customWidth="1"/>
    <col min="9" max="9" width="18.44140625" style="19" bestFit="1" customWidth="1"/>
    <col min="10" max="10" width="14.6640625" style="19" bestFit="1" customWidth="1"/>
  </cols>
  <sheetData>
    <row r="1" spans="1:10" x14ac:dyDescent="0.3">
      <c r="A1" s="15" t="s">
        <v>8399</v>
      </c>
      <c r="B1" s="1" t="s">
        <v>8262</v>
      </c>
      <c r="D1" s="15" t="s">
        <v>8399</v>
      </c>
      <c r="E1" s="1" t="s">
        <v>8262</v>
      </c>
      <c r="H1" s="17" t="s">
        <v>8408</v>
      </c>
      <c r="I1" s="18" t="s">
        <v>8406</v>
      </c>
      <c r="J1" s="18" t="s">
        <v>8407</v>
      </c>
    </row>
    <row r="2" spans="1:10" x14ac:dyDescent="0.3">
      <c r="A2" t="s">
        <v>8219</v>
      </c>
      <c r="B2">
        <v>701</v>
      </c>
      <c r="D2" t="s">
        <v>8221</v>
      </c>
      <c r="E2">
        <v>0</v>
      </c>
      <c r="H2" s="17" t="s">
        <v>8400</v>
      </c>
      <c r="I2" s="18">
        <f>AVERAGE(successful)</f>
        <v>147.3018372703412</v>
      </c>
      <c r="J2" s="18">
        <f>AVERAGE(failed)</f>
        <v>9.4593639575971729</v>
      </c>
    </row>
    <row r="3" spans="1:10" x14ac:dyDescent="0.3">
      <c r="A3" t="s">
        <v>8219</v>
      </c>
      <c r="B3">
        <v>549</v>
      </c>
      <c r="D3" t="s">
        <v>8221</v>
      </c>
      <c r="E3">
        <v>0</v>
      </c>
      <c r="H3" s="17" t="s">
        <v>8401</v>
      </c>
      <c r="I3" s="18">
        <f>MEDIAN(successful)</f>
        <v>86</v>
      </c>
      <c r="J3" s="18">
        <f>MEDIAN(failed)</f>
        <v>4</v>
      </c>
    </row>
    <row r="4" spans="1:10" x14ac:dyDescent="0.3">
      <c r="A4" t="s">
        <v>8219</v>
      </c>
      <c r="B4">
        <v>480</v>
      </c>
      <c r="D4" t="s">
        <v>8221</v>
      </c>
      <c r="E4">
        <v>0</v>
      </c>
      <c r="H4" s="17" t="s">
        <v>8402</v>
      </c>
      <c r="I4" s="18">
        <v>10</v>
      </c>
      <c r="J4" s="18">
        <v>0</v>
      </c>
    </row>
    <row r="5" spans="1:10" x14ac:dyDescent="0.3">
      <c r="A5" t="s">
        <v>8219</v>
      </c>
      <c r="B5">
        <v>398</v>
      </c>
      <c r="D5" t="s">
        <v>8221</v>
      </c>
      <c r="E5">
        <v>0</v>
      </c>
      <c r="H5" s="17" t="s">
        <v>8403</v>
      </c>
      <c r="I5" s="18">
        <v>8200</v>
      </c>
      <c r="J5" s="18">
        <v>114</v>
      </c>
    </row>
    <row r="6" spans="1:10" x14ac:dyDescent="0.3">
      <c r="A6" t="s">
        <v>8219</v>
      </c>
      <c r="B6">
        <v>284</v>
      </c>
      <c r="D6" t="s">
        <v>8221</v>
      </c>
      <c r="E6">
        <v>0</v>
      </c>
      <c r="H6" s="17" t="s">
        <v>8404</v>
      </c>
      <c r="I6" s="18">
        <f>_xlfn.VAR.P(successful)</f>
        <v>216159.69629583703</v>
      </c>
      <c r="J6" s="18">
        <f>_xlfn.VAR.P(failed)</f>
        <v>222.04340171559141</v>
      </c>
    </row>
    <row r="7" spans="1:10" x14ac:dyDescent="0.3">
      <c r="A7" t="s">
        <v>8219</v>
      </c>
      <c r="B7">
        <v>234</v>
      </c>
      <c r="D7" t="s">
        <v>8221</v>
      </c>
      <c r="E7">
        <v>0</v>
      </c>
      <c r="H7" s="17" t="s">
        <v>8405</v>
      </c>
      <c r="I7" s="18">
        <f>_xlfn.STDEV.P(successful)</f>
        <v>464.92977566062279</v>
      </c>
      <c r="J7" s="18">
        <f>_xlfn.STDEV.P(failed)</f>
        <v>14.90112082078363</v>
      </c>
    </row>
    <row r="8" spans="1:10" x14ac:dyDescent="0.3">
      <c r="A8" t="s">
        <v>8219</v>
      </c>
      <c r="B8">
        <v>218</v>
      </c>
      <c r="D8" t="s">
        <v>8221</v>
      </c>
      <c r="E8">
        <v>0</v>
      </c>
    </row>
    <row r="9" spans="1:10" x14ac:dyDescent="0.3">
      <c r="A9" t="s">
        <v>8219</v>
      </c>
      <c r="B9">
        <v>204</v>
      </c>
      <c r="D9" t="s">
        <v>8221</v>
      </c>
      <c r="E9">
        <v>0</v>
      </c>
    </row>
    <row r="10" spans="1:10" x14ac:dyDescent="0.3">
      <c r="A10" t="s">
        <v>8219</v>
      </c>
      <c r="B10">
        <v>185</v>
      </c>
      <c r="D10" t="s">
        <v>8221</v>
      </c>
      <c r="E10">
        <v>0</v>
      </c>
    </row>
    <row r="11" spans="1:10" x14ac:dyDescent="0.3">
      <c r="A11" t="s">
        <v>8219</v>
      </c>
      <c r="B11">
        <v>182</v>
      </c>
      <c r="D11" t="s">
        <v>8221</v>
      </c>
      <c r="E11">
        <v>0</v>
      </c>
    </row>
    <row r="12" spans="1:10" x14ac:dyDescent="0.3">
      <c r="A12" t="s">
        <v>8219</v>
      </c>
      <c r="B12">
        <v>179</v>
      </c>
      <c r="D12" t="s">
        <v>8221</v>
      </c>
      <c r="E12">
        <v>0</v>
      </c>
    </row>
    <row r="13" spans="1:10" x14ac:dyDescent="0.3">
      <c r="A13" t="s">
        <v>8219</v>
      </c>
      <c r="B13">
        <v>167</v>
      </c>
      <c r="D13" t="s">
        <v>8221</v>
      </c>
      <c r="E13">
        <v>0</v>
      </c>
    </row>
    <row r="14" spans="1:10" x14ac:dyDescent="0.3">
      <c r="A14" t="s">
        <v>8219</v>
      </c>
      <c r="B14">
        <v>166</v>
      </c>
      <c r="D14" t="s">
        <v>8221</v>
      </c>
      <c r="E14">
        <v>0</v>
      </c>
    </row>
    <row r="15" spans="1:10" x14ac:dyDescent="0.3">
      <c r="A15" t="s">
        <v>8219</v>
      </c>
      <c r="B15">
        <v>165</v>
      </c>
      <c r="D15" t="s">
        <v>8221</v>
      </c>
      <c r="E15">
        <v>0</v>
      </c>
    </row>
    <row r="16" spans="1:10" x14ac:dyDescent="0.3">
      <c r="A16" t="s">
        <v>8219</v>
      </c>
      <c r="B16">
        <v>134</v>
      </c>
      <c r="D16" t="s">
        <v>8221</v>
      </c>
      <c r="E16">
        <v>0</v>
      </c>
    </row>
    <row r="17" spans="1:5" x14ac:dyDescent="0.3">
      <c r="A17" t="s">
        <v>8219</v>
      </c>
      <c r="B17">
        <v>130</v>
      </c>
      <c r="D17" t="s">
        <v>8221</v>
      </c>
      <c r="E17">
        <v>0</v>
      </c>
    </row>
    <row r="18" spans="1:5" x14ac:dyDescent="0.3">
      <c r="A18" t="s">
        <v>8219</v>
      </c>
      <c r="B18">
        <v>113</v>
      </c>
      <c r="D18" t="s">
        <v>8221</v>
      </c>
      <c r="E18">
        <v>0</v>
      </c>
    </row>
    <row r="19" spans="1:5" x14ac:dyDescent="0.3">
      <c r="A19" t="s">
        <v>8219</v>
      </c>
      <c r="B19">
        <v>113</v>
      </c>
      <c r="D19" t="s">
        <v>8221</v>
      </c>
      <c r="E19">
        <v>0</v>
      </c>
    </row>
    <row r="20" spans="1:5" x14ac:dyDescent="0.3">
      <c r="A20" t="s">
        <v>8219</v>
      </c>
      <c r="B20">
        <v>111</v>
      </c>
      <c r="D20" t="s">
        <v>8221</v>
      </c>
      <c r="E20">
        <v>0</v>
      </c>
    </row>
    <row r="21" spans="1:5" x14ac:dyDescent="0.3">
      <c r="A21" t="s">
        <v>8219</v>
      </c>
      <c r="B21">
        <v>111</v>
      </c>
      <c r="D21" t="s">
        <v>8221</v>
      </c>
      <c r="E21">
        <v>0</v>
      </c>
    </row>
    <row r="22" spans="1:5" x14ac:dyDescent="0.3">
      <c r="A22" t="s">
        <v>8219</v>
      </c>
      <c r="B22">
        <v>108</v>
      </c>
      <c r="D22" t="s">
        <v>8221</v>
      </c>
      <c r="E22">
        <v>0</v>
      </c>
    </row>
    <row r="23" spans="1:5" x14ac:dyDescent="0.3">
      <c r="A23" t="s">
        <v>8219</v>
      </c>
      <c r="B23">
        <v>108</v>
      </c>
      <c r="D23" t="s">
        <v>8221</v>
      </c>
      <c r="E23">
        <v>0</v>
      </c>
    </row>
    <row r="24" spans="1:5" x14ac:dyDescent="0.3">
      <c r="A24" t="s">
        <v>8219</v>
      </c>
      <c r="B24">
        <v>108</v>
      </c>
      <c r="D24" t="s">
        <v>8221</v>
      </c>
      <c r="E24">
        <v>0</v>
      </c>
    </row>
    <row r="25" spans="1:5" x14ac:dyDescent="0.3">
      <c r="A25" t="s">
        <v>8219</v>
      </c>
      <c r="B25">
        <v>107</v>
      </c>
      <c r="D25" t="s">
        <v>8221</v>
      </c>
      <c r="E25">
        <v>0</v>
      </c>
    </row>
    <row r="26" spans="1:5" x14ac:dyDescent="0.3">
      <c r="A26" t="s">
        <v>8219</v>
      </c>
      <c r="B26">
        <v>105</v>
      </c>
      <c r="D26" t="s">
        <v>8221</v>
      </c>
      <c r="E26">
        <v>0</v>
      </c>
    </row>
    <row r="27" spans="1:5" x14ac:dyDescent="0.3">
      <c r="A27" t="s">
        <v>8219</v>
      </c>
      <c r="B27">
        <v>104</v>
      </c>
      <c r="D27" t="s">
        <v>8221</v>
      </c>
      <c r="E27">
        <v>0</v>
      </c>
    </row>
    <row r="28" spans="1:5" x14ac:dyDescent="0.3">
      <c r="A28" t="s">
        <v>8219</v>
      </c>
      <c r="B28">
        <v>102</v>
      </c>
      <c r="D28" t="s">
        <v>8221</v>
      </c>
      <c r="E28">
        <v>0</v>
      </c>
    </row>
    <row r="29" spans="1:5" x14ac:dyDescent="0.3">
      <c r="A29" t="s">
        <v>8219</v>
      </c>
      <c r="B29">
        <v>101</v>
      </c>
      <c r="D29" t="s">
        <v>8221</v>
      </c>
      <c r="E29">
        <v>0</v>
      </c>
    </row>
    <row r="30" spans="1:5" x14ac:dyDescent="0.3">
      <c r="A30" t="s">
        <v>8219</v>
      </c>
      <c r="B30">
        <v>96</v>
      </c>
      <c r="D30" t="s">
        <v>8221</v>
      </c>
      <c r="E30">
        <v>0</v>
      </c>
    </row>
    <row r="31" spans="1:5" x14ac:dyDescent="0.3">
      <c r="A31" t="s">
        <v>8219</v>
      </c>
      <c r="B31">
        <v>96</v>
      </c>
      <c r="D31" t="s">
        <v>8221</v>
      </c>
      <c r="E31">
        <v>0</v>
      </c>
    </row>
    <row r="32" spans="1:5" x14ac:dyDescent="0.3">
      <c r="A32" t="s">
        <v>8219</v>
      </c>
      <c r="B32">
        <v>94</v>
      </c>
      <c r="D32" t="s">
        <v>8221</v>
      </c>
      <c r="E32">
        <v>0</v>
      </c>
    </row>
    <row r="33" spans="1:5" x14ac:dyDescent="0.3">
      <c r="A33" t="s">
        <v>8219</v>
      </c>
      <c r="B33">
        <v>92</v>
      </c>
      <c r="D33" t="s">
        <v>8221</v>
      </c>
      <c r="E33">
        <v>0</v>
      </c>
    </row>
    <row r="34" spans="1:5" x14ac:dyDescent="0.3">
      <c r="A34" t="s">
        <v>8219</v>
      </c>
      <c r="B34">
        <v>90</v>
      </c>
      <c r="D34" t="s">
        <v>8221</v>
      </c>
      <c r="E34">
        <v>0</v>
      </c>
    </row>
    <row r="35" spans="1:5" x14ac:dyDescent="0.3">
      <c r="A35" t="s">
        <v>8219</v>
      </c>
      <c r="B35">
        <v>89</v>
      </c>
      <c r="D35" t="s">
        <v>8221</v>
      </c>
      <c r="E35">
        <v>0</v>
      </c>
    </row>
    <row r="36" spans="1:5" x14ac:dyDescent="0.3">
      <c r="A36" t="s">
        <v>8219</v>
      </c>
      <c r="B36">
        <v>83</v>
      </c>
      <c r="D36" t="s">
        <v>8221</v>
      </c>
      <c r="E36">
        <v>0</v>
      </c>
    </row>
    <row r="37" spans="1:5" x14ac:dyDescent="0.3">
      <c r="A37" t="s">
        <v>8219</v>
      </c>
      <c r="B37">
        <v>81</v>
      </c>
      <c r="D37" t="s">
        <v>8221</v>
      </c>
      <c r="E37">
        <v>0</v>
      </c>
    </row>
    <row r="38" spans="1:5" x14ac:dyDescent="0.3">
      <c r="A38" t="s">
        <v>8219</v>
      </c>
      <c r="B38">
        <v>81</v>
      </c>
      <c r="D38" t="s">
        <v>8221</v>
      </c>
      <c r="E38">
        <v>0</v>
      </c>
    </row>
    <row r="39" spans="1:5" x14ac:dyDescent="0.3">
      <c r="A39" t="s">
        <v>8219</v>
      </c>
      <c r="B39">
        <v>80</v>
      </c>
      <c r="D39" t="s">
        <v>8221</v>
      </c>
      <c r="E39">
        <v>0</v>
      </c>
    </row>
    <row r="40" spans="1:5" x14ac:dyDescent="0.3">
      <c r="A40" t="s">
        <v>8219</v>
      </c>
      <c r="B40">
        <v>79</v>
      </c>
      <c r="D40" t="s">
        <v>8221</v>
      </c>
      <c r="E40">
        <v>0</v>
      </c>
    </row>
    <row r="41" spans="1:5" x14ac:dyDescent="0.3">
      <c r="A41" t="s">
        <v>8219</v>
      </c>
      <c r="B41">
        <v>78</v>
      </c>
      <c r="D41" t="s">
        <v>8221</v>
      </c>
      <c r="E41">
        <v>0</v>
      </c>
    </row>
    <row r="42" spans="1:5" x14ac:dyDescent="0.3">
      <c r="A42" t="s">
        <v>8219</v>
      </c>
      <c r="B42">
        <v>78</v>
      </c>
      <c r="D42" t="s">
        <v>8221</v>
      </c>
      <c r="E42">
        <v>0</v>
      </c>
    </row>
    <row r="43" spans="1:5" x14ac:dyDescent="0.3">
      <c r="A43" t="s">
        <v>8219</v>
      </c>
      <c r="B43">
        <v>75</v>
      </c>
      <c r="D43" t="s">
        <v>8221</v>
      </c>
      <c r="E43">
        <v>0</v>
      </c>
    </row>
    <row r="44" spans="1:5" x14ac:dyDescent="0.3">
      <c r="A44" t="s">
        <v>8219</v>
      </c>
      <c r="B44">
        <v>73</v>
      </c>
      <c r="D44" t="s">
        <v>8221</v>
      </c>
      <c r="E44">
        <v>0</v>
      </c>
    </row>
    <row r="45" spans="1:5" x14ac:dyDescent="0.3">
      <c r="A45" t="s">
        <v>8219</v>
      </c>
      <c r="B45">
        <v>73</v>
      </c>
      <c r="D45" t="s">
        <v>8221</v>
      </c>
      <c r="E45">
        <v>0</v>
      </c>
    </row>
    <row r="46" spans="1:5" x14ac:dyDescent="0.3">
      <c r="A46" t="s">
        <v>8219</v>
      </c>
      <c r="B46">
        <v>70</v>
      </c>
      <c r="D46" t="s">
        <v>8221</v>
      </c>
      <c r="E46">
        <v>0</v>
      </c>
    </row>
    <row r="47" spans="1:5" x14ac:dyDescent="0.3">
      <c r="A47" t="s">
        <v>8219</v>
      </c>
      <c r="B47">
        <v>62</v>
      </c>
      <c r="D47" t="s">
        <v>8221</v>
      </c>
      <c r="E47">
        <v>0</v>
      </c>
    </row>
    <row r="48" spans="1:5" x14ac:dyDescent="0.3">
      <c r="A48" t="s">
        <v>8219</v>
      </c>
      <c r="B48">
        <v>58</v>
      </c>
      <c r="D48" t="s">
        <v>8221</v>
      </c>
      <c r="E48">
        <v>0</v>
      </c>
    </row>
    <row r="49" spans="1:5" x14ac:dyDescent="0.3">
      <c r="A49" t="s">
        <v>8219</v>
      </c>
      <c r="B49">
        <v>58</v>
      </c>
      <c r="D49" t="s">
        <v>8221</v>
      </c>
      <c r="E49">
        <v>0</v>
      </c>
    </row>
    <row r="50" spans="1:5" x14ac:dyDescent="0.3">
      <c r="A50" t="s">
        <v>8219</v>
      </c>
      <c r="B50">
        <v>57</v>
      </c>
      <c r="D50" t="s">
        <v>8221</v>
      </c>
      <c r="E50">
        <v>0</v>
      </c>
    </row>
    <row r="51" spans="1:5" x14ac:dyDescent="0.3">
      <c r="A51" t="s">
        <v>8219</v>
      </c>
      <c r="B51">
        <v>56</v>
      </c>
      <c r="D51" t="s">
        <v>8221</v>
      </c>
      <c r="E51">
        <v>0</v>
      </c>
    </row>
    <row r="52" spans="1:5" x14ac:dyDescent="0.3">
      <c r="A52" t="s">
        <v>8219</v>
      </c>
      <c r="B52">
        <v>56</v>
      </c>
      <c r="D52" t="s">
        <v>8221</v>
      </c>
      <c r="E52">
        <v>0</v>
      </c>
    </row>
    <row r="53" spans="1:5" x14ac:dyDescent="0.3">
      <c r="A53" t="s">
        <v>8219</v>
      </c>
      <c r="B53">
        <v>49</v>
      </c>
      <c r="D53" t="s">
        <v>8221</v>
      </c>
      <c r="E53">
        <v>0</v>
      </c>
    </row>
    <row r="54" spans="1:5" x14ac:dyDescent="0.3">
      <c r="A54" t="s">
        <v>8219</v>
      </c>
      <c r="B54">
        <v>45</v>
      </c>
      <c r="D54" t="s">
        <v>8221</v>
      </c>
      <c r="E54">
        <v>0</v>
      </c>
    </row>
    <row r="55" spans="1:5" x14ac:dyDescent="0.3">
      <c r="A55" t="s">
        <v>8219</v>
      </c>
      <c r="B55">
        <v>43</v>
      </c>
      <c r="D55" t="s">
        <v>8221</v>
      </c>
      <c r="E55">
        <v>0</v>
      </c>
    </row>
    <row r="56" spans="1:5" x14ac:dyDescent="0.3">
      <c r="A56" t="s">
        <v>8219</v>
      </c>
      <c r="B56">
        <v>41</v>
      </c>
      <c r="D56" t="s">
        <v>8221</v>
      </c>
      <c r="E56">
        <v>0</v>
      </c>
    </row>
    <row r="57" spans="1:5" x14ac:dyDescent="0.3">
      <c r="A57" t="s">
        <v>8219</v>
      </c>
      <c r="B57">
        <v>37</v>
      </c>
      <c r="D57" t="s">
        <v>8221</v>
      </c>
      <c r="E57">
        <v>0</v>
      </c>
    </row>
    <row r="58" spans="1:5" x14ac:dyDescent="0.3">
      <c r="A58" t="s">
        <v>8219</v>
      </c>
      <c r="B58">
        <v>28</v>
      </c>
      <c r="D58" t="s">
        <v>8221</v>
      </c>
      <c r="E58">
        <v>0</v>
      </c>
    </row>
    <row r="59" spans="1:5" x14ac:dyDescent="0.3">
      <c r="A59" t="s">
        <v>8219</v>
      </c>
      <c r="B59">
        <v>26</v>
      </c>
      <c r="D59" t="s">
        <v>8221</v>
      </c>
      <c r="E59">
        <v>0</v>
      </c>
    </row>
    <row r="60" spans="1:5" x14ac:dyDescent="0.3">
      <c r="A60" t="s">
        <v>8219</v>
      </c>
      <c r="B60">
        <v>17</v>
      </c>
      <c r="D60" t="s">
        <v>8221</v>
      </c>
      <c r="E60">
        <v>0</v>
      </c>
    </row>
    <row r="61" spans="1:5" x14ac:dyDescent="0.3">
      <c r="A61" t="s">
        <v>8219</v>
      </c>
      <c r="B61">
        <v>14</v>
      </c>
      <c r="D61" t="s">
        <v>8221</v>
      </c>
      <c r="E61">
        <v>0</v>
      </c>
    </row>
    <row r="62" spans="1:5" x14ac:dyDescent="0.3">
      <c r="A62" t="s">
        <v>8219</v>
      </c>
      <c r="B62">
        <v>10</v>
      </c>
      <c r="D62" t="s">
        <v>8221</v>
      </c>
      <c r="E62">
        <v>0</v>
      </c>
    </row>
    <row r="63" spans="1:5" x14ac:dyDescent="0.3">
      <c r="A63" t="s">
        <v>8219</v>
      </c>
      <c r="B63">
        <v>283</v>
      </c>
      <c r="D63" t="s">
        <v>8221</v>
      </c>
      <c r="E63">
        <v>1</v>
      </c>
    </row>
    <row r="64" spans="1:5" x14ac:dyDescent="0.3">
      <c r="A64" t="s">
        <v>8219</v>
      </c>
      <c r="B64">
        <v>215</v>
      </c>
      <c r="D64" t="s">
        <v>8221</v>
      </c>
      <c r="E64">
        <v>1</v>
      </c>
    </row>
    <row r="65" spans="1:5" x14ac:dyDescent="0.3">
      <c r="A65" t="s">
        <v>8219</v>
      </c>
      <c r="B65">
        <v>189</v>
      </c>
      <c r="D65" t="s">
        <v>8221</v>
      </c>
      <c r="E65">
        <v>1</v>
      </c>
    </row>
    <row r="66" spans="1:5" x14ac:dyDescent="0.3">
      <c r="A66" t="s">
        <v>8219</v>
      </c>
      <c r="B66">
        <v>174</v>
      </c>
      <c r="D66" t="s">
        <v>8221</v>
      </c>
      <c r="E66">
        <v>1</v>
      </c>
    </row>
    <row r="67" spans="1:5" x14ac:dyDescent="0.3">
      <c r="A67" t="s">
        <v>8219</v>
      </c>
      <c r="B67">
        <v>147</v>
      </c>
      <c r="D67" t="s">
        <v>8221</v>
      </c>
      <c r="E67">
        <v>1</v>
      </c>
    </row>
    <row r="68" spans="1:5" x14ac:dyDescent="0.3">
      <c r="A68" t="s">
        <v>8219</v>
      </c>
      <c r="B68">
        <v>146</v>
      </c>
      <c r="D68" t="s">
        <v>8221</v>
      </c>
      <c r="E68">
        <v>1</v>
      </c>
    </row>
    <row r="69" spans="1:5" x14ac:dyDescent="0.3">
      <c r="A69" t="s">
        <v>8219</v>
      </c>
      <c r="B69">
        <v>145</v>
      </c>
      <c r="D69" t="s">
        <v>8221</v>
      </c>
      <c r="E69">
        <v>1</v>
      </c>
    </row>
    <row r="70" spans="1:5" x14ac:dyDescent="0.3">
      <c r="A70" t="s">
        <v>8219</v>
      </c>
      <c r="B70">
        <v>143</v>
      </c>
      <c r="D70" t="s">
        <v>8221</v>
      </c>
      <c r="E70">
        <v>1</v>
      </c>
    </row>
    <row r="71" spans="1:5" x14ac:dyDescent="0.3">
      <c r="A71" t="s">
        <v>8219</v>
      </c>
      <c r="B71">
        <v>139</v>
      </c>
      <c r="D71" t="s">
        <v>8221</v>
      </c>
      <c r="E71">
        <v>1</v>
      </c>
    </row>
    <row r="72" spans="1:5" x14ac:dyDescent="0.3">
      <c r="A72" t="s">
        <v>8219</v>
      </c>
      <c r="B72">
        <v>128</v>
      </c>
      <c r="D72" t="s">
        <v>8221</v>
      </c>
      <c r="E72">
        <v>1</v>
      </c>
    </row>
    <row r="73" spans="1:5" x14ac:dyDescent="0.3">
      <c r="A73" t="s">
        <v>8219</v>
      </c>
      <c r="B73">
        <v>128</v>
      </c>
      <c r="D73" t="s">
        <v>8221</v>
      </c>
      <c r="E73">
        <v>1</v>
      </c>
    </row>
    <row r="74" spans="1:5" x14ac:dyDescent="0.3">
      <c r="A74" t="s">
        <v>8219</v>
      </c>
      <c r="B74">
        <v>123</v>
      </c>
      <c r="D74" t="s">
        <v>8221</v>
      </c>
      <c r="E74">
        <v>1</v>
      </c>
    </row>
    <row r="75" spans="1:5" x14ac:dyDescent="0.3">
      <c r="A75" t="s">
        <v>8219</v>
      </c>
      <c r="B75">
        <v>120</v>
      </c>
      <c r="D75" t="s">
        <v>8221</v>
      </c>
      <c r="E75">
        <v>1</v>
      </c>
    </row>
    <row r="76" spans="1:5" x14ac:dyDescent="0.3">
      <c r="A76" t="s">
        <v>8219</v>
      </c>
      <c r="B76">
        <v>116</v>
      </c>
      <c r="D76" t="s">
        <v>8221</v>
      </c>
      <c r="E76">
        <v>1</v>
      </c>
    </row>
    <row r="77" spans="1:5" x14ac:dyDescent="0.3">
      <c r="A77" t="s">
        <v>8219</v>
      </c>
      <c r="B77">
        <v>112</v>
      </c>
      <c r="D77" t="s">
        <v>8221</v>
      </c>
      <c r="E77">
        <v>1</v>
      </c>
    </row>
    <row r="78" spans="1:5" x14ac:dyDescent="0.3">
      <c r="A78" t="s">
        <v>8219</v>
      </c>
      <c r="B78">
        <v>111</v>
      </c>
      <c r="D78" t="s">
        <v>8221</v>
      </c>
      <c r="E78">
        <v>1</v>
      </c>
    </row>
    <row r="79" spans="1:5" x14ac:dyDescent="0.3">
      <c r="A79" t="s">
        <v>8219</v>
      </c>
      <c r="B79">
        <v>111</v>
      </c>
      <c r="D79" t="s">
        <v>8221</v>
      </c>
      <c r="E79">
        <v>1</v>
      </c>
    </row>
    <row r="80" spans="1:5" x14ac:dyDescent="0.3">
      <c r="A80" t="s">
        <v>8219</v>
      </c>
      <c r="B80">
        <v>108</v>
      </c>
      <c r="D80" t="s">
        <v>8221</v>
      </c>
      <c r="E80">
        <v>1</v>
      </c>
    </row>
    <row r="81" spans="1:5" x14ac:dyDescent="0.3">
      <c r="A81" t="s">
        <v>8219</v>
      </c>
      <c r="B81">
        <v>107</v>
      </c>
      <c r="D81" t="s">
        <v>8221</v>
      </c>
      <c r="E81">
        <v>1</v>
      </c>
    </row>
    <row r="82" spans="1:5" x14ac:dyDescent="0.3">
      <c r="A82" t="s">
        <v>8219</v>
      </c>
      <c r="B82">
        <v>93</v>
      </c>
      <c r="D82" t="s">
        <v>8221</v>
      </c>
      <c r="E82">
        <v>1</v>
      </c>
    </row>
    <row r="83" spans="1:5" x14ac:dyDescent="0.3">
      <c r="A83" t="s">
        <v>8219</v>
      </c>
      <c r="B83">
        <v>89</v>
      </c>
      <c r="D83" t="s">
        <v>8221</v>
      </c>
      <c r="E83">
        <v>1</v>
      </c>
    </row>
    <row r="84" spans="1:5" x14ac:dyDescent="0.3">
      <c r="A84" t="s">
        <v>8219</v>
      </c>
      <c r="B84">
        <v>80</v>
      </c>
      <c r="D84" t="s">
        <v>8221</v>
      </c>
      <c r="E84">
        <v>1</v>
      </c>
    </row>
    <row r="85" spans="1:5" x14ac:dyDescent="0.3">
      <c r="A85" t="s">
        <v>8219</v>
      </c>
      <c r="B85">
        <v>74</v>
      </c>
      <c r="D85" t="s">
        <v>8221</v>
      </c>
      <c r="E85">
        <v>1</v>
      </c>
    </row>
    <row r="86" spans="1:5" x14ac:dyDescent="0.3">
      <c r="A86" t="s">
        <v>8219</v>
      </c>
      <c r="B86">
        <v>74</v>
      </c>
      <c r="D86" t="s">
        <v>8221</v>
      </c>
      <c r="E86">
        <v>1</v>
      </c>
    </row>
    <row r="87" spans="1:5" x14ac:dyDescent="0.3">
      <c r="A87" t="s">
        <v>8219</v>
      </c>
      <c r="B87">
        <v>70</v>
      </c>
      <c r="D87" t="s">
        <v>8221</v>
      </c>
      <c r="E87">
        <v>1</v>
      </c>
    </row>
    <row r="88" spans="1:5" x14ac:dyDescent="0.3">
      <c r="A88" t="s">
        <v>8219</v>
      </c>
      <c r="B88">
        <v>65</v>
      </c>
      <c r="D88" t="s">
        <v>8221</v>
      </c>
      <c r="E88">
        <v>1</v>
      </c>
    </row>
    <row r="89" spans="1:5" x14ac:dyDescent="0.3">
      <c r="A89" t="s">
        <v>8219</v>
      </c>
      <c r="B89">
        <v>62</v>
      </c>
      <c r="D89" t="s">
        <v>8221</v>
      </c>
      <c r="E89">
        <v>1</v>
      </c>
    </row>
    <row r="90" spans="1:5" x14ac:dyDescent="0.3">
      <c r="A90" t="s">
        <v>8219</v>
      </c>
      <c r="B90">
        <v>59</v>
      </c>
      <c r="D90" t="s">
        <v>8221</v>
      </c>
      <c r="E90">
        <v>1</v>
      </c>
    </row>
    <row r="91" spans="1:5" x14ac:dyDescent="0.3">
      <c r="A91" t="s">
        <v>8219</v>
      </c>
      <c r="B91">
        <v>58</v>
      </c>
      <c r="D91" t="s">
        <v>8221</v>
      </c>
      <c r="E91">
        <v>1</v>
      </c>
    </row>
    <row r="92" spans="1:5" x14ac:dyDescent="0.3">
      <c r="A92" t="s">
        <v>8219</v>
      </c>
      <c r="B92">
        <v>58</v>
      </c>
      <c r="D92" t="s">
        <v>8221</v>
      </c>
      <c r="E92">
        <v>1</v>
      </c>
    </row>
    <row r="93" spans="1:5" x14ac:dyDescent="0.3">
      <c r="A93" t="s">
        <v>8219</v>
      </c>
      <c r="B93">
        <v>50</v>
      </c>
      <c r="D93" t="s">
        <v>8221</v>
      </c>
      <c r="E93">
        <v>1</v>
      </c>
    </row>
    <row r="94" spans="1:5" x14ac:dyDescent="0.3">
      <c r="A94" t="s">
        <v>8219</v>
      </c>
      <c r="B94">
        <v>48</v>
      </c>
      <c r="D94" t="s">
        <v>8221</v>
      </c>
      <c r="E94">
        <v>1</v>
      </c>
    </row>
    <row r="95" spans="1:5" x14ac:dyDescent="0.3">
      <c r="A95" t="s">
        <v>8219</v>
      </c>
      <c r="B95">
        <v>46</v>
      </c>
      <c r="D95" t="s">
        <v>8221</v>
      </c>
      <c r="E95">
        <v>1</v>
      </c>
    </row>
    <row r="96" spans="1:5" x14ac:dyDescent="0.3">
      <c r="A96" t="s">
        <v>8219</v>
      </c>
      <c r="B96">
        <v>23</v>
      </c>
      <c r="D96" t="s">
        <v>8221</v>
      </c>
      <c r="E96">
        <v>1</v>
      </c>
    </row>
    <row r="97" spans="1:5" x14ac:dyDescent="0.3">
      <c r="A97" t="s">
        <v>8219</v>
      </c>
      <c r="B97">
        <v>23</v>
      </c>
      <c r="D97" t="s">
        <v>8221</v>
      </c>
      <c r="E97">
        <v>1</v>
      </c>
    </row>
    <row r="98" spans="1:5" x14ac:dyDescent="0.3">
      <c r="A98" t="s">
        <v>8219</v>
      </c>
      <c r="B98">
        <v>10</v>
      </c>
      <c r="D98" t="s">
        <v>8221</v>
      </c>
      <c r="E98">
        <v>1</v>
      </c>
    </row>
    <row r="99" spans="1:5" x14ac:dyDescent="0.3">
      <c r="A99" t="s">
        <v>8219</v>
      </c>
      <c r="B99">
        <v>304</v>
      </c>
      <c r="D99" t="s">
        <v>8221</v>
      </c>
      <c r="E99">
        <v>2</v>
      </c>
    </row>
    <row r="100" spans="1:5" x14ac:dyDescent="0.3">
      <c r="A100" t="s">
        <v>8219</v>
      </c>
      <c r="B100">
        <v>184</v>
      </c>
      <c r="D100" t="s">
        <v>8221</v>
      </c>
      <c r="E100">
        <v>2</v>
      </c>
    </row>
    <row r="101" spans="1:5" x14ac:dyDescent="0.3">
      <c r="A101" t="s">
        <v>8219</v>
      </c>
      <c r="B101">
        <v>183</v>
      </c>
      <c r="D101" t="s">
        <v>8221</v>
      </c>
      <c r="E101">
        <v>2</v>
      </c>
    </row>
    <row r="102" spans="1:5" x14ac:dyDescent="0.3">
      <c r="A102" t="s">
        <v>8219</v>
      </c>
      <c r="B102">
        <v>160</v>
      </c>
      <c r="D102" t="s">
        <v>8221</v>
      </c>
      <c r="E102">
        <v>2</v>
      </c>
    </row>
    <row r="103" spans="1:5" x14ac:dyDescent="0.3">
      <c r="A103" t="s">
        <v>8219</v>
      </c>
      <c r="B103">
        <v>143</v>
      </c>
      <c r="D103" t="s">
        <v>8221</v>
      </c>
      <c r="E103">
        <v>2</v>
      </c>
    </row>
    <row r="104" spans="1:5" x14ac:dyDescent="0.3">
      <c r="A104" t="s">
        <v>8219</v>
      </c>
      <c r="B104">
        <v>139</v>
      </c>
      <c r="D104" t="s">
        <v>8221</v>
      </c>
      <c r="E104">
        <v>2</v>
      </c>
    </row>
    <row r="105" spans="1:5" x14ac:dyDescent="0.3">
      <c r="A105" t="s">
        <v>8219</v>
      </c>
      <c r="B105">
        <v>136</v>
      </c>
      <c r="D105" t="s">
        <v>8221</v>
      </c>
      <c r="E105">
        <v>2</v>
      </c>
    </row>
    <row r="106" spans="1:5" x14ac:dyDescent="0.3">
      <c r="A106" t="s">
        <v>8219</v>
      </c>
      <c r="B106">
        <v>130</v>
      </c>
      <c r="D106" t="s">
        <v>8221</v>
      </c>
      <c r="E106">
        <v>2</v>
      </c>
    </row>
    <row r="107" spans="1:5" x14ac:dyDescent="0.3">
      <c r="A107" t="s">
        <v>8219</v>
      </c>
      <c r="B107">
        <v>120</v>
      </c>
      <c r="D107" t="s">
        <v>8221</v>
      </c>
      <c r="E107">
        <v>2</v>
      </c>
    </row>
    <row r="108" spans="1:5" x14ac:dyDescent="0.3">
      <c r="A108" t="s">
        <v>8219</v>
      </c>
      <c r="B108">
        <v>96</v>
      </c>
      <c r="D108" t="s">
        <v>8221</v>
      </c>
      <c r="E108">
        <v>2</v>
      </c>
    </row>
    <row r="109" spans="1:5" x14ac:dyDescent="0.3">
      <c r="A109" t="s">
        <v>8219</v>
      </c>
      <c r="B109">
        <v>91</v>
      </c>
      <c r="D109" t="s">
        <v>8221</v>
      </c>
      <c r="E109">
        <v>2</v>
      </c>
    </row>
    <row r="110" spans="1:5" x14ac:dyDescent="0.3">
      <c r="A110" t="s">
        <v>8219</v>
      </c>
      <c r="B110">
        <v>89</v>
      </c>
      <c r="D110" t="s">
        <v>8221</v>
      </c>
      <c r="E110">
        <v>2</v>
      </c>
    </row>
    <row r="111" spans="1:5" x14ac:dyDescent="0.3">
      <c r="A111" t="s">
        <v>8219</v>
      </c>
      <c r="B111">
        <v>87</v>
      </c>
      <c r="D111" t="s">
        <v>8221</v>
      </c>
      <c r="E111">
        <v>2</v>
      </c>
    </row>
    <row r="112" spans="1:5" x14ac:dyDescent="0.3">
      <c r="A112" t="s">
        <v>8219</v>
      </c>
      <c r="B112">
        <v>84</v>
      </c>
      <c r="D112" t="s">
        <v>8221</v>
      </c>
      <c r="E112">
        <v>2</v>
      </c>
    </row>
    <row r="113" spans="1:5" x14ac:dyDescent="0.3">
      <c r="A113" t="s">
        <v>8219</v>
      </c>
      <c r="B113">
        <v>77</v>
      </c>
      <c r="D113" t="s">
        <v>8221</v>
      </c>
      <c r="E113">
        <v>2</v>
      </c>
    </row>
    <row r="114" spans="1:5" x14ac:dyDescent="0.3">
      <c r="A114" t="s">
        <v>8219</v>
      </c>
      <c r="B114">
        <v>70</v>
      </c>
      <c r="D114" t="s">
        <v>8221</v>
      </c>
      <c r="E114">
        <v>2</v>
      </c>
    </row>
    <row r="115" spans="1:5" x14ac:dyDescent="0.3">
      <c r="A115" t="s">
        <v>8219</v>
      </c>
      <c r="B115">
        <v>69</v>
      </c>
      <c r="D115" t="s">
        <v>8221</v>
      </c>
      <c r="E115">
        <v>2</v>
      </c>
    </row>
    <row r="116" spans="1:5" x14ac:dyDescent="0.3">
      <c r="A116" t="s">
        <v>8219</v>
      </c>
      <c r="B116">
        <v>69</v>
      </c>
      <c r="D116" t="s">
        <v>8221</v>
      </c>
      <c r="E116">
        <v>2</v>
      </c>
    </row>
    <row r="117" spans="1:5" x14ac:dyDescent="0.3">
      <c r="A117" t="s">
        <v>8219</v>
      </c>
      <c r="B117">
        <v>57</v>
      </c>
      <c r="D117" t="s">
        <v>8221</v>
      </c>
      <c r="E117">
        <v>2</v>
      </c>
    </row>
    <row r="118" spans="1:5" x14ac:dyDescent="0.3">
      <c r="A118" t="s">
        <v>8219</v>
      </c>
      <c r="B118">
        <v>51</v>
      </c>
      <c r="D118" t="s">
        <v>8221</v>
      </c>
      <c r="E118">
        <v>2</v>
      </c>
    </row>
    <row r="119" spans="1:5" x14ac:dyDescent="0.3">
      <c r="A119" t="s">
        <v>8219</v>
      </c>
      <c r="B119">
        <v>49</v>
      </c>
      <c r="D119" t="s">
        <v>8221</v>
      </c>
      <c r="E119">
        <v>2</v>
      </c>
    </row>
    <row r="120" spans="1:5" x14ac:dyDescent="0.3">
      <c r="A120" t="s">
        <v>8219</v>
      </c>
      <c r="B120">
        <v>46</v>
      </c>
      <c r="D120" t="s">
        <v>8221</v>
      </c>
      <c r="E120">
        <v>2</v>
      </c>
    </row>
    <row r="121" spans="1:5" x14ac:dyDescent="0.3">
      <c r="A121" t="s">
        <v>8219</v>
      </c>
      <c r="B121">
        <v>39</v>
      </c>
      <c r="D121" t="s">
        <v>8221</v>
      </c>
      <c r="E121">
        <v>2</v>
      </c>
    </row>
    <row r="122" spans="1:5" x14ac:dyDescent="0.3">
      <c r="A122" t="s">
        <v>8219</v>
      </c>
      <c r="B122">
        <v>37</v>
      </c>
      <c r="D122" t="s">
        <v>8221</v>
      </c>
      <c r="E122">
        <v>2</v>
      </c>
    </row>
    <row r="123" spans="1:5" x14ac:dyDescent="0.3">
      <c r="A123" t="s">
        <v>8219</v>
      </c>
      <c r="B123">
        <v>34</v>
      </c>
      <c r="D123" t="s">
        <v>8221</v>
      </c>
      <c r="E123">
        <v>2</v>
      </c>
    </row>
    <row r="124" spans="1:5" x14ac:dyDescent="0.3">
      <c r="A124" t="s">
        <v>8219</v>
      </c>
      <c r="B124">
        <v>28</v>
      </c>
      <c r="D124" t="s">
        <v>8221</v>
      </c>
      <c r="E124">
        <v>2</v>
      </c>
    </row>
    <row r="125" spans="1:5" x14ac:dyDescent="0.3">
      <c r="A125" t="s">
        <v>8219</v>
      </c>
      <c r="B125">
        <v>26</v>
      </c>
      <c r="D125" t="s">
        <v>8221</v>
      </c>
      <c r="E125">
        <v>2</v>
      </c>
    </row>
    <row r="126" spans="1:5" x14ac:dyDescent="0.3">
      <c r="A126" t="s">
        <v>8219</v>
      </c>
      <c r="B126">
        <v>177</v>
      </c>
      <c r="D126" t="s">
        <v>8221</v>
      </c>
      <c r="E126">
        <v>3</v>
      </c>
    </row>
    <row r="127" spans="1:5" x14ac:dyDescent="0.3">
      <c r="A127" t="s">
        <v>8219</v>
      </c>
      <c r="B127">
        <v>174</v>
      </c>
      <c r="D127" t="s">
        <v>8221</v>
      </c>
      <c r="E127">
        <v>3</v>
      </c>
    </row>
    <row r="128" spans="1:5" x14ac:dyDescent="0.3">
      <c r="A128" t="s">
        <v>8219</v>
      </c>
      <c r="B128">
        <v>172</v>
      </c>
      <c r="D128" t="s">
        <v>8221</v>
      </c>
      <c r="E128">
        <v>3</v>
      </c>
    </row>
    <row r="129" spans="1:5" x14ac:dyDescent="0.3">
      <c r="A129" t="s">
        <v>8219</v>
      </c>
      <c r="B129">
        <v>122</v>
      </c>
      <c r="D129" t="s">
        <v>8221</v>
      </c>
      <c r="E129">
        <v>3</v>
      </c>
    </row>
    <row r="130" spans="1:5" x14ac:dyDescent="0.3">
      <c r="A130" t="s">
        <v>8219</v>
      </c>
      <c r="B130">
        <v>110</v>
      </c>
      <c r="D130" t="s">
        <v>8221</v>
      </c>
      <c r="E130">
        <v>3</v>
      </c>
    </row>
    <row r="131" spans="1:5" x14ac:dyDescent="0.3">
      <c r="A131" t="s">
        <v>8219</v>
      </c>
      <c r="B131">
        <v>104</v>
      </c>
      <c r="D131" t="s">
        <v>8221</v>
      </c>
      <c r="E131">
        <v>3</v>
      </c>
    </row>
    <row r="132" spans="1:5" x14ac:dyDescent="0.3">
      <c r="A132" t="s">
        <v>8219</v>
      </c>
      <c r="B132">
        <v>94</v>
      </c>
      <c r="D132" t="s">
        <v>8221</v>
      </c>
      <c r="E132">
        <v>3</v>
      </c>
    </row>
    <row r="133" spans="1:5" x14ac:dyDescent="0.3">
      <c r="A133" t="s">
        <v>8219</v>
      </c>
      <c r="B133">
        <v>86</v>
      </c>
      <c r="D133" t="s">
        <v>8221</v>
      </c>
      <c r="E133">
        <v>3</v>
      </c>
    </row>
    <row r="134" spans="1:5" x14ac:dyDescent="0.3">
      <c r="A134" t="s">
        <v>8219</v>
      </c>
      <c r="B134">
        <v>79</v>
      </c>
      <c r="D134" t="s">
        <v>8221</v>
      </c>
      <c r="E134">
        <v>3</v>
      </c>
    </row>
    <row r="135" spans="1:5" x14ac:dyDescent="0.3">
      <c r="A135" t="s">
        <v>8219</v>
      </c>
      <c r="B135">
        <v>68</v>
      </c>
      <c r="D135" t="s">
        <v>8221</v>
      </c>
      <c r="E135">
        <v>3</v>
      </c>
    </row>
    <row r="136" spans="1:5" x14ac:dyDescent="0.3">
      <c r="A136" t="s">
        <v>8219</v>
      </c>
      <c r="B136">
        <v>67</v>
      </c>
      <c r="D136" t="s">
        <v>8221</v>
      </c>
      <c r="E136">
        <v>3</v>
      </c>
    </row>
    <row r="137" spans="1:5" x14ac:dyDescent="0.3">
      <c r="A137" t="s">
        <v>8219</v>
      </c>
      <c r="B137">
        <v>57</v>
      </c>
      <c r="D137" t="s">
        <v>8221</v>
      </c>
      <c r="E137">
        <v>3</v>
      </c>
    </row>
    <row r="138" spans="1:5" x14ac:dyDescent="0.3">
      <c r="A138" t="s">
        <v>8219</v>
      </c>
      <c r="B138">
        <v>46</v>
      </c>
      <c r="D138" t="s">
        <v>8221</v>
      </c>
      <c r="E138">
        <v>3</v>
      </c>
    </row>
    <row r="139" spans="1:5" x14ac:dyDescent="0.3">
      <c r="A139" t="s">
        <v>8219</v>
      </c>
      <c r="B139">
        <v>44</v>
      </c>
      <c r="D139" t="s">
        <v>8221</v>
      </c>
      <c r="E139">
        <v>3</v>
      </c>
    </row>
    <row r="140" spans="1:5" x14ac:dyDescent="0.3">
      <c r="A140" t="s">
        <v>8219</v>
      </c>
      <c r="B140">
        <v>38</v>
      </c>
      <c r="D140" t="s">
        <v>8221</v>
      </c>
      <c r="E140">
        <v>3</v>
      </c>
    </row>
    <row r="141" spans="1:5" x14ac:dyDescent="0.3">
      <c r="A141" t="s">
        <v>8219</v>
      </c>
      <c r="B141">
        <v>32</v>
      </c>
      <c r="D141" t="s">
        <v>8221</v>
      </c>
      <c r="E141">
        <v>3</v>
      </c>
    </row>
    <row r="142" spans="1:5" x14ac:dyDescent="0.3">
      <c r="A142" t="s">
        <v>8219</v>
      </c>
      <c r="B142">
        <v>27</v>
      </c>
      <c r="D142" t="s">
        <v>8221</v>
      </c>
      <c r="E142">
        <v>3</v>
      </c>
    </row>
    <row r="143" spans="1:5" x14ac:dyDescent="0.3">
      <c r="A143" t="s">
        <v>8219</v>
      </c>
      <c r="B143">
        <v>480</v>
      </c>
      <c r="D143" t="s">
        <v>8221</v>
      </c>
      <c r="E143">
        <v>4</v>
      </c>
    </row>
    <row r="144" spans="1:5" x14ac:dyDescent="0.3">
      <c r="A144" t="s">
        <v>8219</v>
      </c>
      <c r="B144">
        <v>293</v>
      </c>
      <c r="D144" t="s">
        <v>8221</v>
      </c>
      <c r="E144">
        <v>4</v>
      </c>
    </row>
    <row r="145" spans="1:5" x14ac:dyDescent="0.3">
      <c r="A145" t="s">
        <v>8219</v>
      </c>
      <c r="B145">
        <v>223</v>
      </c>
      <c r="D145" t="s">
        <v>8221</v>
      </c>
      <c r="E145">
        <v>4</v>
      </c>
    </row>
    <row r="146" spans="1:5" x14ac:dyDescent="0.3">
      <c r="A146" t="s">
        <v>8219</v>
      </c>
      <c r="B146">
        <v>183</v>
      </c>
      <c r="D146" t="s">
        <v>8221</v>
      </c>
      <c r="E146">
        <v>4</v>
      </c>
    </row>
    <row r="147" spans="1:5" x14ac:dyDescent="0.3">
      <c r="A147" t="s">
        <v>8219</v>
      </c>
      <c r="B147">
        <v>162</v>
      </c>
      <c r="D147" t="s">
        <v>8221</v>
      </c>
      <c r="E147">
        <v>4</v>
      </c>
    </row>
    <row r="148" spans="1:5" x14ac:dyDescent="0.3">
      <c r="A148" t="s">
        <v>8219</v>
      </c>
      <c r="B148">
        <v>145</v>
      </c>
      <c r="D148" t="s">
        <v>8221</v>
      </c>
      <c r="E148">
        <v>4</v>
      </c>
    </row>
    <row r="149" spans="1:5" x14ac:dyDescent="0.3">
      <c r="A149" t="s">
        <v>8219</v>
      </c>
      <c r="B149">
        <v>136</v>
      </c>
      <c r="D149" t="s">
        <v>8221</v>
      </c>
      <c r="E149">
        <v>4</v>
      </c>
    </row>
    <row r="150" spans="1:5" x14ac:dyDescent="0.3">
      <c r="A150" t="s">
        <v>8219</v>
      </c>
      <c r="B150">
        <v>118</v>
      </c>
      <c r="D150" t="s">
        <v>8221</v>
      </c>
      <c r="E150">
        <v>4</v>
      </c>
    </row>
    <row r="151" spans="1:5" x14ac:dyDescent="0.3">
      <c r="A151" t="s">
        <v>8219</v>
      </c>
      <c r="B151">
        <v>109</v>
      </c>
      <c r="D151" t="s">
        <v>8221</v>
      </c>
      <c r="E151">
        <v>4</v>
      </c>
    </row>
    <row r="152" spans="1:5" x14ac:dyDescent="0.3">
      <c r="A152" t="s">
        <v>8219</v>
      </c>
      <c r="B152">
        <v>104</v>
      </c>
      <c r="D152" t="s">
        <v>8221</v>
      </c>
      <c r="E152">
        <v>4</v>
      </c>
    </row>
    <row r="153" spans="1:5" x14ac:dyDescent="0.3">
      <c r="A153" t="s">
        <v>8219</v>
      </c>
      <c r="B153">
        <v>103</v>
      </c>
      <c r="D153" t="s">
        <v>8221</v>
      </c>
      <c r="E153">
        <v>4</v>
      </c>
    </row>
    <row r="154" spans="1:5" x14ac:dyDescent="0.3">
      <c r="A154" t="s">
        <v>8219</v>
      </c>
      <c r="B154">
        <v>95</v>
      </c>
      <c r="D154" t="s">
        <v>8221</v>
      </c>
      <c r="E154">
        <v>4</v>
      </c>
    </row>
    <row r="155" spans="1:5" x14ac:dyDescent="0.3">
      <c r="A155" t="s">
        <v>8219</v>
      </c>
      <c r="B155">
        <v>78</v>
      </c>
      <c r="D155" t="s">
        <v>8221</v>
      </c>
      <c r="E155">
        <v>4</v>
      </c>
    </row>
    <row r="156" spans="1:5" x14ac:dyDescent="0.3">
      <c r="A156" t="s">
        <v>8219</v>
      </c>
      <c r="B156">
        <v>77</v>
      </c>
      <c r="D156" t="s">
        <v>8221</v>
      </c>
      <c r="E156">
        <v>4</v>
      </c>
    </row>
    <row r="157" spans="1:5" x14ac:dyDescent="0.3">
      <c r="A157" t="s">
        <v>8219</v>
      </c>
      <c r="B157">
        <v>71</v>
      </c>
      <c r="D157" t="s">
        <v>8221</v>
      </c>
      <c r="E157">
        <v>4</v>
      </c>
    </row>
    <row r="158" spans="1:5" x14ac:dyDescent="0.3">
      <c r="A158" t="s">
        <v>8219</v>
      </c>
      <c r="B158">
        <v>71</v>
      </c>
      <c r="D158" t="s">
        <v>8221</v>
      </c>
      <c r="E158">
        <v>4</v>
      </c>
    </row>
    <row r="159" spans="1:5" x14ac:dyDescent="0.3">
      <c r="A159" t="s">
        <v>8219</v>
      </c>
      <c r="B159">
        <v>50</v>
      </c>
      <c r="D159" t="s">
        <v>8221</v>
      </c>
      <c r="E159">
        <v>4</v>
      </c>
    </row>
    <row r="160" spans="1:5" x14ac:dyDescent="0.3">
      <c r="A160" t="s">
        <v>8219</v>
      </c>
      <c r="B160">
        <v>46</v>
      </c>
      <c r="D160" t="s">
        <v>8221</v>
      </c>
      <c r="E160">
        <v>4</v>
      </c>
    </row>
    <row r="161" spans="1:5" x14ac:dyDescent="0.3">
      <c r="A161" t="s">
        <v>8219</v>
      </c>
      <c r="B161">
        <v>15</v>
      </c>
      <c r="D161" t="s">
        <v>8221</v>
      </c>
      <c r="E161">
        <v>4</v>
      </c>
    </row>
    <row r="162" spans="1:5" x14ac:dyDescent="0.3">
      <c r="A162" t="s">
        <v>8219</v>
      </c>
      <c r="B162">
        <v>514</v>
      </c>
      <c r="D162" t="s">
        <v>8221</v>
      </c>
      <c r="E162">
        <v>5</v>
      </c>
    </row>
    <row r="163" spans="1:5" x14ac:dyDescent="0.3">
      <c r="A163" t="s">
        <v>8219</v>
      </c>
      <c r="B163">
        <v>445</v>
      </c>
      <c r="D163" t="s">
        <v>8221</v>
      </c>
      <c r="E163">
        <v>5</v>
      </c>
    </row>
    <row r="164" spans="1:5" x14ac:dyDescent="0.3">
      <c r="A164" t="s">
        <v>8219</v>
      </c>
      <c r="B164">
        <v>188</v>
      </c>
      <c r="D164" t="s">
        <v>8221</v>
      </c>
      <c r="E164">
        <v>5</v>
      </c>
    </row>
    <row r="165" spans="1:5" x14ac:dyDescent="0.3">
      <c r="A165" t="s">
        <v>8219</v>
      </c>
      <c r="B165">
        <v>159</v>
      </c>
      <c r="D165" t="s">
        <v>8221</v>
      </c>
      <c r="E165">
        <v>5</v>
      </c>
    </row>
    <row r="166" spans="1:5" x14ac:dyDescent="0.3">
      <c r="A166" t="s">
        <v>8219</v>
      </c>
      <c r="B166">
        <v>150</v>
      </c>
      <c r="D166" t="s">
        <v>8221</v>
      </c>
      <c r="E166">
        <v>5</v>
      </c>
    </row>
    <row r="167" spans="1:5" x14ac:dyDescent="0.3">
      <c r="A167" t="s">
        <v>8219</v>
      </c>
      <c r="B167">
        <v>64</v>
      </c>
      <c r="D167" t="s">
        <v>8221</v>
      </c>
      <c r="E167">
        <v>5</v>
      </c>
    </row>
    <row r="168" spans="1:5" x14ac:dyDescent="0.3">
      <c r="A168" t="s">
        <v>8219</v>
      </c>
      <c r="B168">
        <v>55</v>
      </c>
      <c r="D168" t="s">
        <v>8221</v>
      </c>
      <c r="E168">
        <v>5</v>
      </c>
    </row>
    <row r="169" spans="1:5" x14ac:dyDescent="0.3">
      <c r="A169" t="s">
        <v>8219</v>
      </c>
      <c r="B169">
        <v>47</v>
      </c>
      <c r="D169" t="s">
        <v>8221</v>
      </c>
      <c r="E169">
        <v>5</v>
      </c>
    </row>
    <row r="170" spans="1:5" x14ac:dyDescent="0.3">
      <c r="A170" t="s">
        <v>8219</v>
      </c>
      <c r="B170">
        <v>31</v>
      </c>
      <c r="D170" t="s">
        <v>8221</v>
      </c>
      <c r="E170">
        <v>5</v>
      </c>
    </row>
    <row r="171" spans="1:5" x14ac:dyDescent="0.3">
      <c r="A171" t="s">
        <v>8219</v>
      </c>
      <c r="B171">
        <v>8200</v>
      </c>
      <c r="D171" t="s">
        <v>8221</v>
      </c>
      <c r="E171">
        <v>6</v>
      </c>
    </row>
    <row r="172" spans="1:5" x14ac:dyDescent="0.3">
      <c r="A172" t="s">
        <v>8219</v>
      </c>
      <c r="B172">
        <v>199</v>
      </c>
      <c r="D172" t="s">
        <v>8221</v>
      </c>
      <c r="E172">
        <v>6</v>
      </c>
    </row>
    <row r="173" spans="1:5" x14ac:dyDescent="0.3">
      <c r="A173" t="s">
        <v>8219</v>
      </c>
      <c r="B173">
        <v>190</v>
      </c>
      <c r="D173" t="s">
        <v>8221</v>
      </c>
      <c r="E173">
        <v>6</v>
      </c>
    </row>
    <row r="174" spans="1:5" x14ac:dyDescent="0.3">
      <c r="A174" t="s">
        <v>8219</v>
      </c>
      <c r="B174">
        <v>115</v>
      </c>
      <c r="D174" t="s">
        <v>8221</v>
      </c>
      <c r="E174">
        <v>6</v>
      </c>
    </row>
    <row r="175" spans="1:5" x14ac:dyDescent="0.3">
      <c r="A175" t="s">
        <v>8219</v>
      </c>
      <c r="B175">
        <v>113</v>
      </c>
      <c r="D175" t="s">
        <v>8221</v>
      </c>
      <c r="E175">
        <v>6</v>
      </c>
    </row>
    <row r="176" spans="1:5" x14ac:dyDescent="0.3">
      <c r="A176" t="s">
        <v>8219</v>
      </c>
      <c r="B176">
        <v>57</v>
      </c>
      <c r="D176" t="s">
        <v>8221</v>
      </c>
      <c r="E176">
        <v>6</v>
      </c>
    </row>
    <row r="177" spans="1:5" x14ac:dyDescent="0.3">
      <c r="A177" t="s">
        <v>8219</v>
      </c>
      <c r="B177">
        <v>623</v>
      </c>
      <c r="D177" t="s">
        <v>8221</v>
      </c>
      <c r="E177">
        <v>7</v>
      </c>
    </row>
    <row r="178" spans="1:5" x14ac:dyDescent="0.3">
      <c r="A178" t="s">
        <v>8219</v>
      </c>
      <c r="B178">
        <v>142</v>
      </c>
      <c r="D178" t="s">
        <v>8221</v>
      </c>
      <c r="E178">
        <v>7</v>
      </c>
    </row>
    <row r="179" spans="1:5" x14ac:dyDescent="0.3">
      <c r="A179" t="s">
        <v>8219</v>
      </c>
      <c r="B179">
        <v>119</v>
      </c>
      <c r="D179" t="s">
        <v>8221</v>
      </c>
      <c r="E179">
        <v>7</v>
      </c>
    </row>
    <row r="180" spans="1:5" x14ac:dyDescent="0.3">
      <c r="A180" t="s">
        <v>8219</v>
      </c>
      <c r="B180">
        <v>71</v>
      </c>
      <c r="D180" t="s">
        <v>8221</v>
      </c>
      <c r="E180">
        <v>7</v>
      </c>
    </row>
    <row r="181" spans="1:5" x14ac:dyDescent="0.3">
      <c r="A181" t="s">
        <v>8219</v>
      </c>
      <c r="B181">
        <v>41</v>
      </c>
      <c r="D181" t="s">
        <v>8221</v>
      </c>
      <c r="E181">
        <v>7</v>
      </c>
    </row>
    <row r="182" spans="1:5" x14ac:dyDescent="0.3">
      <c r="A182" t="s">
        <v>8219</v>
      </c>
      <c r="B182">
        <v>27</v>
      </c>
      <c r="D182" t="s">
        <v>8221</v>
      </c>
      <c r="E182">
        <v>7</v>
      </c>
    </row>
    <row r="183" spans="1:5" x14ac:dyDescent="0.3">
      <c r="A183" t="s">
        <v>8219</v>
      </c>
      <c r="B183">
        <v>196</v>
      </c>
      <c r="D183" t="s">
        <v>8221</v>
      </c>
      <c r="E183">
        <v>8</v>
      </c>
    </row>
    <row r="184" spans="1:5" x14ac:dyDescent="0.3">
      <c r="A184" t="s">
        <v>8219</v>
      </c>
      <c r="B184">
        <v>149</v>
      </c>
      <c r="D184" t="s">
        <v>8221</v>
      </c>
      <c r="E184">
        <v>8</v>
      </c>
    </row>
    <row r="185" spans="1:5" x14ac:dyDescent="0.3">
      <c r="A185" t="s">
        <v>8219</v>
      </c>
      <c r="B185">
        <v>89</v>
      </c>
      <c r="D185" t="s">
        <v>8221</v>
      </c>
      <c r="E185">
        <v>8</v>
      </c>
    </row>
    <row r="186" spans="1:5" x14ac:dyDescent="0.3">
      <c r="A186" t="s">
        <v>8219</v>
      </c>
      <c r="B186">
        <v>75</v>
      </c>
      <c r="D186" t="s">
        <v>8221</v>
      </c>
      <c r="E186">
        <v>8</v>
      </c>
    </row>
    <row r="187" spans="1:5" x14ac:dyDescent="0.3">
      <c r="A187" t="s">
        <v>8219</v>
      </c>
      <c r="B187">
        <v>43</v>
      </c>
      <c r="D187" t="s">
        <v>8221</v>
      </c>
      <c r="E187">
        <v>8</v>
      </c>
    </row>
    <row r="188" spans="1:5" x14ac:dyDescent="0.3">
      <c r="A188" t="s">
        <v>8219</v>
      </c>
      <c r="B188">
        <v>37</v>
      </c>
      <c r="D188" t="s">
        <v>8221</v>
      </c>
      <c r="E188">
        <v>8</v>
      </c>
    </row>
    <row r="189" spans="1:5" x14ac:dyDescent="0.3">
      <c r="A189" t="s">
        <v>8219</v>
      </c>
      <c r="B189">
        <v>916</v>
      </c>
      <c r="D189" t="s">
        <v>8221</v>
      </c>
      <c r="E189">
        <v>9</v>
      </c>
    </row>
    <row r="190" spans="1:5" x14ac:dyDescent="0.3">
      <c r="A190" t="s">
        <v>8219</v>
      </c>
      <c r="B190">
        <v>539</v>
      </c>
      <c r="D190" t="s">
        <v>8221</v>
      </c>
      <c r="E190">
        <v>9</v>
      </c>
    </row>
    <row r="191" spans="1:5" x14ac:dyDescent="0.3">
      <c r="A191" t="s">
        <v>8219</v>
      </c>
      <c r="B191">
        <v>274</v>
      </c>
      <c r="D191" t="s">
        <v>8221</v>
      </c>
      <c r="E191">
        <v>9</v>
      </c>
    </row>
    <row r="192" spans="1:5" x14ac:dyDescent="0.3">
      <c r="A192" t="s">
        <v>8219</v>
      </c>
      <c r="B192">
        <v>148</v>
      </c>
      <c r="D192" t="s">
        <v>8221</v>
      </c>
      <c r="E192">
        <v>9</v>
      </c>
    </row>
    <row r="193" spans="1:5" x14ac:dyDescent="0.3">
      <c r="A193" t="s">
        <v>8219</v>
      </c>
      <c r="B193">
        <v>108</v>
      </c>
      <c r="D193" t="s">
        <v>8221</v>
      </c>
      <c r="E193">
        <v>9</v>
      </c>
    </row>
    <row r="194" spans="1:5" x14ac:dyDescent="0.3">
      <c r="A194" t="s">
        <v>8219</v>
      </c>
      <c r="B194">
        <v>103</v>
      </c>
      <c r="D194" t="s">
        <v>8221</v>
      </c>
      <c r="E194">
        <v>9</v>
      </c>
    </row>
    <row r="195" spans="1:5" x14ac:dyDescent="0.3">
      <c r="A195" t="s">
        <v>8219</v>
      </c>
      <c r="B195">
        <v>90</v>
      </c>
      <c r="D195" t="s">
        <v>8221</v>
      </c>
      <c r="E195">
        <v>9</v>
      </c>
    </row>
    <row r="196" spans="1:5" x14ac:dyDescent="0.3">
      <c r="A196" t="s">
        <v>8219</v>
      </c>
      <c r="B196">
        <v>86</v>
      </c>
      <c r="D196" t="s">
        <v>8221</v>
      </c>
      <c r="E196">
        <v>9</v>
      </c>
    </row>
    <row r="197" spans="1:5" x14ac:dyDescent="0.3">
      <c r="A197" t="s">
        <v>8219</v>
      </c>
      <c r="B197">
        <v>82</v>
      </c>
      <c r="D197" t="s">
        <v>8221</v>
      </c>
      <c r="E197">
        <v>9</v>
      </c>
    </row>
    <row r="198" spans="1:5" x14ac:dyDescent="0.3">
      <c r="A198" t="s">
        <v>8219</v>
      </c>
      <c r="B198">
        <v>62</v>
      </c>
      <c r="D198" t="s">
        <v>8221</v>
      </c>
      <c r="E198">
        <v>9</v>
      </c>
    </row>
    <row r="199" spans="1:5" x14ac:dyDescent="0.3">
      <c r="A199" t="s">
        <v>8219</v>
      </c>
      <c r="B199">
        <v>55</v>
      </c>
      <c r="D199" t="s">
        <v>8221</v>
      </c>
      <c r="E199">
        <v>9</v>
      </c>
    </row>
    <row r="200" spans="1:5" x14ac:dyDescent="0.3">
      <c r="A200" t="s">
        <v>8219</v>
      </c>
      <c r="B200">
        <v>32</v>
      </c>
      <c r="D200" t="s">
        <v>8221</v>
      </c>
      <c r="E200">
        <v>9</v>
      </c>
    </row>
    <row r="201" spans="1:5" x14ac:dyDescent="0.3">
      <c r="A201" t="s">
        <v>8219</v>
      </c>
      <c r="B201">
        <v>176</v>
      </c>
      <c r="D201" t="s">
        <v>8221</v>
      </c>
      <c r="E201">
        <v>10</v>
      </c>
    </row>
    <row r="202" spans="1:5" x14ac:dyDescent="0.3">
      <c r="A202" t="s">
        <v>8219</v>
      </c>
      <c r="B202">
        <v>3468</v>
      </c>
      <c r="D202" t="s">
        <v>8221</v>
      </c>
      <c r="E202">
        <v>11</v>
      </c>
    </row>
    <row r="203" spans="1:5" x14ac:dyDescent="0.3">
      <c r="A203" t="s">
        <v>8219</v>
      </c>
      <c r="B203">
        <v>264</v>
      </c>
      <c r="D203" t="s">
        <v>8221</v>
      </c>
      <c r="E203">
        <v>11</v>
      </c>
    </row>
    <row r="204" spans="1:5" x14ac:dyDescent="0.3">
      <c r="A204" t="s">
        <v>8219</v>
      </c>
      <c r="B204">
        <v>191</v>
      </c>
      <c r="D204" t="s">
        <v>8221</v>
      </c>
      <c r="E204">
        <v>11</v>
      </c>
    </row>
    <row r="205" spans="1:5" x14ac:dyDescent="0.3">
      <c r="A205" t="s">
        <v>8219</v>
      </c>
      <c r="B205">
        <v>70</v>
      </c>
      <c r="D205" t="s">
        <v>8221</v>
      </c>
      <c r="E205">
        <v>11</v>
      </c>
    </row>
    <row r="206" spans="1:5" x14ac:dyDescent="0.3">
      <c r="A206" t="s">
        <v>8219</v>
      </c>
      <c r="B206">
        <v>207</v>
      </c>
      <c r="D206" t="s">
        <v>8221</v>
      </c>
      <c r="E206">
        <v>12</v>
      </c>
    </row>
    <row r="207" spans="1:5" x14ac:dyDescent="0.3">
      <c r="A207" t="s">
        <v>8219</v>
      </c>
      <c r="B207">
        <v>128</v>
      </c>
      <c r="D207" t="s">
        <v>8221</v>
      </c>
      <c r="E207">
        <v>12</v>
      </c>
    </row>
    <row r="208" spans="1:5" x14ac:dyDescent="0.3">
      <c r="A208" t="s">
        <v>8219</v>
      </c>
      <c r="B208">
        <v>123</v>
      </c>
      <c r="D208" t="s">
        <v>8221</v>
      </c>
      <c r="E208">
        <v>12</v>
      </c>
    </row>
    <row r="209" spans="1:5" x14ac:dyDescent="0.3">
      <c r="A209" t="s">
        <v>8219</v>
      </c>
      <c r="B209">
        <v>107</v>
      </c>
      <c r="D209" t="s">
        <v>8221</v>
      </c>
      <c r="E209">
        <v>12</v>
      </c>
    </row>
    <row r="210" spans="1:5" x14ac:dyDescent="0.3">
      <c r="A210" t="s">
        <v>8219</v>
      </c>
      <c r="B210">
        <v>86</v>
      </c>
      <c r="D210" t="s">
        <v>8221</v>
      </c>
      <c r="E210">
        <v>12</v>
      </c>
    </row>
    <row r="211" spans="1:5" x14ac:dyDescent="0.3">
      <c r="A211" t="s">
        <v>8219</v>
      </c>
      <c r="B211">
        <v>83</v>
      </c>
      <c r="D211" t="s">
        <v>8221</v>
      </c>
      <c r="E211">
        <v>12</v>
      </c>
    </row>
    <row r="212" spans="1:5" x14ac:dyDescent="0.3">
      <c r="A212" t="s">
        <v>8219</v>
      </c>
      <c r="B212">
        <v>83</v>
      </c>
      <c r="D212" t="s">
        <v>8221</v>
      </c>
      <c r="E212">
        <v>12</v>
      </c>
    </row>
    <row r="213" spans="1:5" x14ac:dyDescent="0.3">
      <c r="A213" t="s">
        <v>8219</v>
      </c>
      <c r="B213">
        <v>80</v>
      </c>
      <c r="D213" t="s">
        <v>8221</v>
      </c>
      <c r="E213">
        <v>12</v>
      </c>
    </row>
    <row r="214" spans="1:5" x14ac:dyDescent="0.3">
      <c r="A214" t="s">
        <v>8219</v>
      </c>
      <c r="B214">
        <v>76</v>
      </c>
      <c r="D214" t="s">
        <v>8221</v>
      </c>
      <c r="E214">
        <v>12</v>
      </c>
    </row>
    <row r="215" spans="1:5" x14ac:dyDescent="0.3">
      <c r="A215" t="s">
        <v>8219</v>
      </c>
      <c r="B215">
        <v>73</v>
      </c>
      <c r="D215" t="s">
        <v>8221</v>
      </c>
      <c r="E215">
        <v>12</v>
      </c>
    </row>
    <row r="216" spans="1:5" x14ac:dyDescent="0.3">
      <c r="A216" t="s">
        <v>8219</v>
      </c>
      <c r="B216">
        <v>60</v>
      </c>
      <c r="D216" t="s">
        <v>8221</v>
      </c>
      <c r="E216">
        <v>12</v>
      </c>
    </row>
    <row r="217" spans="1:5" x14ac:dyDescent="0.3">
      <c r="A217" t="s">
        <v>8219</v>
      </c>
      <c r="B217">
        <v>55</v>
      </c>
      <c r="D217" t="s">
        <v>8221</v>
      </c>
      <c r="E217">
        <v>12</v>
      </c>
    </row>
    <row r="218" spans="1:5" x14ac:dyDescent="0.3">
      <c r="A218" t="s">
        <v>8219</v>
      </c>
      <c r="B218">
        <v>141</v>
      </c>
      <c r="D218" t="s">
        <v>8221</v>
      </c>
      <c r="E218">
        <v>13</v>
      </c>
    </row>
    <row r="219" spans="1:5" x14ac:dyDescent="0.3">
      <c r="A219" t="s">
        <v>8219</v>
      </c>
      <c r="B219">
        <v>134</v>
      </c>
      <c r="D219" t="s">
        <v>8221</v>
      </c>
      <c r="E219">
        <v>13</v>
      </c>
    </row>
    <row r="220" spans="1:5" x14ac:dyDescent="0.3">
      <c r="A220" t="s">
        <v>8219</v>
      </c>
      <c r="B220">
        <v>115</v>
      </c>
      <c r="D220" t="s">
        <v>8221</v>
      </c>
      <c r="E220">
        <v>13</v>
      </c>
    </row>
    <row r="221" spans="1:5" x14ac:dyDescent="0.3">
      <c r="A221" t="s">
        <v>8219</v>
      </c>
      <c r="B221">
        <v>60</v>
      </c>
      <c r="D221" t="s">
        <v>8221</v>
      </c>
      <c r="E221">
        <v>13</v>
      </c>
    </row>
    <row r="222" spans="1:5" x14ac:dyDescent="0.3">
      <c r="A222" t="s">
        <v>8219</v>
      </c>
      <c r="B222">
        <v>35</v>
      </c>
      <c r="D222" t="s">
        <v>8221</v>
      </c>
      <c r="E222">
        <v>13</v>
      </c>
    </row>
    <row r="223" spans="1:5" x14ac:dyDescent="0.3">
      <c r="A223" t="s">
        <v>8219</v>
      </c>
      <c r="B223">
        <v>394</v>
      </c>
      <c r="D223" t="s">
        <v>8221</v>
      </c>
      <c r="E223">
        <v>14</v>
      </c>
    </row>
    <row r="224" spans="1:5" x14ac:dyDescent="0.3">
      <c r="A224" t="s">
        <v>8219</v>
      </c>
      <c r="B224">
        <v>205</v>
      </c>
      <c r="D224" t="s">
        <v>8221</v>
      </c>
      <c r="E224">
        <v>14</v>
      </c>
    </row>
    <row r="225" spans="1:5" x14ac:dyDescent="0.3">
      <c r="A225" t="s">
        <v>8219</v>
      </c>
      <c r="B225">
        <v>105</v>
      </c>
      <c r="D225" t="s">
        <v>8221</v>
      </c>
      <c r="E225">
        <v>14</v>
      </c>
    </row>
    <row r="226" spans="1:5" x14ac:dyDescent="0.3">
      <c r="A226" t="s">
        <v>8219</v>
      </c>
      <c r="B226">
        <v>53</v>
      </c>
      <c r="D226" t="s">
        <v>8221</v>
      </c>
      <c r="E226">
        <v>14</v>
      </c>
    </row>
    <row r="227" spans="1:5" x14ac:dyDescent="0.3">
      <c r="A227" t="s">
        <v>8219</v>
      </c>
      <c r="B227">
        <v>294</v>
      </c>
      <c r="D227" t="s">
        <v>8221</v>
      </c>
      <c r="E227">
        <v>15</v>
      </c>
    </row>
    <row r="228" spans="1:5" x14ac:dyDescent="0.3">
      <c r="A228" t="s">
        <v>8219</v>
      </c>
      <c r="B228">
        <v>242</v>
      </c>
      <c r="D228" t="s">
        <v>8221</v>
      </c>
      <c r="E228">
        <v>15</v>
      </c>
    </row>
    <row r="229" spans="1:5" x14ac:dyDescent="0.3">
      <c r="A229" t="s">
        <v>8219</v>
      </c>
      <c r="B229">
        <v>269</v>
      </c>
      <c r="D229" t="s">
        <v>8221</v>
      </c>
      <c r="E229">
        <v>16</v>
      </c>
    </row>
    <row r="230" spans="1:5" x14ac:dyDescent="0.3">
      <c r="A230" t="s">
        <v>8219</v>
      </c>
      <c r="B230">
        <v>28</v>
      </c>
      <c r="D230" t="s">
        <v>8221</v>
      </c>
      <c r="E230">
        <v>16</v>
      </c>
    </row>
    <row r="231" spans="1:5" x14ac:dyDescent="0.3">
      <c r="A231" t="s">
        <v>8219</v>
      </c>
      <c r="B231">
        <v>26</v>
      </c>
      <c r="D231" t="s">
        <v>8221</v>
      </c>
      <c r="E231">
        <v>16</v>
      </c>
    </row>
    <row r="232" spans="1:5" x14ac:dyDescent="0.3">
      <c r="A232" t="s">
        <v>8219</v>
      </c>
      <c r="B232">
        <v>147</v>
      </c>
      <c r="D232" t="s">
        <v>8221</v>
      </c>
      <c r="E232">
        <v>17</v>
      </c>
    </row>
    <row r="233" spans="1:5" x14ac:dyDescent="0.3">
      <c r="A233" t="s">
        <v>8219</v>
      </c>
      <c r="B233">
        <v>94</v>
      </c>
      <c r="D233" t="s">
        <v>8221</v>
      </c>
      <c r="E233">
        <v>17</v>
      </c>
    </row>
    <row r="234" spans="1:5" x14ac:dyDescent="0.3">
      <c r="A234" t="s">
        <v>8219</v>
      </c>
      <c r="B234">
        <v>87</v>
      </c>
      <c r="D234" t="s">
        <v>8221</v>
      </c>
      <c r="E234">
        <v>17</v>
      </c>
    </row>
    <row r="235" spans="1:5" x14ac:dyDescent="0.3">
      <c r="A235" t="s">
        <v>8219</v>
      </c>
      <c r="B235">
        <v>70</v>
      </c>
      <c r="D235" t="s">
        <v>8221</v>
      </c>
      <c r="E235">
        <v>17</v>
      </c>
    </row>
    <row r="236" spans="1:5" x14ac:dyDescent="0.3">
      <c r="A236" t="s">
        <v>8219</v>
      </c>
      <c r="B236">
        <v>25</v>
      </c>
      <c r="D236" t="s">
        <v>8221</v>
      </c>
      <c r="E236">
        <v>17</v>
      </c>
    </row>
    <row r="237" spans="1:5" x14ac:dyDescent="0.3">
      <c r="A237" t="s">
        <v>8219</v>
      </c>
      <c r="B237">
        <v>18</v>
      </c>
      <c r="D237" t="s">
        <v>8221</v>
      </c>
      <c r="E237">
        <v>17</v>
      </c>
    </row>
    <row r="238" spans="1:5" x14ac:dyDescent="0.3">
      <c r="A238" t="s">
        <v>8219</v>
      </c>
      <c r="B238">
        <v>158</v>
      </c>
      <c r="D238" t="s">
        <v>8221</v>
      </c>
      <c r="E238">
        <v>18</v>
      </c>
    </row>
    <row r="239" spans="1:5" x14ac:dyDescent="0.3">
      <c r="A239" t="s">
        <v>8219</v>
      </c>
      <c r="B239">
        <v>61</v>
      </c>
      <c r="D239" t="s">
        <v>8221</v>
      </c>
      <c r="E239">
        <v>18</v>
      </c>
    </row>
    <row r="240" spans="1:5" x14ac:dyDescent="0.3">
      <c r="A240" t="s">
        <v>8219</v>
      </c>
      <c r="B240">
        <v>369</v>
      </c>
      <c r="D240" t="s">
        <v>8221</v>
      </c>
      <c r="E240">
        <v>19</v>
      </c>
    </row>
    <row r="241" spans="1:5" x14ac:dyDescent="0.3">
      <c r="A241" t="s">
        <v>8219</v>
      </c>
      <c r="B241">
        <v>157</v>
      </c>
      <c r="D241" t="s">
        <v>8221</v>
      </c>
      <c r="E241">
        <v>19</v>
      </c>
    </row>
    <row r="242" spans="1:5" x14ac:dyDescent="0.3">
      <c r="A242" t="s">
        <v>8219</v>
      </c>
      <c r="B242">
        <v>251</v>
      </c>
      <c r="D242" t="s">
        <v>8221</v>
      </c>
      <c r="E242">
        <v>20</v>
      </c>
    </row>
    <row r="243" spans="1:5" x14ac:dyDescent="0.3">
      <c r="A243" t="s">
        <v>8219</v>
      </c>
      <c r="B243">
        <v>125</v>
      </c>
      <c r="D243" t="s">
        <v>8221</v>
      </c>
      <c r="E243">
        <v>20</v>
      </c>
    </row>
    <row r="244" spans="1:5" x14ac:dyDescent="0.3">
      <c r="A244" t="s">
        <v>8219</v>
      </c>
      <c r="B244">
        <v>80</v>
      </c>
      <c r="D244" t="s">
        <v>8221</v>
      </c>
      <c r="E244">
        <v>20</v>
      </c>
    </row>
    <row r="245" spans="1:5" x14ac:dyDescent="0.3">
      <c r="A245" t="s">
        <v>8219</v>
      </c>
      <c r="B245">
        <v>97</v>
      </c>
      <c r="D245" t="s">
        <v>8221</v>
      </c>
      <c r="E245">
        <v>21</v>
      </c>
    </row>
    <row r="246" spans="1:5" x14ac:dyDescent="0.3">
      <c r="A246" t="s">
        <v>8219</v>
      </c>
      <c r="B246">
        <v>70</v>
      </c>
      <c r="D246" t="s">
        <v>8221</v>
      </c>
      <c r="E246">
        <v>22</v>
      </c>
    </row>
    <row r="247" spans="1:5" x14ac:dyDescent="0.3">
      <c r="A247" t="s">
        <v>8219</v>
      </c>
      <c r="B247">
        <v>104</v>
      </c>
      <c r="D247" t="s">
        <v>8221</v>
      </c>
      <c r="E247">
        <v>23</v>
      </c>
    </row>
    <row r="248" spans="1:5" x14ac:dyDescent="0.3">
      <c r="A248" t="s">
        <v>8219</v>
      </c>
      <c r="B248">
        <v>65</v>
      </c>
      <c r="D248" t="s">
        <v>8221</v>
      </c>
      <c r="E248">
        <v>23</v>
      </c>
    </row>
    <row r="249" spans="1:5" x14ac:dyDescent="0.3">
      <c r="A249" t="s">
        <v>8219</v>
      </c>
      <c r="B249">
        <v>988</v>
      </c>
      <c r="D249" t="s">
        <v>8221</v>
      </c>
      <c r="E249">
        <v>24</v>
      </c>
    </row>
    <row r="250" spans="1:5" x14ac:dyDescent="0.3">
      <c r="A250" t="s">
        <v>8219</v>
      </c>
      <c r="B250">
        <v>168</v>
      </c>
      <c r="D250" t="s">
        <v>8221</v>
      </c>
      <c r="E250">
        <v>24</v>
      </c>
    </row>
    <row r="251" spans="1:5" x14ac:dyDescent="0.3">
      <c r="A251" t="s">
        <v>8219</v>
      </c>
      <c r="B251">
        <v>112</v>
      </c>
      <c r="D251" t="s">
        <v>8221</v>
      </c>
      <c r="E251">
        <v>24</v>
      </c>
    </row>
    <row r="252" spans="1:5" x14ac:dyDescent="0.3">
      <c r="A252" t="s">
        <v>8219</v>
      </c>
      <c r="B252">
        <v>96</v>
      </c>
      <c r="D252" t="s">
        <v>8221</v>
      </c>
      <c r="E252">
        <v>24</v>
      </c>
    </row>
    <row r="253" spans="1:5" x14ac:dyDescent="0.3">
      <c r="A253" t="s">
        <v>8219</v>
      </c>
      <c r="B253">
        <v>75</v>
      </c>
      <c r="D253" t="s">
        <v>8221</v>
      </c>
      <c r="E253">
        <v>24</v>
      </c>
    </row>
    <row r="254" spans="1:5" x14ac:dyDescent="0.3">
      <c r="A254" t="s">
        <v>8219</v>
      </c>
      <c r="B254">
        <v>60</v>
      </c>
      <c r="D254" t="s">
        <v>8221</v>
      </c>
      <c r="E254">
        <v>24</v>
      </c>
    </row>
    <row r="255" spans="1:5" x14ac:dyDescent="0.3">
      <c r="A255" t="s">
        <v>8219</v>
      </c>
      <c r="B255">
        <v>44</v>
      </c>
      <c r="D255" t="s">
        <v>8221</v>
      </c>
      <c r="E255">
        <v>24</v>
      </c>
    </row>
    <row r="256" spans="1:5" x14ac:dyDescent="0.3">
      <c r="A256" t="s">
        <v>8219</v>
      </c>
      <c r="B256">
        <v>290</v>
      </c>
      <c r="D256" t="s">
        <v>8221</v>
      </c>
      <c r="E256">
        <v>25</v>
      </c>
    </row>
    <row r="257" spans="1:5" x14ac:dyDescent="0.3">
      <c r="A257" t="s">
        <v>8219</v>
      </c>
      <c r="B257">
        <v>42</v>
      </c>
      <c r="D257" t="s">
        <v>8221</v>
      </c>
      <c r="E257">
        <v>25</v>
      </c>
    </row>
    <row r="258" spans="1:5" x14ac:dyDescent="0.3">
      <c r="A258" t="s">
        <v>8219</v>
      </c>
      <c r="B258">
        <v>97</v>
      </c>
      <c r="D258" t="s">
        <v>8221</v>
      </c>
      <c r="E258">
        <v>26</v>
      </c>
    </row>
    <row r="259" spans="1:5" x14ac:dyDescent="0.3">
      <c r="A259" t="s">
        <v>8219</v>
      </c>
      <c r="B259">
        <v>101</v>
      </c>
      <c r="D259" t="s">
        <v>8221</v>
      </c>
      <c r="E259">
        <v>28</v>
      </c>
    </row>
    <row r="260" spans="1:5" x14ac:dyDescent="0.3">
      <c r="A260" t="s">
        <v>8219</v>
      </c>
      <c r="B260">
        <v>99</v>
      </c>
      <c r="D260" t="s">
        <v>8221</v>
      </c>
      <c r="E260">
        <v>30</v>
      </c>
    </row>
    <row r="261" spans="1:5" x14ac:dyDescent="0.3">
      <c r="A261" t="s">
        <v>8219</v>
      </c>
      <c r="B261">
        <v>44</v>
      </c>
      <c r="D261" t="s">
        <v>8221</v>
      </c>
      <c r="E261">
        <v>30</v>
      </c>
    </row>
    <row r="262" spans="1:5" x14ac:dyDescent="0.3">
      <c r="A262" t="s">
        <v>8219</v>
      </c>
      <c r="B262">
        <v>498</v>
      </c>
      <c r="D262" t="s">
        <v>8221</v>
      </c>
      <c r="E262">
        <v>31</v>
      </c>
    </row>
    <row r="263" spans="1:5" x14ac:dyDescent="0.3">
      <c r="A263" t="s">
        <v>8219</v>
      </c>
      <c r="B263">
        <v>84</v>
      </c>
      <c r="D263" t="s">
        <v>8221</v>
      </c>
      <c r="E263">
        <v>31</v>
      </c>
    </row>
    <row r="264" spans="1:5" x14ac:dyDescent="0.3">
      <c r="A264" t="s">
        <v>8219</v>
      </c>
      <c r="B264">
        <v>92</v>
      </c>
      <c r="D264" t="s">
        <v>8221</v>
      </c>
      <c r="E264">
        <v>33</v>
      </c>
    </row>
    <row r="265" spans="1:5" x14ac:dyDescent="0.3">
      <c r="A265" t="s">
        <v>8219</v>
      </c>
      <c r="B265">
        <v>71</v>
      </c>
      <c r="D265" t="s">
        <v>8221</v>
      </c>
      <c r="E265">
        <v>33</v>
      </c>
    </row>
    <row r="266" spans="1:5" x14ac:dyDescent="0.3">
      <c r="A266" t="s">
        <v>8219</v>
      </c>
      <c r="B266">
        <v>95</v>
      </c>
      <c r="D266" t="s">
        <v>8221</v>
      </c>
      <c r="E266">
        <v>34</v>
      </c>
    </row>
    <row r="267" spans="1:5" x14ac:dyDescent="0.3">
      <c r="A267" t="s">
        <v>8219</v>
      </c>
      <c r="B267">
        <v>249</v>
      </c>
      <c r="D267" t="s">
        <v>8221</v>
      </c>
      <c r="E267">
        <v>36</v>
      </c>
    </row>
    <row r="268" spans="1:5" x14ac:dyDescent="0.3">
      <c r="A268" t="s">
        <v>8219</v>
      </c>
      <c r="B268">
        <v>38</v>
      </c>
      <c r="D268" t="s">
        <v>8221</v>
      </c>
      <c r="E268">
        <v>36</v>
      </c>
    </row>
    <row r="269" spans="1:5" x14ac:dyDescent="0.3">
      <c r="A269" t="s">
        <v>8219</v>
      </c>
      <c r="B269">
        <v>211</v>
      </c>
      <c r="D269" t="s">
        <v>8221</v>
      </c>
      <c r="E269">
        <v>37</v>
      </c>
    </row>
    <row r="270" spans="1:5" x14ac:dyDescent="0.3">
      <c r="A270" t="s">
        <v>8219</v>
      </c>
      <c r="B270">
        <v>100</v>
      </c>
      <c r="D270" t="s">
        <v>8221</v>
      </c>
      <c r="E270">
        <v>37</v>
      </c>
    </row>
    <row r="271" spans="1:5" x14ac:dyDescent="0.3">
      <c r="A271" t="s">
        <v>8219</v>
      </c>
      <c r="B271">
        <v>69</v>
      </c>
      <c r="D271" t="s">
        <v>8221</v>
      </c>
      <c r="E271">
        <v>38</v>
      </c>
    </row>
    <row r="272" spans="1:5" x14ac:dyDescent="0.3">
      <c r="A272" t="s">
        <v>8219</v>
      </c>
      <c r="B272">
        <v>145</v>
      </c>
      <c r="D272" t="s">
        <v>8221</v>
      </c>
      <c r="E272">
        <v>39</v>
      </c>
    </row>
    <row r="273" spans="1:5" x14ac:dyDescent="0.3">
      <c r="A273" t="s">
        <v>8219</v>
      </c>
      <c r="B273">
        <v>121</v>
      </c>
      <c r="D273" t="s">
        <v>8221</v>
      </c>
      <c r="E273">
        <v>39</v>
      </c>
    </row>
    <row r="274" spans="1:5" x14ac:dyDescent="0.3">
      <c r="A274" t="s">
        <v>8219</v>
      </c>
      <c r="B274">
        <v>48</v>
      </c>
      <c r="D274" t="s">
        <v>8221</v>
      </c>
      <c r="E274">
        <v>42</v>
      </c>
    </row>
    <row r="275" spans="1:5" x14ac:dyDescent="0.3">
      <c r="A275" t="s">
        <v>8219</v>
      </c>
      <c r="B275">
        <v>89</v>
      </c>
      <c r="D275" t="s">
        <v>8221</v>
      </c>
      <c r="E275">
        <v>44</v>
      </c>
    </row>
    <row r="276" spans="1:5" x14ac:dyDescent="0.3">
      <c r="A276" t="s">
        <v>8219</v>
      </c>
      <c r="B276">
        <v>108</v>
      </c>
      <c r="D276" t="s">
        <v>8221</v>
      </c>
      <c r="E276">
        <v>48</v>
      </c>
    </row>
    <row r="277" spans="1:5" x14ac:dyDescent="0.3">
      <c r="A277" t="s">
        <v>8219</v>
      </c>
      <c r="B277">
        <v>1356</v>
      </c>
      <c r="D277" t="s">
        <v>8221</v>
      </c>
      <c r="E277">
        <v>49</v>
      </c>
    </row>
    <row r="278" spans="1:5" x14ac:dyDescent="0.3">
      <c r="A278" t="s">
        <v>8219</v>
      </c>
      <c r="B278">
        <v>163</v>
      </c>
      <c r="D278" t="s">
        <v>8221</v>
      </c>
      <c r="E278">
        <v>50</v>
      </c>
    </row>
    <row r="279" spans="1:5" x14ac:dyDescent="0.3">
      <c r="A279" t="s">
        <v>8219</v>
      </c>
      <c r="B279">
        <v>96</v>
      </c>
      <c r="D279" t="s">
        <v>8221</v>
      </c>
      <c r="E279">
        <v>53</v>
      </c>
    </row>
    <row r="280" spans="1:5" x14ac:dyDescent="0.3">
      <c r="A280" t="s">
        <v>8219</v>
      </c>
      <c r="B280">
        <v>71</v>
      </c>
      <c r="D280" t="s">
        <v>8221</v>
      </c>
      <c r="E280">
        <v>57</v>
      </c>
    </row>
    <row r="281" spans="1:5" x14ac:dyDescent="0.3">
      <c r="A281" t="s">
        <v>8219</v>
      </c>
      <c r="B281">
        <v>100</v>
      </c>
      <c r="D281" t="s">
        <v>8221</v>
      </c>
      <c r="E281">
        <v>72</v>
      </c>
    </row>
    <row r="282" spans="1:5" x14ac:dyDescent="0.3">
      <c r="A282" t="s">
        <v>8219</v>
      </c>
      <c r="B282">
        <v>67</v>
      </c>
      <c r="D282" t="s">
        <v>8221</v>
      </c>
      <c r="E282">
        <v>79</v>
      </c>
    </row>
    <row r="283" spans="1:5" x14ac:dyDescent="0.3">
      <c r="A283" t="s">
        <v>8219</v>
      </c>
      <c r="B283">
        <v>82</v>
      </c>
      <c r="D283" t="s">
        <v>8221</v>
      </c>
      <c r="E283">
        <v>95</v>
      </c>
    </row>
    <row r="284" spans="1:5" x14ac:dyDescent="0.3">
      <c r="A284" t="s">
        <v>8219</v>
      </c>
      <c r="B284">
        <v>86</v>
      </c>
      <c r="D284" t="s">
        <v>8221</v>
      </c>
      <c r="E284">
        <v>114</v>
      </c>
    </row>
    <row r="285" spans="1:5" x14ac:dyDescent="0.3">
      <c r="A285" t="s">
        <v>8219</v>
      </c>
      <c r="B285">
        <v>302</v>
      </c>
    </row>
    <row r="286" spans="1:5" x14ac:dyDescent="0.3">
      <c r="A286" t="s">
        <v>8219</v>
      </c>
      <c r="B286">
        <v>226</v>
      </c>
    </row>
    <row r="287" spans="1:5" x14ac:dyDescent="0.3">
      <c r="A287" t="s">
        <v>8219</v>
      </c>
      <c r="B287">
        <v>204</v>
      </c>
    </row>
    <row r="288" spans="1:5" x14ac:dyDescent="0.3">
      <c r="A288" t="s">
        <v>8219</v>
      </c>
      <c r="B288">
        <v>182</v>
      </c>
    </row>
    <row r="289" spans="1:2" x14ac:dyDescent="0.3">
      <c r="A289" t="s">
        <v>8219</v>
      </c>
      <c r="B289">
        <v>175</v>
      </c>
    </row>
    <row r="290" spans="1:2" x14ac:dyDescent="0.3">
      <c r="A290" t="s">
        <v>8219</v>
      </c>
      <c r="B290">
        <v>167</v>
      </c>
    </row>
    <row r="291" spans="1:2" x14ac:dyDescent="0.3">
      <c r="A291" t="s">
        <v>8219</v>
      </c>
      <c r="B291">
        <v>163</v>
      </c>
    </row>
    <row r="292" spans="1:2" x14ac:dyDescent="0.3">
      <c r="A292" t="s">
        <v>8219</v>
      </c>
      <c r="B292">
        <v>151</v>
      </c>
    </row>
    <row r="293" spans="1:2" x14ac:dyDescent="0.3">
      <c r="A293" t="s">
        <v>8219</v>
      </c>
      <c r="B293">
        <v>136</v>
      </c>
    </row>
    <row r="294" spans="1:2" x14ac:dyDescent="0.3">
      <c r="A294" t="s">
        <v>8219</v>
      </c>
      <c r="B294">
        <v>126</v>
      </c>
    </row>
    <row r="295" spans="1:2" x14ac:dyDescent="0.3">
      <c r="A295" t="s">
        <v>8219</v>
      </c>
      <c r="B295">
        <v>123</v>
      </c>
    </row>
    <row r="296" spans="1:2" x14ac:dyDescent="0.3">
      <c r="A296" t="s">
        <v>8219</v>
      </c>
      <c r="B296">
        <v>117</v>
      </c>
    </row>
    <row r="297" spans="1:2" x14ac:dyDescent="0.3">
      <c r="A297" t="s">
        <v>8219</v>
      </c>
      <c r="B297">
        <v>113</v>
      </c>
    </row>
    <row r="298" spans="1:2" x14ac:dyDescent="0.3">
      <c r="A298" t="s">
        <v>8219</v>
      </c>
      <c r="B298">
        <v>107</v>
      </c>
    </row>
    <row r="299" spans="1:2" x14ac:dyDescent="0.3">
      <c r="A299" t="s">
        <v>8219</v>
      </c>
      <c r="B299">
        <v>104</v>
      </c>
    </row>
    <row r="300" spans="1:2" x14ac:dyDescent="0.3">
      <c r="A300" t="s">
        <v>8219</v>
      </c>
      <c r="B300">
        <v>104</v>
      </c>
    </row>
    <row r="301" spans="1:2" x14ac:dyDescent="0.3">
      <c r="A301" t="s">
        <v>8219</v>
      </c>
      <c r="B301">
        <v>104</v>
      </c>
    </row>
    <row r="302" spans="1:2" x14ac:dyDescent="0.3">
      <c r="A302" t="s">
        <v>8219</v>
      </c>
      <c r="B302">
        <v>104</v>
      </c>
    </row>
    <row r="303" spans="1:2" x14ac:dyDescent="0.3">
      <c r="A303" t="s">
        <v>8219</v>
      </c>
      <c r="B303">
        <v>100</v>
      </c>
    </row>
    <row r="304" spans="1:2" x14ac:dyDescent="0.3">
      <c r="A304" t="s">
        <v>8219</v>
      </c>
      <c r="B304">
        <v>99</v>
      </c>
    </row>
    <row r="305" spans="1:2" x14ac:dyDescent="0.3">
      <c r="A305" t="s">
        <v>8219</v>
      </c>
      <c r="B305">
        <v>97</v>
      </c>
    </row>
    <row r="306" spans="1:2" x14ac:dyDescent="0.3">
      <c r="A306" t="s">
        <v>8219</v>
      </c>
      <c r="B306">
        <v>95</v>
      </c>
    </row>
    <row r="307" spans="1:2" x14ac:dyDescent="0.3">
      <c r="A307" t="s">
        <v>8219</v>
      </c>
      <c r="B307">
        <v>94</v>
      </c>
    </row>
    <row r="308" spans="1:2" x14ac:dyDescent="0.3">
      <c r="A308" t="s">
        <v>8219</v>
      </c>
      <c r="B308">
        <v>93</v>
      </c>
    </row>
    <row r="309" spans="1:2" x14ac:dyDescent="0.3">
      <c r="A309" t="s">
        <v>8219</v>
      </c>
      <c r="B309">
        <v>93</v>
      </c>
    </row>
    <row r="310" spans="1:2" x14ac:dyDescent="0.3">
      <c r="A310" t="s">
        <v>8219</v>
      </c>
      <c r="B310">
        <v>91</v>
      </c>
    </row>
    <row r="311" spans="1:2" x14ac:dyDescent="0.3">
      <c r="A311" t="s">
        <v>8219</v>
      </c>
      <c r="B311">
        <v>91</v>
      </c>
    </row>
    <row r="312" spans="1:2" x14ac:dyDescent="0.3">
      <c r="A312" t="s">
        <v>8219</v>
      </c>
      <c r="B312">
        <v>89</v>
      </c>
    </row>
    <row r="313" spans="1:2" x14ac:dyDescent="0.3">
      <c r="A313" t="s">
        <v>8219</v>
      </c>
      <c r="B313">
        <v>88</v>
      </c>
    </row>
    <row r="314" spans="1:2" x14ac:dyDescent="0.3">
      <c r="A314" t="s">
        <v>8219</v>
      </c>
      <c r="B314">
        <v>87</v>
      </c>
    </row>
    <row r="315" spans="1:2" x14ac:dyDescent="0.3">
      <c r="A315" t="s">
        <v>8219</v>
      </c>
      <c r="B315">
        <v>86</v>
      </c>
    </row>
    <row r="316" spans="1:2" x14ac:dyDescent="0.3">
      <c r="A316" t="s">
        <v>8219</v>
      </c>
      <c r="B316">
        <v>85</v>
      </c>
    </row>
    <row r="317" spans="1:2" x14ac:dyDescent="0.3">
      <c r="A317" t="s">
        <v>8219</v>
      </c>
      <c r="B317">
        <v>83</v>
      </c>
    </row>
    <row r="318" spans="1:2" x14ac:dyDescent="0.3">
      <c r="A318" t="s">
        <v>8219</v>
      </c>
      <c r="B318">
        <v>82</v>
      </c>
    </row>
    <row r="319" spans="1:2" x14ac:dyDescent="0.3">
      <c r="A319" t="s">
        <v>8219</v>
      </c>
      <c r="B319">
        <v>82</v>
      </c>
    </row>
    <row r="320" spans="1:2" x14ac:dyDescent="0.3">
      <c r="A320" t="s">
        <v>8219</v>
      </c>
      <c r="B320">
        <v>82</v>
      </c>
    </row>
    <row r="321" spans="1:2" x14ac:dyDescent="0.3">
      <c r="A321" t="s">
        <v>8219</v>
      </c>
      <c r="B321">
        <v>79</v>
      </c>
    </row>
    <row r="322" spans="1:2" x14ac:dyDescent="0.3">
      <c r="A322" t="s">
        <v>8219</v>
      </c>
      <c r="B322">
        <v>79</v>
      </c>
    </row>
    <row r="323" spans="1:2" x14ac:dyDescent="0.3">
      <c r="A323" t="s">
        <v>8219</v>
      </c>
      <c r="B323">
        <v>78</v>
      </c>
    </row>
    <row r="324" spans="1:2" x14ac:dyDescent="0.3">
      <c r="A324" t="s">
        <v>8219</v>
      </c>
      <c r="B324">
        <v>77</v>
      </c>
    </row>
    <row r="325" spans="1:2" x14ac:dyDescent="0.3">
      <c r="A325" t="s">
        <v>8219</v>
      </c>
      <c r="B325">
        <v>77</v>
      </c>
    </row>
    <row r="326" spans="1:2" x14ac:dyDescent="0.3">
      <c r="A326" t="s">
        <v>8219</v>
      </c>
      <c r="B326">
        <v>76</v>
      </c>
    </row>
    <row r="327" spans="1:2" x14ac:dyDescent="0.3">
      <c r="A327" t="s">
        <v>8219</v>
      </c>
      <c r="B327">
        <v>76</v>
      </c>
    </row>
    <row r="328" spans="1:2" x14ac:dyDescent="0.3">
      <c r="A328" t="s">
        <v>8219</v>
      </c>
      <c r="B328">
        <v>75</v>
      </c>
    </row>
    <row r="329" spans="1:2" x14ac:dyDescent="0.3">
      <c r="A329" t="s">
        <v>8219</v>
      </c>
      <c r="B329">
        <v>73</v>
      </c>
    </row>
    <row r="330" spans="1:2" x14ac:dyDescent="0.3">
      <c r="A330" t="s">
        <v>8219</v>
      </c>
      <c r="B330">
        <v>73</v>
      </c>
    </row>
    <row r="331" spans="1:2" x14ac:dyDescent="0.3">
      <c r="A331" t="s">
        <v>8219</v>
      </c>
      <c r="B331">
        <v>72</v>
      </c>
    </row>
    <row r="332" spans="1:2" x14ac:dyDescent="0.3">
      <c r="A332" t="s">
        <v>8219</v>
      </c>
      <c r="B332">
        <v>72</v>
      </c>
    </row>
    <row r="333" spans="1:2" x14ac:dyDescent="0.3">
      <c r="A333" t="s">
        <v>8219</v>
      </c>
      <c r="B333">
        <v>72</v>
      </c>
    </row>
    <row r="334" spans="1:2" x14ac:dyDescent="0.3">
      <c r="A334" t="s">
        <v>8219</v>
      </c>
      <c r="B334">
        <v>71</v>
      </c>
    </row>
    <row r="335" spans="1:2" x14ac:dyDescent="0.3">
      <c r="A335" t="s">
        <v>8219</v>
      </c>
      <c r="B335">
        <v>71</v>
      </c>
    </row>
    <row r="336" spans="1:2" x14ac:dyDescent="0.3">
      <c r="A336" t="s">
        <v>8219</v>
      </c>
      <c r="B336">
        <v>71</v>
      </c>
    </row>
    <row r="337" spans="1:2" x14ac:dyDescent="0.3">
      <c r="A337" t="s">
        <v>8219</v>
      </c>
      <c r="B337">
        <v>70</v>
      </c>
    </row>
    <row r="338" spans="1:2" x14ac:dyDescent="0.3">
      <c r="A338" t="s">
        <v>8219</v>
      </c>
      <c r="B338">
        <v>70</v>
      </c>
    </row>
    <row r="339" spans="1:2" x14ac:dyDescent="0.3">
      <c r="A339" t="s">
        <v>8219</v>
      </c>
      <c r="B339">
        <v>69</v>
      </c>
    </row>
    <row r="340" spans="1:2" x14ac:dyDescent="0.3">
      <c r="A340" t="s">
        <v>8219</v>
      </c>
      <c r="B340">
        <v>68</v>
      </c>
    </row>
    <row r="341" spans="1:2" x14ac:dyDescent="0.3">
      <c r="A341" t="s">
        <v>8219</v>
      </c>
      <c r="B341">
        <v>65</v>
      </c>
    </row>
    <row r="342" spans="1:2" x14ac:dyDescent="0.3">
      <c r="A342" t="s">
        <v>8219</v>
      </c>
      <c r="B342">
        <v>64</v>
      </c>
    </row>
    <row r="343" spans="1:2" x14ac:dyDescent="0.3">
      <c r="A343" t="s">
        <v>8219</v>
      </c>
      <c r="B343">
        <v>63</v>
      </c>
    </row>
    <row r="344" spans="1:2" x14ac:dyDescent="0.3">
      <c r="A344" t="s">
        <v>8219</v>
      </c>
      <c r="B344">
        <v>63</v>
      </c>
    </row>
    <row r="345" spans="1:2" x14ac:dyDescent="0.3">
      <c r="A345" t="s">
        <v>8219</v>
      </c>
      <c r="B345">
        <v>61</v>
      </c>
    </row>
    <row r="346" spans="1:2" x14ac:dyDescent="0.3">
      <c r="A346" t="s">
        <v>8219</v>
      </c>
      <c r="B346">
        <v>60</v>
      </c>
    </row>
    <row r="347" spans="1:2" x14ac:dyDescent="0.3">
      <c r="A347" t="s">
        <v>8219</v>
      </c>
      <c r="B347">
        <v>59</v>
      </c>
    </row>
    <row r="348" spans="1:2" x14ac:dyDescent="0.3">
      <c r="A348" t="s">
        <v>8219</v>
      </c>
      <c r="B348">
        <v>58</v>
      </c>
    </row>
    <row r="349" spans="1:2" x14ac:dyDescent="0.3">
      <c r="A349" t="s">
        <v>8219</v>
      </c>
      <c r="B349">
        <v>57</v>
      </c>
    </row>
    <row r="350" spans="1:2" x14ac:dyDescent="0.3">
      <c r="A350" t="s">
        <v>8219</v>
      </c>
      <c r="B350">
        <v>57</v>
      </c>
    </row>
    <row r="351" spans="1:2" x14ac:dyDescent="0.3">
      <c r="A351" t="s">
        <v>8219</v>
      </c>
      <c r="B351">
        <v>57</v>
      </c>
    </row>
    <row r="352" spans="1:2" x14ac:dyDescent="0.3">
      <c r="A352" t="s">
        <v>8219</v>
      </c>
      <c r="B352">
        <v>54</v>
      </c>
    </row>
    <row r="353" spans="1:2" x14ac:dyDescent="0.3">
      <c r="A353" t="s">
        <v>8219</v>
      </c>
      <c r="B353">
        <v>54</v>
      </c>
    </row>
    <row r="354" spans="1:2" x14ac:dyDescent="0.3">
      <c r="A354" t="s">
        <v>8219</v>
      </c>
      <c r="B354">
        <v>54</v>
      </c>
    </row>
    <row r="355" spans="1:2" x14ac:dyDescent="0.3">
      <c r="A355" t="s">
        <v>8219</v>
      </c>
      <c r="B355">
        <v>53</v>
      </c>
    </row>
    <row r="356" spans="1:2" x14ac:dyDescent="0.3">
      <c r="A356" t="s">
        <v>8219</v>
      </c>
      <c r="B356">
        <v>52</v>
      </c>
    </row>
    <row r="357" spans="1:2" x14ac:dyDescent="0.3">
      <c r="A357" t="s">
        <v>8219</v>
      </c>
      <c r="B357">
        <v>50</v>
      </c>
    </row>
    <row r="358" spans="1:2" x14ac:dyDescent="0.3">
      <c r="A358" t="s">
        <v>8219</v>
      </c>
      <c r="B358">
        <v>49</v>
      </c>
    </row>
    <row r="359" spans="1:2" x14ac:dyDescent="0.3">
      <c r="A359" t="s">
        <v>8219</v>
      </c>
      <c r="B359">
        <v>47</v>
      </c>
    </row>
    <row r="360" spans="1:2" x14ac:dyDescent="0.3">
      <c r="A360" t="s">
        <v>8219</v>
      </c>
      <c r="B360">
        <v>47</v>
      </c>
    </row>
    <row r="361" spans="1:2" x14ac:dyDescent="0.3">
      <c r="A361" t="s">
        <v>8219</v>
      </c>
      <c r="B361">
        <v>47</v>
      </c>
    </row>
    <row r="362" spans="1:2" x14ac:dyDescent="0.3">
      <c r="A362" t="s">
        <v>8219</v>
      </c>
      <c r="B362">
        <v>47</v>
      </c>
    </row>
    <row r="363" spans="1:2" x14ac:dyDescent="0.3">
      <c r="A363" t="s">
        <v>8219</v>
      </c>
      <c r="B363">
        <v>46</v>
      </c>
    </row>
    <row r="364" spans="1:2" x14ac:dyDescent="0.3">
      <c r="A364" t="s">
        <v>8219</v>
      </c>
      <c r="B364">
        <v>46</v>
      </c>
    </row>
    <row r="365" spans="1:2" x14ac:dyDescent="0.3">
      <c r="A365" t="s">
        <v>8219</v>
      </c>
      <c r="B365">
        <v>45</v>
      </c>
    </row>
    <row r="366" spans="1:2" x14ac:dyDescent="0.3">
      <c r="A366" t="s">
        <v>8219</v>
      </c>
      <c r="B366">
        <v>44</v>
      </c>
    </row>
    <row r="367" spans="1:2" x14ac:dyDescent="0.3">
      <c r="A367" t="s">
        <v>8219</v>
      </c>
      <c r="B367">
        <v>44</v>
      </c>
    </row>
    <row r="368" spans="1:2" x14ac:dyDescent="0.3">
      <c r="A368" t="s">
        <v>8219</v>
      </c>
      <c r="B368">
        <v>41</v>
      </c>
    </row>
    <row r="369" spans="1:2" x14ac:dyDescent="0.3">
      <c r="A369" t="s">
        <v>8219</v>
      </c>
      <c r="B369">
        <v>40</v>
      </c>
    </row>
    <row r="370" spans="1:2" x14ac:dyDescent="0.3">
      <c r="A370" t="s">
        <v>8219</v>
      </c>
      <c r="B370">
        <v>37</v>
      </c>
    </row>
    <row r="371" spans="1:2" x14ac:dyDescent="0.3">
      <c r="A371" t="s">
        <v>8219</v>
      </c>
      <c r="B371">
        <v>37</v>
      </c>
    </row>
    <row r="372" spans="1:2" x14ac:dyDescent="0.3">
      <c r="A372" t="s">
        <v>8219</v>
      </c>
      <c r="B372">
        <v>36</v>
      </c>
    </row>
    <row r="373" spans="1:2" x14ac:dyDescent="0.3">
      <c r="A373" t="s">
        <v>8219</v>
      </c>
      <c r="B373">
        <v>33</v>
      </c>
    </row>
    <row r="374" spans="1:2" x14ac:dyDescent="0.3">
      <c r="A374" t="s">
        <v>8219</v>
      </c>
      <c r="B374">
        <v>33</v>
      </c>
    </row>
    <row r="375" spans="1:2" x14ac:dyDescent="0.3">
      <c r="A375" t="s">
        <v>8219</v>
      </c>
      <c r="B375">
        <v>31</v>
      </c>
    </row>
    <row r="376" spans="1:2" x14ac:dyDescent="0.3">
      <c r="A376" t="s">
        <v>8219</v>
      </c>
      <c r="B376">
        <v>30</v>
      </c>
    </row>
    <row r="377" spans="1:2" x14ac:dyDescent="0.3">
      <c r="A377" t="s">
        <v>8219</v>
      </c>
      <c r="B377">
        <v>30</v>
      </c>
    </row>
    <row r="378" spans="1:2" x14ac:dyDescent="0.3">
      <c r="A378" t="s">
        <v>8219</v>
      </c>
      <c r="B378">
        <v>28</v>
      </c>
    </row>
    <row r="379" spans="1:2" x14ac:dyDescent="0.3">
      <c r="A379" t="s">
        <v>8219</v>
      </c>
      <c r="B379">
        <v>28</v>
      </c>
    </row>
    <row r="380" spans="1:2" x14ac:dyDescent="0.3">
      <c r="A380" t="s">
        <v>8219</v>
      </c>
      <c r="B380">
        <v>26</v>
      </c>
    </row>
    <row r="381" spans="1:2" x14ac:dyDescent="0.3">
      <c r="A381" t="s">
        <v>8219</v>
      </c>
      <c r="B381">
        <v>25</v>
      </c>
    </row>
    <row r="382" spans="1:2" x14ac:dyDescent="0.3">
      <c r="A382" t="s">
        <v>8219</v>
      </c>
      <c r="B382">
        <v>19</v>
      </c>
    </row>
  </sheetData>
  <autoFilter ref="A1:E1" xr:uid="{E3112413-4EE0-4046-A544-32B5A0CB0EDD}">
    <sortState xmlns:xlrd2="http://schemas.microsoft.com/office/spreadsheetml/2017/richdata2" ref="A2:E382">
      <sortCondition ref="E1"/>
    </sortState>
  </autoFilter>
  <conditionalFormatting sqref="A1:A1044843">
    <cfRule type="containsText" dxfId="7" priority="5" operator="containsText" text="currently live">
      <formula>NOT(ISERROR(SEARCH("currently 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4745">
    <cfRule type="containsText" dxfId="3" priority="1" operator="containsText" text="currently live">
      <formula>NOT(ISERROR(SEARCH("currently 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PivotTable Category</vt:lpstr>
      <vt:lpstr>PivotTable SubCategory</vt:lpstr>
      <vt:lpstr>LineGraph</vt:lpstr>
      <vt:lpstr>StarterBook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Cruz</cp:lastModifiedBy>
  <dcterms:created xsi:type="dcterms:W3CDTF">2017-04-20T15:17:24Z</dcterms:created>
  <dcterms:modified xsi:type="dcterms:W3CDTF">2020-12-06T15:56:24Z</dcterms:modified>
</cp:coreProperties>
</file>