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5\"/>
    </mc:Choice>
  </mc:AlternateContent>
  <xr:revisionPtr revIDLastSave="0" documentId="13_ncr:1_{7B936D09-A613-46F6-B74D-7E3A6D509932}" xr6:coauthVersionLast="47" xr6:coauthVersionMax="47" xr10:uidLastSave="{00000000-0000-0000-0000-000000000000}"/>
  <workbookProtection lockStructure="1"/>
  <bookViews>
    <workbookView xWindow="-120" yWindow="-120" windowWidth="20730" windowHeight="1116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K55" i="1" s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19" i="1" l="1"/>
</calcChain>
</file>

<file path=xl/sharedStrings.xml><?xml version="1.0" encoding="utf-8"?>
<sst xmlns="http://schemas.openxmlformats.org/spreadsheetml/2006/main" count="397" uniqueCount="160">
  <si>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</si>
  <si>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</si>
  <si>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</si>
  <si>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</si>
  <si>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</si>
  <si>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</si>
  <si>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</si>
  <si>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</si>
  <si>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</si>
  <si>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</si>
  <si>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</si>
  <si>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</si>
  <si>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</si>
  <si>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</si>
  <si>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</si>
  <si>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</si>
  <si>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</si>
  <si>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</si>
  <si>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</si>
  <si>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</si>
  <si>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</si>
  <si>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</si>
  <si>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</si>
  <si>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</si>
  <si>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</si>
  <si>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</si>
  <si>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</si>
  <si>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</si>
  <si>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</si>
  <si>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</si>
  <si>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</si>
  <si>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</si>
  <si>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</si>
  <si>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</si>
  <si>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</si>
  <si>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</si>
  <si>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</si>
  <si>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</si>
  <si>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</si>
  <si>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</si>
  <si>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</si>
  <si>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</si>
  <si>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</si>
  <si>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</si>
  <si>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</si>
  <si>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</si>
  <si>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</si>
  <si>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</si>
  <si>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</si>
  <si>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</si>
  <si>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</si>
  <si>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</si>
  <si>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</si>
  <si>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</si>
  <si>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</si>
  <si>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</si>
  <si>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</si>
  <si>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</si>
  <si>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</si>
  <si>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</si>
  <si>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</si>
  <si>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</si>
  <si>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</si>
  <si>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</si>
  <si>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</si>
  <si>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</si>
  <si>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</si>
  <si>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</si>
  <si>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</si>
  <si>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</si>
  <si>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</si>
  <si>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</si>
  <si>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</si>
  <si>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</si>
  <si>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</si>
  <si>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</si>
  <si>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</si>
  <si>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</si>
  <si>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</si>
  <si>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</si>
  <si>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</si>
  <si>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</si>
  <si>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</si>
  <si>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</si>
  <si>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</si>
  <si>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</si>
  <si>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</si>
  <si>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</si>
  <si>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</si>
  <si>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</si>
  <si>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</si>
  <si>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</si>
  <si>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</si>
  <si>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</si>
  <si>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</si>
  <si>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</si>
  <si>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</si>
  <si>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</si>
  <si>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</si>
  <si>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</si>
  <si>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</si>
  <si>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</si>
  <si>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</si>
  <si>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</si>
  <si>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</si>
  <si>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</si>
  <si>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</si>
  <si>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</si>
  <si>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</si>
  <si>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</si>
  <si>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</si>
  <si>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</si>
  <si>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</si>
  <si>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</si>
  <si>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</si>
  <si>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</si>
  <si>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</si>
  <si>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</si>
  <si>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</si>
  <si>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</si>
  <si>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</si>
  <si>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</si>
  <si>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</si>
  <si>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</si>
  <si>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</si>
  <si>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</si>
  <si>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</si>
  <si>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</si>
  <si>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</si>
  <si>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</si>
  <si>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</si>
  <si>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</si>
  <si>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</si>
  <si>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</si>
  <si>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</si>
  <si>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</si>
  <si>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</si>
  <si>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</si>
  <si>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</si>
  <si>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</si>
  <si>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</si>
  <si>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</si>
  <si>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</si>
  <si>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</si>
  <si>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</si>
  <si>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</si>
  <si>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</si>
  <si>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</si>
  <si>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</si>
  <si>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</si>
  <si>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</si>
  <si>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</si>
  <si>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</si>
  <si>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</si>
  <si>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</si>
  <si>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</si>
  <si>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</si>
  <si>
    <r>
      <t>(</t>
    </r>
    <r>
      <rPr>
        <i/>
        <sz val="12"/>
        <color rgb="FF1F1F1F"/>
        <rFont val="Source Sans Pro"/>
        <family val="2"/>
      </rPr>
      <t>Copy down from the row above</t>
    </r>
    <r>
      <rPr>
        <sz val="12"/>
        <color rgb="FF1F1F1F"/>
        <rFont val="Source Sans Pro"/>
        <family val="2"/>
      </rPr>
      <t>)</t>
    </r>
  </si>
  <si>
    <t>$6.32</t>
  </si>
  <si>
    <t>$7.49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</si>
</sst>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1F1F"/>
      <name val="Source Sans Pro"/>
      <family val="2"/>
    </font>
    <font>
      <i/>
      <sz val="12"/>
      <color rgb="FF1F1F1F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4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0" fillId="5" borderId="6" xfId="0" applyFont="1" applyFill="1" applyBorder="1"/>
    <xf numFmtId="0" fontId="0" fillId="0" borderId="6" xfId="0" applyFont="1" applyBorder="1"/>
    <xf numFmtId="0" fontId="4" fillId="0" borderId="0" xfId="0" applyNumberFormat="1" applyFont="1" applyAlignment="1">
      <alignment horizontal="center"/>
    </xf>
    <xf numFmtId="0" fontId="7" fillId="6" borderId="7" xfId="0" applyFont="1" applyFill="1" applyBorder="1" applyAlignment="1">
      <alignment horizontal="left" vertical="center" indent="1"/>
    </xf>
    <xf numFmtId="0" fontId="2" fillId="0" borderId="5" xfId="2" applyFont="1" applyBorder="1"/>
    <xf numFmtId="0" fontId="2" fillId="0" borderId="5" xfId="2" applyFont="1" applyBorder="1" applyAlignment="1">
      <alignment horizontal="center"/>
    </xf>
    <xf numFmtId="0" fontId="2" fillId="0" borderId="5" xfId="2" applyFont="1" applyBorder="1" applyAlignment="1">
      <alignment horizontal="right"/>
    </xf>
    <xf numFmtId="165" fontId="0" fillId="5" borderId="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9" fontId="0" fillId="5" borderId="6" xfId="3" applyNumberFormat="1" applyFont="1" applyFill="1" applyBorder="1" applyAlignment="1">
      <alignment horizontal="center"/>
    </xf>
    <xf numFmtId="164" fontId="0" fillId="0" borderId="6" xfId="0" applyNumberFormat="1" applyFont="1" applyBorder="1"/>
    <xf numFmtId="164" fontId="0" fillId="5" borderId="6" xfId="0" applyNumberFormat="1" applyFont="1" applyFill="1" applyBorder="1"/>
    <xf numFmtId="0" fontId="0" fillId="5" borderId="8" xfId="0" applyFont="1" applyFill="1" applyBorder="1"/>
    <xf numFmtId="0" fontId="0" fillId="0" borderId="8" xfId="0" applyFont="1" applyBorder="1"/>
    <xf numFmtId="165" fontId="0" fillId="5" borderId="8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164" fontId="0" fillId="0" borderId="8" xfId="0" applyNumberFormat="1" applyFont="1" applyBorder="1"/>
    <xf numFmtId="164" fontId="0" fillId="5" borderId="8" xfId="0" applyNumberFormat="1" applyFont="1" applyFill="1" applyBorder="1"/>
  </cellXfs>
  <cellStyles count="4">
    <cellStyle name="Encabezado 1" xfId="1" builtinId="16"/>
    <cellStyle name="Normal" xfId="0" builtinId="0"/>
    <cellStyle name="Porcentaje" xfId="3" builtinId="5"/>
    <cellStyle name="Título 3" xfId="2" builtinId="18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17BDFA-E32A-470A-BD35-6B5171C3A0F0}" name="Tabla1" displayName="Tabla1" ref="O13:P16" totalsRowShown="0" headerRowDxfId="15">
  <autoFilter ref="O13:P16" xr:uid="{7A17BDFA-E32A-470A-BD35-6B5171C3A0F0}"/>
  <tableColumns count="2">
    <tableColumn id="1" xr3:uid="{1D516BC4-39F1-41FF-9390-E157288AAFA6}" name="Discount Code" dataDxfId="17"/>
    <tableColumn id="2" xr3:uid="{AB93E428-56A4-433D-B99B-EB0DFC8F37CA}" name="%" dataDxfId="16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5B9FF1-CF17-454F-9B56-E6ADA4857F69}" name="Tabla2" displayName="Tabla2" ref="A3:M56" totalsRowCount="1" headerRowDxfId="6" headerRowBorderDxfId="14" headerRowCellStyle="Título 3">
  <autoFilter ref="A3:M55" xr:uid="{B85B9FF1-CF17-454F-9B56-E6ADA4857F69}"/>
  <tableColumns count="13">
    <tableColumn id="1" xr3:uid="{E1B75BF9-7402-40BB-A8BD-0B0C649C3300}" name="Product Code" totalsRowLabel="Total"/>
    <tableColumn id="2" xr3:uid="{A824C729-994C-4370-9FA6-6FD1F45D5342}" name="Item Description"/>
    <tableColumn id="3" xr3:uid="{76352645-8319-4136-8AD4-572E4C64509F}" name="Supplier"/>
    <tableColumn id="4" xr3:uid="{9614DBB4-5C5D-421E-828E-3637CE235A17}" name="Department"/>
    <tableColumn id="5" xr3:uid="{D1F2110C-2D27-4988-B06F-986F7C0BABBD}" name="Origin"/>
    <tableColumn id="6" xr3:uid="{91612938-2FE3-48A5-90C1-162D01F642D3}" name="Location"/>
    <tableColumn id="7" xr3:uid="{BD1BC5E9-32D7-4397-A938-DAA1C7DBE694}" name="Rack" dataDxfId="13" totalsRowDxfId="0"/>
    <tableColumn id="8" xr3:uid="{957377DC-E1DD-49DE-86A7-96DF58AE6438}" name="In Stock" totalsRowFunction="sum" dataDxfId="12" totalsRowDxfId="1"/>
    <tableColumn id="9" xr3:uid="{8C2A75E5-43D8-429E-A43F-0C04D5CC7255}" name="Target Level" dataDxfId="11" totalsRowDxfId="2"/>
    <tableColumn id="10" xr3:uid="{748233D4-CC45-4360-A272-4693E6AFC29E}" name="Reorder Level" dataDxfId="10" totalsRowDxfId="3"/>
    <tableColumn id="11" xr3:uid="{6DE0BEA6-9328-4240-B0B6-FC39B42C0ABC}" name="Discount %" dataDxfId="9" totalsRowDxfId="4" dataCellStyle="Porcentaje">
      <calculatedColumnFormula>Calc!A2</calculatedColumnFormula>
    </tableColumn>
    <tableColumn id="12" xr3:uid="{B153B65C-59FB-4D66-A675-1B71F6830E39}" name="Unit Cost" dataDxfId="8"/>
    <tableColumn id="13" xr3:uid="{33D4B2D7-F4BB-47B9-93C0-813EB26DACFB}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58"/>
  <sheetViews>
    <sheetView tabSelected="1" topLeftCell="B49" workbookViewId="0">
      <selection activeCell="M56" sqref="M56"/>
    </sheetView>
  </sheetViews>
  <sheetFormatPr baseColWidth="10" defaultColWidth="9.140625"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2.85546875" style="10" customWidth="1"/>
    <col min="12" max="12" width="12.5703125" customWidth="1"/>
    <col min="13" max="13" width="13.140625" customWidth="1"/>
    <col min="14" max="14" width="10.28515625" bestFit="1" customWidth="1"/>
    <col min="15" max="15" width="16.85546875" bestFit="1" customWidth="1"/>
    <col min="16" max="16" width="13.28515625" bestFit="1" customWidth="1"/>
    <col min="19" max="19" width="18.28515625" bestFit="1" customWidth="1"/>
    <col min="20" max="20" width="34.85546875" bestFit="1" customWidth="1"/>
  </cols>
  <sheetData>
    <row r="1" spans="1:20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20" s="5" customFormat="1" ht="15.75" thickTop="1" x14ac:dyDescent="0.25">
      <c r="G2" s="7"/>
      <c r="H2" s="7"/>
      <c r="I2" s="7"/>
      <c r="J2" s="7"/>
      <c r="K2" s="7"/>
    </row>
    <row r="3" spans="1:20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20" ht="16.5" thickBot="1" x14ac:dyDescent="0.3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  <c r="S4" s="24" t="s">
        <v>48</v>
      </c>
      <c r="T4" s="24" t="s">
        <v>155</v>
      </c>
    </row>
    <row r="5" spans="1:20" ht="16.5" thickBot="1" x14ac:dyDescent="0.3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  <c r="S5" s="24" t="s">
        <v>126</v>
      </c>
      <c r="T5" s="24" t="s">
        <v>156</v>
      </c>
    </row>
    <row r="6" spans="1:20" ht="16.5" thickBot="1" x14ac:dyDescent="0.3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  <c r="S6" s="24" t="s">
        <v>125</v>
      </c>
      <c r="T6" s="24" t="s">
        <v>120</v>
      </c>
    </row>
    <row r="7" spans="1:20" ht="16.5" thickBot="1" x14ac:dyDescent="0.3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  <c r="S7" s="24" t="s">
        <v>124</v>
      </c>
      <c r="T7" s="24" t="s">
        <v>13</v>
      </c>
    </row>
    <row r="8" spans="1:20" ht="16.5" thickBot="1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  <c r="S8" s="24" t="s">
        <v>2</v>
      </c>
      <c r="T8" s="24" t="s">
        <v>5</v>
      </c>
    </row>
    <row r="9" spans="1:20" ht="16.5" thickBot="1" x14ac:dyDescent="0.3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  <c r="S9" s="24" t="s">
        <v>0</v>
      </c>
      <c r="T9" s="24" t="s">
        <v>4</v>
      </c>
    </row>
    <row r="10" spans="1:20" ht="16.5" thickBot="1" x14ac:dyDescent="0.3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  <c r="S10" s="24" t="s">
        <v>1</v>
      </c>
      <c r="T10" s="24">
        <v>2</v>
      </c>
    </row>
    <row r="11" spans="1:20" ht="16.5" thickBot="1" x14ac:dyDescent="0.3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  <c r="S11" s="24" t="s">
        <v>127</v>
      </c>
      <c r="T11" s="24">
        <v>100</v>
      </c>
    </row>
    <row r="12" spans="1:20" ht="16.5" thickBot="1" x14ac:dyDescent="0.3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  <c r="S12" s="24" t="s">
        <v>128</v>
      </c>
      <c r="T12" s="24">
        <v>100</v>
      </c>
    </row>
    <row r="13" spans="1:20" ht="16.5" thickBot="1" x14ac:dyDescent="0.3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  <c r="S13" s="24" t="s">
        <v>129</v>
      </c>
      <c r="T13" s="24">
        <v>50</v>
      </c>
    </row>
    <row r="14" spans="1:20" ht="16.5" thickBot="1" x14ac:dyDescent="0.3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  <c r="S14" s="24" t="s">
        <v>136</v>
      </c>
      <c r="T14" s="24" t="s">
        <v>157</v>
      </c>
    </row>
    <row r="15" spans="1:20" ht="16.5" thickBot="1" x14ac:dyDescent="0.3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  <c r="S15" s="24" t="s">
        <v>132</v>
      </c>
      <c r="T15" s="24" t="s">
        <v>158</v>
      </c>
    </row>
    <row r="16" spans="1:20" ht="16.5" thickBot="1" x14ac:dyDescent="0.3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  <c r="S16" s="24" t="s">
        <v>133</v>
      </c>
      <c r="T16" s="24" t="s">
        <v>159</v>
      </c>
    </row>
    <row r="17" spans="1:31" x14ac:dyDescent="0.2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</row>
    <row r="18" spans="1:31" ht="15.75" thickBot="1" x14ac:dyDescent="0.3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  <c r="S18" s="25" t="s">
        <v>48</v>
      </c>
      <c r="T18" s="25" t="s">
        <v>126</v>
      </c>
      <c r="U18" s="25" t="s">
        <v>125</v>
      </c>
      <c r="V18" s="25" t="s">
        <v>124</v>
      </c>
      <c r="W18" s="25" t="s">
        <v>2</v>
      </c>
      <c r="X18" s="25" t="s">
        <v>0</v>
      </c>
      <c r="Y18" s="26" t="s">
        <v>1</v>
      </c>
      <c r="Z18" s="26" t="s">
        <v>127</v>
      </c>
      <c r="AA18" s="26" t="s">
        <v>128</v>
      </c>
      <c r="AB18" s="26" t="s">
        <v>129</v>
      </c>
      <c r="AC18" s="26" t="s">
        <v>136</v>
      </c>
      <c r="AD18" s="27" t="s">
        <v>132</v>
      </c>
      <c r="AE18" s="27" t="s">
        <v>133</v>
      </c>
    </row>
    <row r="19" spans="1:31" ht="15.75" x14ac:dyDescent="0.25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  <c r="O19" s="19" t="s">
        <v>153</v>
      </c>
      <c r="P19" s="20">
        <f>AVERAGE(K4:K55)</f>
        <v>6.8269230769230707E-2</v>
      </c>
      <c r="S19" s="21" t="s">
        <v>155</v>
      </c>
      <c r="T19" s="22" t="s">
        <v>156</v>
      </c>
      <c r="U19" s="21" t="s">
        <v>120</v>
      </c>
      <c r="V19" s="22" t="s">
        <v>13</v>
      </c>
      <c r="W19" s="21" t="s">
        <v>5</v>
      </c>
      <c r="X19" s="22" t="s">
        <v>4</v>
      </c>
      <c r="Y19" s="28">
        <v>2</v>
      </c>
      <c r="Z19" s="29">
        <v>100</v>
      </c>
      <c r="AA19" s="30">
        <v>100</v>
      </c>
      <c r="AB19" s="29">
        <v>50</v>
      </c>
      <c r="AC19" s="31" t="s">
        <v>157</v>
      </c>
      <c r="AD19" s="32">
        <v>6.32</v>
      </c>
      <c r="AE19" s="33">
        <v>7.49</v>
      </c>
    </row>
    <row r="20" spans="1:31" x14ac:dyDescent="0.25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</row>
    <row r="21" spans="1:31" x14ac:dyDescent="0.25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31" x14ac:dyDescent="0.25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31" x14ac:dyDescent="0.25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31" x14ac:dyDescent="0.25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31" x14ac:dyDescent="0.25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31" x14ac:dyDescent="0.2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31" x14ac:dyDescent="0.25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31" x14ac:dyDescent="0.2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31" x14ac:dyDescent="0.25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31" x14ac:dyDescent="0.25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31" x14ac:dyDescent="0.2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31" x14ac:dyDescent="0.2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2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25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25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25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2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2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2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2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2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2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25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25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25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2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2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25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25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2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2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2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2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25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25">
      <c r="A55" s="34" t="s">
        <v>155</v>
      </c>
      <c r="B55" s="35" t="s">
        <v>156</v>
      </c>
      <c r="C55" s="34" t="s">
        <v>120</v>
      </c>
      <c r="D55" s="35" t="s">
        <v>13</v>
      </c>
      <c r="E55" s="34" t="s">
        <v>5</v>
      </c>
      <c r="F55" s="35" t="s">
        <v>4</v>
      </c>
      <c r="G55" s="36">
        <v>2</v>
      </c>
      <c r="H55" s="37">
        <v>100</v>
      </c>
      <c r="I55" s="38">
        <v>100</v>
      </c>
      <c r="J55" s="37">
        <v>50</v>
      </c>
      <c r="K55" s="18">
        <f>Calc!A19</f>
        <v>0.05</v>
      </c>
      <c r="L55" s="39">
        <v>6.32</v>
      </c>
      <c r="M55" s="40">
        <v>7.49</v>
      </c>
    </row>
    <row r="56" spans="1:14" x14ac:dyDescent="0.25">
      <c r="A56" t="s">
        <v>154</v>
      </c>
      <c r="H56" s="10">
        <f>SUBTOTAL(109,Tabla2[In Stock])</f>
        <v>1435</v>
      </c>
      <c r="K56" s="23"/>
      <c r="M56" s="2">
        <f>SUBTOTAL(101,Tabla2[Retail Price])</f>
        <v>102.26730769230767</v>
      </c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</sheetData>
  <autoFilter ref="O3:P10" xr:uid="{00000000-0009-0000-0000-000000000000}"/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baseColWidth="10" defaultColWidth="9.140625"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5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5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5">
      <c r="A5" s="12">
        <f>VLOOKUP(VLOOKUP(Inventory!L7,Calc!$C$2:$D$4,2),Discount_Codes,2,0)</f>
        <v>0.15</v>
      </c>
    </row>
    <row r="6" spans="1:4" x14ac:dyDescent="0.25">
      <c r="A6" s="12">
        <f>VLOOKUP(VLOOKUP(Inventory!L8,Calc!$C$2:$D$4,2),Discount_Codes,2,0)</f>
        <v>0.05</v>
      </c>
    </row>
    <row r="7" spans="1:4" x14ac:dyDescent="0.25">
      <c r="A7" s="12">
        <f>VLOOKUP(VLOOKUP(Inventory!L9,Calc!$C$2:$D$4,2),Discount_Codes,2,0)</f>
        <v>0.05</v>
      </c>
    </row>
    <row r="8" spans="1:4" x14ac:dyDescent="0.25">
      <c r="A8" s="12">
        <f>VLOOKUP(VLOOKUP(Inventory!L10,Calc!$C$2:$D$4,2),Discount_Codes,2,0)</f>
        <v>0.05</v>
      </c>
    </row>
    <row r="9" spans="1:4" x14ac:dyDescent="0.25">
      <c r="A9" s="12">
        <f>VLOOKUP(VLOOKUP(Inventory!L11,Calc!$C$2:$D$4,2),Discount_Codes,2,0)</f>
        <v>0.1</v>
      </c>
    </row>
    <row r="10" spans="1:4" x14ac:dyDescent="0.25">
      <c r="A10" s="12">
        <f>VLOOKUP(VLOOKUP(Inventory!L12,Calc!$C$2:$D$4,2),Discount_Codes,2,0)</f>
        <v>0.05</v>
      </c>
    </row>
    <row r="11" spans="1:4" x14ac:dyDescent="0.25">
      <c r="A11" s="12">
        <f>VLOOKUP(VLOOKUP(Inventory!L13,Calc!$C$2:$D$4,2),Discount_Codes,2,0)</f>
        <v>0.05</v>
      </c>
    </row>
    <row r="12" spans="1:4" x14ac:dyDescent="0.25">
      <c r="A12" s="12">
        <f>VLOOKUP(VLOOKUP(Inventory!L14,Calc!$C$2:$D$4,2),Discount_Codes,2,0)</f>
        <v>0.15</v>
      </c>
    </row>
    <row r="13" spans="1:4" x14ac:dyDescent="0.25">
      <c r="A13" s="12">
        <f>VLOOKUP(VLOOKUP(Inventory!L15,Calc!$C$2:$D$4,2),Discount_Codes,2,0)</f>
        <v>0.05</v>
      </c>
    </row>
    <row r="14" spans="1:4" x14ac:dyDescent="0.25">
      <c r="A14" s="12">
        <f>VLOOKUP(VLOOKUP(Inventory!L16,Calc!$C$2:$D$4,2),Discount_Codes,2,0)</f>
        <v>0.1</v>
      </c>
    </row>
    <row r="15" spans="1:4" x14ac:dyDescent="0.25">
      <c r="A15" s="12">
        <f>VLOOKUP(VLOOKUP(Inventory!L17,Calc!$C$2:$D$4,2),Discount_Codes,2,0)</f>
        <v>0.05</v>
      </c>
    </row>
    <row r="16" spans="1:4" x14ac:dyDescent="0.25">
      <c r="A16" s="12">
        <f>VLOOKUP(VLOOKUP(Inventory!L18,Calc!$C$2:$D$4,2),Discount_Codes,2,0)</f>
        <v>0.05</v>
      </c>
    </row>
    <row r="17" spans="1:1" x14ac:dyDescent="0.25">
      <c r="A17" s="12">
        <f>VLOOKUP(VLOOKUP(Inventory!L19,Calc!$C$2:$D$4,2),Discount_Codes,2,0)</f>
        <v>0.05</v>
      </c>
    </row>
    <row r="18" spans="1:1" x14ac:dyDescent="0.25">
      <c r="A18" s="12">
        <f>VLOOKUP(VLOOKUP(Inventory!L20,Calc!$C$2:$D$4,2),Discount_Codes,2,0)</f>
        <v>0.05</v>
      </c>
    </row>
    <row r="19" spans="1:1" x14ac:dyDescent="0.25">
      <c r="A19" s="12">
        <f>VLOOKUP(VLOOKUP(Inventory!L21,Calc!$C$2:$D$4,2),Discount_Codes,2,0)</f>
        <v>0.05</v>
      </c>
    </row>
    <row r="20" spans="1:1" x14ac:dyDescent="0.25">
      <c r="A20" s="12">
        <f>VLOOKUP(VLOOKUP(Inventory!L22,Calc!$C$2:$D$4,2),Discount_Codes,2,0)</f>
        <v>0.05</v>
      </c>
    </row>
    <row r="21" spans="1:1" x14ac:dyDescent="0.25">
      <c r="A21" s="12">
        <f>VLOOKUP(VLOOKUP(Inventory!L23,Calc!$C$2:$D$4,2),Discount_Codes,2,0)</f>
        <v>0.05</v>
      </c>
    </row>
    <row r="22" spans="1:1" x14ac:dyDescent="0.25">
      <c r="A22" s="12">
        <f>VLOOKUP(VLOOKUP(Inventory!L24,Calc!$C$2:$D$4,2),Discount_Codes,2,0)</f>
        <v>0.05</v>
      </c>
    </row>
    <row r="23" spans="1:1" x14ac:dyDescent="0.25">
      <c r="A23" s="12">
        <f>VLOOKUP(VLOOKUP(Inventory!L25,Calc!$C$2:$D$4,2),Discount_Codes,2,0)</f>
        <v>0.1</v>
      </c>
    </row>
    <row r="24" spans="1:1" x14ac:dyDescent="0.25">
      <c r="A24" s="12">
        <f>VLOOKUP(VLOOKUP(Inventory!L26,Calc!$C$2:$D$4,2),Discount_Codes,2,0)</f>
        <v>0.1</v>
      </c>
    </row>
    <row r="25" spans="1:1" x14ac:dyDescent="0.25">
      <c r="A25" s="12">
        <f>VLOOKUP(VLOOKUP(Inventory!L27,Calc!$C$2:$D$4,2),Discount_Codes,2,0)</f>
        <v>0.15</v>
      </c>
    </row>
    <row r="26" spans="1:1" x14ac:dyDescent="0.25">
      <c r="A26" s="12">
        <f>VLOOKUP(VLOOKUP(Inventory!L28,Calc!$C$2:$D$4,2),Discount_Codes,2,0)</f>
        <v>0.05</v>
      </c>
    </row>
    <row r="27" spans="1:1" x14ac:dyDescent="0.25">
      <c r="A27" s="12">
        <f>VLOOKUP(VLOOKUP(Inventory!L29,Calc!$C$2:$D$4,2),Discount_Codes,2,0)</f>
        <v>0.05</v>
      </c>
    </row>
    <row r="28" spans="1:1" x14ac:dyDescent="0.25">
      <c r="A28" s="12">
        <f>VLOOKUP(VLOOKUP(Inventory!L30,Calc!$C$2:$D$4,2),Discount_Codes,2,0)</f>
        <v>0.05</v>
      </c>
    </row>
    <row r="29" spans="1:1" x14ac:dyDescent="0.25">
      <c r="A29" s="12">
        <f>VLOOKUP(VLOOKUP(Inventory!L31,Calc!$C$2:$D$4,2),Discount_Codes,2,0)</f>
        <v>0.05</v>
      </c>
    </row>
    <row r="30" spans="1:1" x14ac:dyDescent="0.25">
      <c r="A30" s="12">
        <f>VLOOKUP(VLOOKUP(Inventory!L32,Calc!$C$2:$D$4,2),Discount_Codes,2,0)</f>
        <v>0.05</v>
      </c>
    </row>
    <row r="31" spans="1:1" x14ac:dyDescent="0.25">
      <c r="A31" s="12">
        <f>VLOOKUP(VLOOKUP(Inventory!L33,Calc!$C$2:$D$4,2),Discount_Codes,2,0)</f>
        <v>0.05</v>
      </c>
    </row>
    <row r="32" spans="1:1" x14ac:dyDescent="0.25">
      <c r="A32" s="12">
        <f>VLOOKUP(VLOOKUP(Inventory!L34,Calc!$C$2:$D$4,2),Discount_Codes,2,0)</f>
        <v>0.05</v>
      </c>
    </row>
    <row r="33" spans="1:1" x14ac:dyDescent="0.25">
      <c r="A33" s="12">
        <f>VLOOKUP(VLOOKUP(Inventory!L35,Calc!$C$2:$D$4,2),Discount_Codes,2,0)</f>
        <v>0.05</v>
      </c>
    </row>
    <row r="34" spans="1:1" x14ac:dyDescent="0.25">
      <c r="A34" s="12">
        <f>VLOOKUP(VLOOKUP(Inventory!L36,Calc!$C$2:$D$4,2),Discount_Codes,2,0)</f>
        <v>0.05</v>
      </c>
    </row>
    <row r="35" spans="1:1" x14ac:dyDescent="0.25">
      <c r="A35" s="12">
        <f>VLOOKUP(VLOOKUP(Inventory!L37,Calc!$C$2:$D$4,2),Discount_Codes,2,0)</f>
        <v>0.15</v>
      </c>
    </row>
    <row r="36" spans="1:1" x14ac:dyDescent="0.25">
      <c r="A36" s="12">
        <f>VLOOKUP(VLOOKUP(Inventory!L38,Calc!$C$2:$D$4,2),Discount_Codes,2,0)</f>
        <v>0.05</v>
      </c>
    </row>
    <row r="37" spans="1:1" x14ac:dyDescent="0.25">
      <c r="A37" s="12">
        <f>VLOOKUP(VLOOKUP(Inventory!L39,Calc!$C$2:$D$4,2),Discount_Codes,2,0)</f>
        <v>0.05</v>
      </c>
    </row>
    <row r="38" spans="1:1" x14ac:dyDescent="0.25">
      <c r="A38" s="12">
        <f>VLOOKUP(VLOOKUP(Inventory!L40,Calc!$C$2:$D$4,2),Discount_Codes,2,0)</f>
        <v>0.15</v>
      </c>
    </row>
    <row r="39" spans="1:1" x14ac:dyDescent="0.25">
      <c r="A39" s="12">
        <f>VLOOKUP(VLOOKUP(Inventory!L41,Calc!$C$2:$D$4,2),Discount_Codes,2,0)</f>
        <v>0.15</v>
      </c>
    </row>
    <row r="40" spans="1:1" x14ac:dyDescent="0.25">
      <c r="A40" s="12">
        <f>VLOOKUP(VLOOKUP(Inventory!L42,Calc!$C$2:$D$4,2),Discount_Codes,2,0)</f>
        <v>0.05</v>
      </c>
    </row>
    <row r="41" spans="1:1" x14ac:dyDescent="0.25">
      <c r="A41" s="12">
        <f>VLOOKUP(VLOOKUP(Inventory!L43,Calc!$C$2:$D$4,2),Discount_Codes,2,0)</f>
        <v>0.05</v>
      </c>
    </row>
    <row r="42" spans="1:1" x14ac:dyDescent="0.25">
      <c r="A42" s="12">
        <f>VLOOKUP(VLOOKUP(Inventory!L44,Calc!$C$2:$D$4,2),Discount_Codes,2,0)</f>
        <v>0.05</v>
      </c>
    </row>
    <row r="43" spans="1:1" x14ac:dyDescent="0.25">
      <c r="A43" s="12">
        <f>VLOOKUP(VLOOKUP(Inventory!L45,Calc!$C$2:$D$4,2),Discount_Codes,2,0)</f>
        <v>0.05</v>
      </c>
    </row>
    <row r="44" spans="1:1" x14ac:dyDescent="0.25">
      <c r="A44" s="12">
        <f>VLOOKUP(VLOOKUP(Inventory!L46,Calc!$C$2:$D$4,2),Discount_Codes,2,0)</f>
        <v>0.05</v>
      </c>
    </row>
    <row r="45" spans="1:1" x14ac:dyDescent="0.25">
      <c r="A45" s="12">
        <f>VLOOKUP(VLOOKUP(Inventory!L47,Calc!$C$2:$D$4,2),Discount_Codes,2,0)</f>
        <v>0.05</v>
      </c>
    </row>
    <row r="46" spans="1:1" x14ac:dyDescent="0.25">
      <c r="A46" s="12">
        <f>VLOOKUP(VLOOKUP(Inventory!L48,Calc!$C$2:$D$4,2),Discount_Codes,2,0)</f>
        <v>0.05</v>
      </c>
    </row>
    <row r="47" spans="1:1" x14ac:dyDescent="0.25">
      <c r="A47" s="12">
        <f>VLOOKUP(VLOOKUP(Inventory!L49,Calc!$C$2:$D$4,2),Discount_Codes,2,0)</f>
        <v>0.15</v>
      </c>
    </row>
    <row r="48" spans="1:1" x14ac:dyDescent="0.25">
      <c r="A48" s="12">
        <f>VLOOKUP(VLOOKUP(Inventory!L50,Calc!$C$2:$D$4,2),Discount_Codes,2,0)</f>
        <v>0.05</v>
      </c>
    </row>
    <row r="49" spans="1:1" x14ac:dyDescent="0.25">
      <c r="A49" s="12">
        <f>VLOOKUP(VLOOKUP(Inventory!L51,Calc!$C$2:$D$4,2),Discount_Codes,2,0)</f>
        <v>0.05</v>
      </c>
    </row>
    <row r="50" spans="1:1" x14ac:dyDescent="0.25">
      <c r="A50" s="12">
        <f>VLOOKUP(VLOOKUP(Inventory!L52,Calc!$C$2:$D$4,2),Discount_Codes,2,0)</f>
        <v>0.05</v>
      </c>
    </row>
    <row r="51" spans="1:1" x14ac:dyDescent="0.25">
      <c r="A51" s="12">
        <f>VLOOKUP(VLOOKUP(Inventory!L53,Calc!$C$2:$D$4,2),Discount_Codes,2,0)</f>
        <v>0.05</v>
      </c>
    </row>
    <row r="52" spans="1:1" x14ac:dyDescent="0.25">
      <c r="A52" s="12">
        <f>VLOOKUP(VLOOKUP(Inventory!L54,Calc!$C$2:$D$4,2),Discount_Codes,2,0)</f>
        <v>0.05</v>
      </c>
    </row>
    <row r="53" spans="1:1" x14ac:dyDescent="0.25">
      <c r="A53" s="12">
        <f>VLOOKUP(VLOOKUP(Inventory!L55,Calc!$C$2:$D$4,2),Discount_Codes,2,0)</f>
        <v>0.05</v>
      </c>
    </row>
    <row r="54" spans="1:1" x14ac:dyDescent="0.25">
      <c r="A54" s="12">
        <f>VLOOKUP(VLOOKUP(Inventory!L57,Calc!$C$2:$D$4,2),Discount_Codes,2,0)</f>
        <v>0.05</v>
      </c>
    </row>
    <row r="55" spans="1:1" x14ac:dyDescent="0.25">
      <c r="A55" s="12">
        <f>VLOOKUP(VLOOKUP(Inventory!L58,Calc!$C$2:$D$4,2),Discount_Codes,2,0)</f>
        <v>0.05</v>
      </c>
    </row>
    <row r="56" spans="1:1" x14ac:dyDescent="0.25">
      <c r="A56" s="12">
        <f>VLOOKUP(VLOOKUP(Inventory!L59,Calc!$C$2:$D$4,2),Discount_Codes,2,0)</f>
        <v>0.05</v>
      </c>
    </row>
    <row r="57" spans="1:1" x14ac:dyDescent="0.25">
      <c r="A57" s="12">
        <f>VLOOKUP(VLOOKUP(Inventory!L60,Calc!$C$2:$D$4,2),Discount_Codes,2,0)</f>
        <v>0.05</v>
      </c>
    </row>
    <row r="58" spans="1:1" x14ac:dyDescent="0.25">
      <c r="A58" s="12">
        <f>VLOOKUP(VLOOKUP(Inventory!L61,Calc!$C$2:$D$4,2),Discount_Codes,2,0)</f>
        <v>0.05</v>
      </c>
    </row>
    <row r="59" spans="1:1" x14ac:dyDescent="0.25">
      <c r="A59" s="12">
        <f>VLOOKUP(VLOOKUP(Inventory!L62,Calc!$C$2:$D$4,2),Discount_Codes,2,0)</f>
        <v>0.05</v>
      </c>
    </row>
    <row r="60" spans="1:1" x14ac:dyDescent="0.25">
      <c r="A60" s="12">
        <f>VLOOKUP(VLOOKUP(Inventory!L63,Calc!$C$2:$D$4,2),Discount_Codes,2,0)</f>
        <v>0.05</v>
      </c>
    </row>
    <row r="61" spans="1:1" x14ac:dyDescent="0.25">
      <c r="A61" s="12">
        <f>VLOOKUP(VLOOKUP(Inventory!L64,Calc!$C$2:$D$4,2),Discount_Codes,2,0)</f>
        <v>0.05</v>
      </c>
    </row>
    <row r="62" spans="1:1" x14ac:dyDescent="0.25">
      <c r="A62" s="12">
        <f>VLOOKUP(VLOOKUP(Inventory!L65,Calc!$C$2:$D$4,2),Discount_Codes,2,0)</f>
        <v>0.05</v>
      </c>
    </row>
    <row r="63" spans="1:1" x14ac:dyDescent="0.25">
      <c r="A63" s="12">
        <f>VLOOKUP(VLOOKUP(Inventory!L66,Calc!$C$2:$D$4,2),Discount_Codes,2,0)</f>
        <v>0.05</v>
      </c>
    </row>
    <row r="64" spans="1:1" x14ac:dyDescent="0.25">
      <c r="A64" s="12">
        <f>VLOOKUP(VLOOKUP(Inventory!L67,Calc!$C$2:$D$4,2),Discount_Codes,2,0)</f>
        <v>0.05</v>
      </c>
    </row>
    <row r="65" spans="1:1" x14ac:dyDescent="0.25">
      <c r="A65" s="12">
        <f>VLOOKUP(VLOOKUP(Inventory!L68,Calc!$C$2:$D$4,2),Discount_Codes,2,0)</f>
        <v>0.05</v>
      </c>
    </row>
    <row r="66" spans="1:1" x14ac:dyDescent="0.25">
      <c r="A66" s="12">
        <f>VLOOKUP(VLOOKUP(Inventory!L69,Calc!$C$2:$D$4,2),Discount_Codes,2,0)</f>
        <v>0.05</v>
      </c>
    </row>
    <row r="67" spans="1:1" x14ac:dyDescent="0.25">
      <c r="A67" s="12">
        <f>VLOOKUP(VLOOKUP(Inventory!L70,Calc!$C$2:$D$4,2),Discount_Codes,2,0)</f>
        <v>0.05</v>
      </c>
    </row>
    <row r="68" spans="1:1" x14ac:dyDescent="0.25">
      <c r="A68" s="12">
        <f>VLOOKUP(VLOOKUP(Inventory!L71,Calc!$C$2:$D$4,2),Discount_Codes,2,0)</f>
        <v>0.05</v>
      </c>
    </row>
    <row r="69" spans="1:1" x14ac:dyDescent="0.25">
      <c r="A69" s="12">
        <f>VLOOKUP(VLOOKUP(Inventory!L72,Calc!$C$2:$D$4,2),Discount_Codes,2,0)</f>
        <v>0.05</v>
      </c>
    </row>
    <row r="70" spans="1:1" x14ac:dyDescent="0.25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2017-07-31T08:42:08Z</dcterms:created>
  <dcterms:modified xsi:type="dcterms:W3CDTF">2022-09-19T15:12:44Z</dcterms:modified>
</cp:coreProperties>
</file>