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4\Week 5\"/>
    </mc:Choice>
  </mc:AlternateContent>
  <xr:revisionPtr revIDLastSave="0" documentId="13_ncr:1_{41640728-8925-40AA-88AA-6BAEE24E0E9B}" xr6:coauthVersionLast="47" xr6:coauthVersionMax="47" xr10:uidLastSave="{00000000-0000-0000-0000-000000000000}"/>
  <bookViews>
    <workbookView xWindow="-120" yWindow="-120" windowWidth="20730" windowHeight="11160" tabRatio="510" activeTab="3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Dates">OFFSET(LoanSchedule!$C$20,0,0,COUNTIFS(LoanSchedule!$C$20:$C$329,"&gt;0"))</definedName>
    <definedName name="Chart_Interest">OFFSET(LoanSchedule!$F$20,0,0,COUNTIFS(LoanSchedule!$F$20:$F$329,"&gt;0"))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l="1"/>
  <c r="H7" i="1"/>
  <c r="D8" i="1"/>
  <c r="H8" i="1" s="1"/>
  <c r="C18" i="8"/>
  <c r="D11" i="8"/>
  <c r="C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8" i="8"/>
  <c r="C7" i="8" a="1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1" i="1" s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<sst xmlns="http://schemas.openxmlformats.org/spreadsheetml/2006/main" count="20107" uniqueCount="5708">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</sst>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Énfasis1" xfId="2" builtinId="30"/>
    <cellStyle name="Énfasis1" xfId="3" builtinId="29"/>
    <cellStyle name="Normal" xfId="0" builtinId="0"/>
    <cellStyle name="Notas" xfId="1" builtinId="10"/>
    <cellStyle name="Porcentaje" xfId="4" builtinId="5"/>
    <cellStyle name="Salida" xfId="5" builtinId="21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[0]!Chart_Interest</c:f>
              <c:numCache>
                <c:formatCode>0.00;0.00;</c:formatCode>
                <c:ptCount val="310"/>
                <c:pt idx="0">
                  <c:v>1088.0614479166668</c:v>
                </c:pt>
                <c:pt idx="1">
                  <c:v>1086.6302427769097</c:v>
                </c:pt>
                <c:pt idx="2">
                  <c:v>1085.1917623443589</c:v>
                </c:pt>
                <c:pt idx="3">
                  <c:v>1083.745969636276</c:v>
                </c:pt>
                <c:pt idx="4">
                  <c:v>1082.2928274819271</c:v>
                </c:pt>
                <c:pt idx="5">
                  <c:v>1080.8322985216271</c:v>
                </c:pt>
                <c:pt idx="6">
                  <c:v>1079.3643452057786</c:v>
                </c:pt>
                <c:pt idx="7">
                  <c:v>1077.8889297939079</c:v>
                </c:pt>
                <c:pt idx="8">
                  <c:v>1076.4060143536938</c:v>
                </c:pt>
                <c:pt idx="9">
                  <c:v>1074.9155607599916</c:v>
                </c:pt>
                <c:pt idx="10">
                  <c:v>1073.417530693855</c:v>
                </c:pt>
                <c:pt idx="11">
                  <c:v>1071.9118856415487</c:v>
                </c:pt>
                <c:pt idx="12">
                  <c:v>1070.3985868935599</c:v>
                </c:pt>
                <c:pt idx="13">
                  <c:v>1068.8775955436024</c:v>
                </c:pt>
                <c:pt idx="14">
                  <c:v>1067.3488724876156</c:v>
                </c:pt>
                <c:pt idx="15">
                  <c:v>1065.8123784227612</c:v>
                </c:pt>
                <c:pt idx="16">
                  <c:v>1064.2680738464101</c:v>
                </c:pt>
                <c:pt idx="17">
                  <c:v>1062.7159190551292</c:v>
                </c:pt>
                <c:pt idx="18">
                  <c:v>1061.1558741436595</c:v>
                </c:pt>
                <c:pt idx="19">
                  <c:v>1059.5878990038898</c:v>
                </c:pt>
                <c:pt idx="20">
                  <c:v>1058.011953323826</c:v>
                </c:pt>
                <c:pt idx="21">
                  <c:v>1056.4279965865555</c:v>
                </c:pt>
                <c:pt idx="22">
                  <c:v>1054.8359880692039</c:v>
                </c:pt>
                <c:pt idx="23">
                  <c:v>1053.2358868418889</c:v>
                </c:pt>
                <c:pt idx="24">
                  <c:v>1051.6276517666686</c:v>
                </c:pt>
                <c:pt idx="25">
                  <c:v>1050.0112414964824</c:v>
                </c:pt>
                <c:pt idx="26">
                  <c:v>1048.3866144740896</c:v>
                </c:pt>
                <c:pt idx="27">
                  <c:v>1046.7537289309996</c:v>
                </c:pt>
                <c:pt idx="28">
                  <c:v>1045.1125428863988</c:v>
                </c:pt>
                <c:pt idx="29">
                  <c:v>1043.4630141460714</c:v>
                </c:pt>
                <c:pt idx="30">
                  <c:v>1041.8051003013138</c:v>
                </c:pt>
                <c:pt idx="31">
                  <c:v>1040.1387587278457</c:v>
                </c:pt>
                <c:pt idx="32">
                  <c:v>1038.4639465847122</c:v>
                </c:pt>
                <c:pt idx="33">
                  <c:v>1036.7806208131844</c:v>
                </c:pt>
                <c:pt idx="34">
                  <c:v>1035.0887381356515</c:v>
                </c:pt>
                <c:pt idx="35">
                  <c:v>1033.3882550545077</c:v>
                </c:pt>
                <c:pt idx="36">
                  <c:v>1031.6791278510348</c:v>
                </c:pt>
                <c:pt idx="37">
                  <c:v>1029.9613125842775</c:v>
                </c:pt>
                <c:pt idx="38">
                  <c:v>1028.2347650899144</c:v>
                </c:pt>
                <c:pt idx="39">
                  <c:v>1026.4994409791213</c:v>
                </c:pt>
                <c:pt idx="40">
                  <c:v>1024.7552956374318</c:v>
                </c:pt>
                <c:pt idx="41">
                  <c:v>1023.0022842235888</c:v>
                </c:pt>
                <c:pt idx="42">
                  <c:v>1021.2403616683919</c:v>
                </c:pt>
                <c:pt idx="43">
                  <c:v>1019.4694826735396</c:v>
                </c:pt>
                <c:pt idx="44">
                  <c:v>1017.6896017104635</c:v>
                </c:pt>
                <c:pt idx="45">
                  <c:v>1015.9006730191583</c:v>
                </c:pt>
                <c:pt idx="46">
                  <c:v>1014.1026506070057</c:v>
                </c:pt>
                <c:pt idx="47">
                  <c:v>1012.2954882475914</c:v>
                </c:pt>
                <c:pt idx="48">
                  <c:v>1010.4791394795167</c:v>
                </c:pt>
                <c:pt idx="49">
                  <c:v>1008.6535576052041</c:v>
                </c:pt>
                <c:pt idx="50">
                  <c:v>1006.8186956896974</c:v>
                </c:pt>
                <c:pt idx="51">
                  <c:v>1004.9745065594534</c:v>
                </c:pt>
                <c:pt idx="52">
                  <c:v>1003.1209428011306</c:v>
                </c:pt>
                <c:pt idx="53">
                  <c:v>1001.2579567603697</c:v>
                </c:pt>
                <c:pt idx="54">
                  <c:v>999.38550054056816</c:v>
                </c:pt>
                <c:pt idx="55">
                  <c:v>997.50352600164933</c:v>
                </c:pt>
                <c:pt idx="56">
                  <c:v>995.61198475882441</c:v>
                </c:pt>
                <c:pt idx="57">
                  <c:v>993.71082818134846</c:v>
                </c:pt>
                <c:pt idx="58">
                  <c:v>991.80000739127036</c:v>
                </c:pt>
                <c:pt idx="59">
                  <c:v>989.87947326217591</c:v>
                </c:pt>
                <c:pt idx="60">
                  <c:v>987.94917641792529</c:v>
                </c:pt>
                <c:pt idx="61">
                  <c:v>986.00906723138326</c:v>
                </c:pt>
                <c:pt idx="62">
                  <c:v>984.0590958231428</c:v>
                </c:pt>
                <c:pt idx="63">
                  <c:v>982.09921206024376</c:v>
                </c:pt>
                <c:pt idx="64">
                  <c:v>980.12936555488329</c:v>
                </c:pt>
                <c:pt idx="65">
                  <c:v>978.14950566312064</c:v>
                </c:pt>
                <c:pt idx="66">
                  <c:v>976.1595814835747</c:v>
                </c:pt>
                <c:pt idx="67">
                  <c:v>974.15954185611633</c:v>
                </c:pt>
                <c:pt idx="68">
                  <c:v>972.1493353605515</c:v>
                </c:pt>
                <c:pt idx="69">
                  <c:v>970.12891031530091</c:v>
                </c:pt>
                <c:pt idx="70">
                  <c:v>968.09821477607045</c:v>
                </c:pt>
                <c:pt idx="71">
                  <c:v>966.05719653451536</c:v>
                </c:pt>
                <c:pt idx="72">
                  <c:v>964.00580311689919</c:v>
                </c:pt>
                <c:pt idx="73">
                  <c:v>961.94398178274344</c:v>
                </c:pt>
                <c:pt idx="74">
                  <c:v>959.87167952347238</c:v>
                </c:pt>
                <c:pt idx="75">
                  <c:v>957.7888430610501</c:v>
                </c:pt>
                <c:pt idx="76">
                  <c:v>955.69541884661055</c:v>
                </c:pt>
                <c:pt idx="77">
                  <c:v>953.59135305908069</c:v>
                </c:pt>
                <c:pt idx="78">
                  <c:v>951.47659160379783</c:v>
                </c:pt>
                <c:pt idx="79">
                  <c:v>949.35108011111708</c:v>
                </c:pt>
                <c:pt idx="80">
                  <c:v>947.21476393501518</c:v>
                </c:pt>
                <c:pt idx="81">
                  <c:v>945.06758815168496</c:v>
                </c:pt>
                <c:pt idx="82">
                  <c:v>942.90949755812278</c:v>
                </c:pt>
                <c:pt idx="83">
                  <c:v>940.74043667070976</c:v>
                </c:pt>
                <c:pt idx="84">
                  <c:v>938.56034972378586</c:v>
                </c:pt>
                <c:pt idx="85">
                  <c:v>936.36918066821511</c:v>
                </c:pt>
                <c:pt idx="86">
                  <c:v>934.16687316994523</c:v>
                </c:pt>
                <c:pt idx="87">
                  <c:v>931.953370608559</c:v>
                </c:pt>
                <c:pt idx="88">
                  <c:v>929.7286160758191</c:v>
                </c:pt>
                <c:pt idx="89">
                  <c:v>927.49255237420448</c:v>
                </c:pt>
                <c:pt idx="90">
                  <c:v>925.24512201544019</c:v>
                </c:pt>
                <c:pt idx="91">
                  <c:v>922.98626721901849</c:v>
                </c:pt>
                <c:pt idx="92">
                  <c:v>920.7159299107152</c:v>
                </c:pt>
                <c:pt idx="93">
                  <c:v>918.43405172109476</c:v>
                </c:pt>
                <c:pt idx="94">
                  <c:v>916.1405739840103</c:v>
                </c:pt>
                <c:pt idx="95">
                  <c:v>913.83543773509575</c:v>
                </c:pt>
                <c:pt idx="96">
                  <c:v>911.51858371024912</c:v>
                </c:pt>
                <c:pt idx="97">
                  <c:v>909.18995234410966</c:v>
                </c:pt>
                <c:pt idx="98">
                  <c:v>906.8494837685256</c:v>
                </c:pt>
                <c:pt idx="99">
                  <c:v>904.49711781101553</c:v>
                </c:pt>
                <c:pt idx="100">
                  <c:v>902.13279399322153</c:v>
                </c:pt>
                <c:pt idx="101">
                  <c:v>899.75645152935374</c:v>
                </c:pt>
                <c:pt idx="102">
                  <c:v>897.36802932462786</c:v>
                </c:pt>
                <c:pt idx="103">
                  <c:v>894.96746597369474</c:v>
                </c:pt>
                <c:pt idx="104">
                  <c:v>892.55469975906101</c:v>
                </c:pt>
                <c:pt idx="105">
                  <c:v>890.12966864950295</c:v>
                </c:pt>
                <c:pt idx="106">
                  <c:v>887.69231029847117</c:v>
                </c:pt>
                <c:pt idx="107">
                  <c:v>885.24256204248843</c:v>
                </c:pt>
                <c:pt idx="108">
                  <c:v>882.78036089953775</c:v>
                </c:pt>
                <c:pt idx="109">
                  <c:v>880.30564356744355</c:v>
                </c:pt>
                <c:pt idx="110">
                  <c:v>877.81834642224487</c:v>
                </c:pt>
                <c:pt idx="111">
                  <c:v>875.31840551655785</c:v>
                </c:pt>
                <c:pt idx="112">
                  <c:v>872.80575657793361</c:v>
                </c:pt>
                <c:pt idx="113">
                  <c:v>870.28033500720494</c:v>
                </c:pt>
                <c:pt idx="114">
                  <c:v>867.74207587682474</c:v>
                </c:pt>
                <c:pt idx="115">
                  <c:v>865.19091392919847</c:v>
                </c:pt>
                <c:pt idx="116">
                  <c:v>862.62678357500545</c:v>
                </c:pt>
                <c:pt idx="117">
                  <c:v>860.04961889151173</c:v>
                </c:pt>
                <c:pt idx="118">
                  <c:v>857.45935362087687</c:v>
                </c:pt>
                <c:pt idx="119">
                  <c:v>854.85592116844964</c:v>
                </c:pt>
                <c:pt idx="120">
                  <c:v>852.2392546010559</c:v>
                </c:pt>
                <c:pt idx="121">
                  <c:v>849.60928664527785</c:v>
                </c:pt>
                <c:pt idx="122">
                  <c:v>846.96594968572469</c:v>
                </c:pt>
                <c:pt idx="123">
                  <c:v>844.30917576329375</c:v>
                </c:pt>
                <c:pt idx="124">
                  <c:v>841.63889657342395</c:v>
                </c:pt>
                <c:pt idx="125">
                  <c:v>838.95504346433881</c:v>
                </c:pt>
                <c:pt idx="126">
                  <c:v>836.2575474352825</c:v>
                </c:pt>
                <c:pt idx="127">
                  <c:v>833.54633913474527</c:v>
                </c:pt>
                <c:pt idx="128">
                  <c:v>830.82134885868027</c:v>
                </c:pt>
                <c:pt idx="129">
                  <c:v>828.08250654871188</c:v>
                </c:pt>
                <c:pt idx="130">
                  <c:v>825.32974179033454</c:v>
                </c:pt>
                <c:pt idx="131">
                  <c:v>822.56298381110207</c:v>
                </c:pt>
                <c:pt idx="132">
                  <c:v>819.78216147880846</c:v>
                </c:pt>
                <c:pt idx="133">
                  <c:v>816.98720329965897</c:v>
                </c:pt>
                <c:pt idx="134">
                  <c:v>814.17803741643229</c:v>
                </c:pt>
                <c:pt idx="135">
                  <c:v>811.35459160663243</c:v>
                </c:pt>
                <c:pt idx="136">
                  <c:v>808.5167932806329</c:v>
                </c:pt>
                <c:pt idx="137">
                  <c:v>805.66456947980942</c:v>
                </c:pt>
                <c:pt idx="138">
                  <c:v>802.79784687466508</c:v>
                </c:pt>
                <c:pt idx="139">
                  <c:v>799.91655176294455</c:v>
                </c:pt>
                <c:pt idx="140">
                  <c:v>797.02061006773965</c:v>
                </c:pt>
                <c:pt idx="141">
                  <c:v>794.10994733558402</c:v>
                </c:pt>
                <c:pt idx="142">
                  <c:v>791.18448873453974</c:v>
                </c:pt>
                <c:pt idx="143">
                  <c:v>788.24415905227363</c:v>
                </c:pt>
                <c:pt idx="144">
                  <c:v>785.28888269412289</c:v>
                </c:pt>
                <c:pt idx="145">
                  <c:v>782.31858368115127</c:v>
                </c:pt>
                <c:pt idx="146">
                  <c:v>779.33318564819717</c:v>
                </c:pt>
                <c:pt idx="147">
                  <c:v>776.33261184190894</c:v>
                </c:pt>
                <c:pt idx="148">
                  <c:v>773.31678511877192</c:v>
                </c:pt>
                <c:pt idx="149">
                  <c:v>770.28562794312563</c:v>
                </c:pt>
                <c:pt idx="150">
                  <c:v>767.23906238516986</c:v>
                </c:pt>
                <c:pt idx="151">
                  <c:v>764.17701011896122</c:v>
                </c:pt>
                <c:pt idx="152">
                  <c:v>761.09939242039934</c:v>
                </c:pt>
                <c:pt idx="153">
                  <c:v>758.00613016520299</c:v>
                </c:pt>
                <c:pt idx="154">
                  <c:v>754.89714382687623</c:v>
                </c:pt>
                <c:pt idx="155">
                  <c:v>751.77235347466274</c:v>
                </c:pt>
                <c:pt idx="156">
                  <c:v>748.63167877149226</c:v>
                </c:pt>
                <c:pt idx="157">
                  <c:v>745.47503897191416</c:v>
                </c:pt>
                <c:pt idx="158">
                  <c:v>742.30235292002135</c:v>
                </c:pt>
                <c:pt idx="159">
                  <c:v>739.11353904736472</c:v>
                </c:pt>
                <c:pt idx="160">
                  <c:v>735.90851537085553</c:v>
                </c:pt>
                <c:pt idx="161">
                  <c:v>732.68719949065735</c:v>
                </c:pt>
                <c:pt idx="162">
                  <c:v>729.44950858806817</c:v>
                </c:pt>
                <c:pt idx="163">
                  <c:v>726.19535942339087</c:v>
                </c:pt>
                <c:pt idx="164">
                  <c:v>722.92466833379319</c:v>
                </c:pt>
                <c:pt idx="165">
                  <c:v>719.63735123115657</c:v>
                </c:pt>
                <c:pt idx="166">
                  <c:v>716.33332359991516</c:v>
                </c:pt>
                <c:pt idx="167">
                  <c:v>713.01250049488124</c:v>
                </c:pt>
                <c:pt idx="168">
                  <c:v>709.67479653906355</c:v>
                </c:pt>
                <c:pt idx="169">
                  <c:v>706.32012592147032</c:v>
                </c:pt>
                <c:pt idx="170">
                  <c:v>702.94840239490452</c:v>
                </c:pt>
                <c:pt idx="171">
                  <c:v>699.55953927374514</c:v>
                </c:pt>
                <c:pt idx="172">
                  <c:v>696.15344943172011</c:v>
                </c:pt>
                <c:pt idx="173">
                  <c:v>692.73004529966465</c:v>
                </c:pt>
                <c:pt idx="174">
                  <c:v>689.28923886327129</c:v>
                </c:pt>
                <c:pt idx="175">
                  <c:v>685.83094166082628</c:v>
                </c:pt>
                <c:pt idx="176">
                  <c:v>682.35506478093555</c:v>
                </c:pt>
                <c:pt idx="177">
                  <c:v>678.86151886023856</c:v>
                </c:pt>
                <c:pt idx="178">
                  <c:v>675.3502140811114</c:v>
                </c:pt>
                <c:pt idx="179">
                  <c:v>671.821060169357</c:v>
                </c:pt>
                <c:pt idx="180">
                  <c:v>668.27396639188453</c:v>
                </c:pt>
                <c:pt idx="181">
                  <c:v>664.7088415543767</c:v>
                </c:pt>
                <c:pt idx="182">
                  <c:v>661.12559399894474</c:v>
                </c:pt>
                <c:pt idx="183">
                  <c:v>657.52413160177275</c:v>
                </c:pt>
                <c:pt idx="184">
                  <c:v>653.90436177074855</c:v>
                </c:pt>
                <c:pt idx="185">
                  <c:v>650.26619144308313</c:v>
                </c:pt>
                <c:pt idx="186">
                  <c:v>646.60952708291882</c:v>
                </c:pt>
                <c:pt idx="187">
                  <c:v>642.93427467892366</c:v>
                </c:pt>
                <c:pt idx="188">
                  <c:v>639.24033974187478</c:v>
                </c:pt>
                <c:pt idx="189">
                  <c:v>635.52762730222935</c:v>
                </c:pt>
                <c:pt idx="190">
                  <c:v>631.79604190768237</c:v>
                </c:pt>
                <c:pt idx="191">
                  <c:v>628.04548762071306</c:v>
                </c:pt>
                <c:pt idx="192">
                  <c:v>624.27586801611835</c:v>
                </c:pt>
                <c:pt idx="193">
                  <c:v>620.48708617853367</c:v>
                </c:pt>
                <c:pt idx="194">
                  <c:v>616.67904469994119</c:v>
                </c:pt>
                <c:pt idx="195">
                  <c:v>612.85164567716583</c:v>
                </c:pt>
                <c:pt idx="196">
                  <c:v>609.00479070935808</c:v>
                </c:pt>
                <c:pt idx="197">
                  <c:v>605.13838089546391</c:v>
                </c:pt>
                <c:pt idx="198">
                  <c:v>601.25231683168261</c:v>
                </c:pt>
                <c:pt idx="199">
                  <c:v>597.34649860891034</c:v>
                </c:pt>
                <c:pt idx="200">
                  <c:v>593.42082581017223</c:v>
                </c:pt>
                <c:pt idx="201">
                  <c:v>589.47519750804065</c:v>
                </c:pt>
                <c:pt idx="202">
                  <c:v>585.50951226203983</c:v>
                </c:pt>
                <c:pt idx="203">
                  <c:v>581.52366811603861</c:v>
                </c:pt>
                <c:pt idx="204">
                  <c:v>577.51756259562842</c:v>
                </c:pt>
                <c:pt idx="205">
                  <c:v>573.49109270548956</c:v>
                </c:pt>
                <c:pt idx="206">
                  <c:v>569.4441549267425</c:v>
                </c:pt>
                <c:pt idx="207">
                  <c:v>565.37664521428678</c:v>
                </c:pt>
                <c:pt idx="208">
                  <c:v>561.28845899412613</c:v>
                </c:pt>
                <c:pt idx="209">
                  <c:v>557.1794911606795</c:v>
                </c:pt>
                <c:pt idx="210">
                  <c:v>553.04963607407967</c:v>
                </c:pt>
                <c:pt idx="211">
                  <c:v>548.89878755745633</c:v>
                </c:pt>
                <c:pt idx="212">
                  <c:v>544.72683889420671</c:v>
                </c:pt>
                <c:pt idx="213">
                  <c:v>540.53368282525219</c:v>
                </c:pt>
                <c:pt idx="214">
                  <c:v>536.3192115462806</c:v>
                </c:pt>
                <c:pt idx="215">
                  <c:v>532.08331670497421</c:v>
                </c:pt>
                <c:pt idx="216">
                  <c:v>527.82588939822438</c:v>
                </c:pt>
                <c:pt idx="217">
                  <c:v>523.54682016933214</c:v>
                </c:pt>
                <c:pt idx="218">
                  <c:v>519.24599900519286</c:v>
                </c:pt>
                <c:pt idx="219">
                  <c:v>514.92331533346919</c:v>
                </c:pt>
                <c:pt idx="220">
                  <c:v>510.57865801974759</c:v>
                </c:pt>
                <c:pt idx="221">
                  <c:v>506.21191536468132</c:v>
                </c:pt>
                <c:pt idx="222">
                  <c:v>501.8229751011184</c:v>
                </c:pt>
                <c:pt idx="223">
                  <c:v>497.41172439121584</c:v>
                </c:pt>
                <c:pt idx="224">
                  <c:v>492.9780498235379</c:v>
                </c:pt>
                <c:pt idx="225">
                  <c:v>488.52183741014079</c:v>
                </c:pt>
                <c:pt idx="226">
                  <c:v>484.04297258364232</c:v>
                </c:pt>
                <c:pt idx="227">
                  <c:v>479.54134019427585</c:v>
                </c:pt>
                <c:pt idx="228">
                  <c:v>475.01682450693011</c:v>
                </c:pt>
                <c:pt idx="229">
                  <c:v>470.46930919817373</c:v>
                </c:pt>
                <c:pt idx="230">
                  <c:v>465.89867735326442</c:v>
                </c:pt>
                <c:pt idx="231">
                  <c:v>461.30481146314355</c:v>
                </c:pt>
                <c:pt idx="232">
                  <c:v>456.68759342141448</c:v>
                </c:pt>
                <c:pt idx="233">
                  <c:v>452.04690452130671</c:v>
                </c:pt>
                <c:pt idx="234">
                  <c:v>447.38262545262336</c:v>
                </c:pt>
                <c:pt idx="235">
                  <c:v>442.69463629867414</c:v>
                </c:pt>
                <c:pt idx="236">
                  <c:v>437.98281653319242</c:v>
                </c:pt>
                <c:pt idx="237">
                  <c:v>433.24704501723619</c:v>
                </c:pt>
                <c:pt idx="238">
                  <c:v>428.4871999960738</c:v>
                </c:pt>
                <c:pt idx="239">
                  <c:v>423.70315909605392</c:v>
                </c:pt>
                <c:pt idx="240">
                  <c:v>418.89479932145883</c:v>
                </c:pt>
                <c:pt idx="241">
                  <c:v>414.06199705134287</c:v>
                </c:pt>
                <c:pt idx="242">
                  <c:v>409.20462803635382</c:v>
                </c:pt>
                <c:pt idx="243">
                  <c:v>404.32256739553867</c:v>
                </c:pt>
                <c:pt idx="244">
                  <c:v>399.41568961313266</c:v>
                </c:pt>
                <c:pt idx="245">
                  <c:v>394.48386853533276</c:v>
                </c:pt>
                <c:pt idx="246">
                  <c:v>389.52697736705403</c:v>
                </c:pt>
                <c:pt idx="247">
                  <c:v>384.5448886686699</c:v>
                </c:pt>
                <c:pt idx="248">
                  <c:v>379.53747435273561</c:v>
                </c:pt>
                <c:pt idx="249">
                  <c:v>374.50460568069531</c:v>
                </c:pt>
                <c:pt idx="250">
                  <c:v>369.44615325957216</c:v>
                </c:pt>
                <c:pt idx="251">
                  <c:v>364.3619870386417</c:v>
                </c:pt>
                <c:pt idx="252">
                  <c:v>359.25197630608812</c:v>
                </c:pt>
                <c:pt idx="253">
                  <c:v>354.11598968564408</c:v>
                </c:pt>
                <c:pt idx="254">
                  <c:v>348.95389513321271</c:v>
                </c:pt>
                <c:pt idx="255">
                  <c:v>343.76555993347318</c:v>
                </c:pt>
                <c:pt idx="256">
                  <c:v>338.55085069646833</c:v>
                </c:pt>
                <c:pt idx="257">
                  <c:v>333.30963335417533</c:v>
                </c:pt>
                <c:pt idx="258">
                  <c:v>328.04177315705908</c:v>
                </c:pt>
                <c:pt idx="259">
                  <c:v>322.74713467060752</c:v>
                </c:pt>
                <c:pt idx="260">
                  <c:v>317.42558177184975</c:v>
                </c:pt>
                <c:pt idx="261">
                  <c:v>312.07697764585663</c:v>
                </c:pt>
                <c:pt idx="262">
                  <c:v>306.70118478222309</c:v>
                </c:pt>
                <c:pt idx="263">
                  <c:v>301.29806497153271</c:v>
                </c:pt>
                <c:pt idx="264">
                  <c:v>295.86747930180462</c:v>
                </c:pt>
                <c:pt idx="265">
                  <c:v>290.40928815492219</c:v>
                </c:pt>
                <c:pt idx="266">
                  <c:v>284.92335120304301</c:v>
                </c:pt>
                <c:pt idx="267">
                  <c:v>279.40952740499182</c:v>
                </c:pt>
                <c:pt idx="268">
                  <c:v>273.86767500263386</c:v>
                </c:pt>
                <c:pt idx="269">
                  <c:v>268.29765151723058</c:v>
                </c:pt>
                <c:pt idx="270">
                  <c:v>262.69931374577652</c:v>
                </c:pt>
                <c:pt idx="271">
                  <c:v>257.07251775731754</c:v>
                </c:pt>
                <c:pt idx="272">
                  <c:v>251.41711888925056</c:v>
                </c:pt>
                <c:pt idx="273">
                  <c:v>245.73297174360425</c:v>
                </c:pt>
                <c:pt idx="274">
                  <c:v>240.01993018330094</c:v>
                </c:pt>
                <c:pt idx="275">
                  <c:v>234.27784732839936</c:v>
                </c:pt>
                <c:pt idx="276">
                  <c:v>228.50657555231871</c:v>
                </c:pt>
                <c:pt idx="277">
                  <c:v>222.705966478043</c:v>
                </c:pt>
                <c:pt idx="278">
                  <c:v>216.87587097430639</c:v>
                </c:pt>
                <c:pt idx="279">
                  <c:v>211.01613915175912</c:v>
                </c:pt>
                <c:pt idx="280">
                  <c:v>205.12662035911387</c:v>
                </c:pt>
                <c:pt idx="281">
                  <c:v>199.2071631792727</c:v>
                </c:pt>
                <c:pt idx="282">
                  <c:v>193.25761542543401</c:v>
                </c:pt>
                <c:pt idx="283">
                  <c:v>187.27782413717998</c:v>
                </c:pt>
                <c:pt idx="284">
                  <c:v>181.26763557654394</c:v>
                </c:pt>
                <c:pt idx="285">
                  <c:v>175.22689522405804</c:v>
                </c:pt>
                <c:pt idx="286">
                  <c:v>169.15544777478033</c:v>
                </c:pt>
                <c:pt idx="287">
                  <c:v>163.05313713430212</c:v>
                </c:pt>
                <c:pt idx="288">
                  <c:v>156.91980641473484</c:v>
                </c:pt>
                <c:pt idx="289">
                  <c:v>150.75529793067639</c:v>
                </c:pt>
                <c:pt idx="290">
                  <c:v>144.55945319515732</c:v>
                </c:pt>
                <c:pt idx="291">
                  <c:v>138.33211291556606</c:v>
                </c:pt>
                <c:pt idx="292">
                  <c:v>132.07311698955351</c:v>
                </c:pt>
                <c:pt idx="293">
                  <c:v>125.78230450091708</c:v>
                </c:pt>
                <c:pt idx="294">
                  <c:v>119.4595137154634</c:v>
                </c:pt>
                <c:pt idx="295">
                  <c:v>113.10458207685035</c:v>
                </c:pt>
                <c:pt idx="296">
                  <c:v>106.71734620240767</c:v>
                </c:pt>
                <c:pt idx="297">
                  <c:v>100.29764187893659</c:v>
                </c:pt>
                <c:pt idx="298">
                  <c:v>93.845304058487841</c:v>
                </c:pt>
                <c:pt idx="299">
                  <c:v>87.360166854118503</c:v>
                </c:pt>
                <c:pt idx="300">
                  <c:v>80.842063535626934</c:v>
                </c:pt>
                <c:pt idx="301">
                  <c:v>74.290826525266368</c:v>
                </c:pt>
                <c:pt idx="302">
                  <c:v>67.706287393436469</c:v>
                </c:pt>
                <c:pt idx="303">
                  <c:v>61.088276854353104</c:v>
                </c:pt>
                <c:pt idx="304">
                  <c:v>54.436624761696066</c:v>
                </c:pt>
                <c:pt idx="305">
                  <c:v>47.751160104234685</c:v>
                </c:pt>
                <c:pt idx="306">
                  <c:v>41.031711001431212</c:v>
                </c:pt>
                <c:pt idx="307">
                  <c:v>34.278104699021824</c:v>
                </c:pt>
                <c:pt idx="308">
                  <c:v>27.490167564575188</c:v>
                </c:pt>
                <c:pt idx="309">
                  <c:v>20.667725083028447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[0]!Chart_Principal</c:f>
              <c:numCache>
                <c:formatCode>0.00;0.00;</c:formatCode>
                <c:ptCount val="310"/>
                <c:pt idx="0">
                  <c:v>281.54855208333311</c:v>
                </c:pt>
                <c:pt idx="1">
                  <c:v>282.97975722309025</c:v>
                </c:pt>
                <c:pt idx="2">
                  <c:v>284.41823765564095</c:v>
                </c:pt>
                <c:pt idx="3">
                  <c:v>285.86403036372394</c:v>
                </c:pt>
                <c:pt idx="4">
                  <c:v>287.31717251807277</c:v>
                </c:pt>
                <c:pt idx="5">
                  <c:v>288.77770147837282</c:v>
                </c:pt>
                <c:pt idx="6">
                  <c:v>290.24565479422131</c:v>
                </c:pt>
                <c:pt idx="7">
                  <c:v>291.72107020609201</c:v>
                </c:pt>
                <c:pt idx="8">
                  <c:v>293.20398564630614</c:v>
                </c:pt>
                <c:pt idx="9">
                  <c:v>294.69443924000825</c:v>
                </c:pt>
                <c:pt idx="10">
                  <c:v>296.19246930614486</c:v>
                </c:pt>
                <c:pt idx="11">
                  <c:v>297.69811435845122</c:v>
                </c:pt>
                <c:pt idx="12">
                  <c:v>299.21141310643998</c:v>
                </c:pt>
                <c:pt idx="13">
                  <c:v>300.73240445639749</c:v>
                </c:pt>
                <c:pt idx="14">
                  <c:v>302.26112751238429</c:v>
                </c:pt>
                <c:pt idx="15">
                  <c:v>303.79762157723871</c:v>
                </c:pt>
                <c:pt idx="16">
                  <c:v>305.34192615358984</c:v>
                </c:pt>
                <c:pt idx="17">
                  <c:v>306.89408094487067</c:v>
                </c:pt>
                <c:pt idx="18">
                  <c:v>308.4541258563404</c:v>
                </c:pt>
                <c:pt idx="19">
                  <c:v>310.02210099611011</c:v>
                </c:pt>
                <c:pt idx="20">
                  <c:v>311.59804667617391</c:v>
                </c:pt>
                <c:pt idx="21">
                  <c:v>313.18200341344436</c:v>
                </c:pt>
                <c:pt idx="22">
                  <c:v>314.77401193079595</c:v>
                </c:pt>
                <c:pt idx="23">
                  <c:v>316.37411315811096</c:v>
                </c:pt>
                <c:pt idx="24">
                  <c:v>317.98234823333132</c:v>
                </c:pt>
                <c:pt idx="25">
                  <c:v>319.5987585035175</c:v>
                </c:pt>
                <c:pt idx="26">
                  <c:v>321.22338552591032</c:v>
                </c:pt>
                <c:pt idx="27">
                  <c:v>322.85627106900029</c:v>
                </c:pt>
                <c:pt idx="28">
                  <c:v>324.49745711360106</c:v>
                </c:pt>
                <c:pt idx="29">
                  <c:v>326.14698585392853</c:v>
                </c:pt>
                <c:pt idx="30">
                  <c:v>327.80489969868609</c:v>
                </c:pt>
                <c:pt idx="31">
                  <c:v>329.4712412721542</c:v>
                </c:pt>
                <c:pt idx="32">
                  <c:v>331.14605341528772</c:v>
                </c:pt>
                <c:pt idx="33">
                  <c:v>332.82937918681546</c:v>
                </c:pt>
                <c:pt idx="34">
                  <c:v>334.52126186434839</c:v>
                </c:pt>
                <c:pt idx="35">
                  <c:v>336.22174494549222</c:v>
                </c:pt>
                <c:pt idx="36">
                  <c:v>337.93087214896514</c:v>
                </c:pt>
                <c:pt idx="37">
                  <c:v>339.64868741572241</c:v>
                </c:pt>
                <c:pt idx="38">
                  <c:v>341.37523491008551</c:v>
                </c:pt>
                <c:pt idx="39">
                  <c:v>343.11055902087855</c:v>
                </c:pt>
                <c:pt idx="40">
                  <c:v>344.8547043625681</c:v>
                </c:pt>
                <c:pt idx="41">
                  <c:v>346.60771577641106</c:v>
                </c:pt>
                <c:pt idx="42">
                  <c:v>348.36963833160803</c:v>
                </c:pt>
                <c:pt idx="43">
                  <c:v>350.14051732646033</c:v>
                </c:pt>
                <c:pt idx="44">
                  <c:v>351.92039828953637</c:v>
                </c:pt>
                <c:pt idx="45">
                  <c:v>353.70932698084164</c:v>
                </c:pt>
                <c:pt idx="46">
                  <c:v>355.50734939299423</c:v>
                </c:pt>
                <c:pt idx="47">
                  <c:v>357.31451175240852</c:v>
                </c:pt>
                <c:pt idx="48">
                  <c:v>359.13086052048322</c:v>
                </c:pt>
                <c:pt idx="49">
                  <c:v>360.95644239479577</c:v>
                </c:pt>
                <c:pt idx="50">
                  <c:v>362.79130431030251</c:v>
                </c:pt>
                <c:pt idx="51">
                  <c:v>364.6354934405465</c:v>
                </c:pt>
                <c:pt idx="52">
                  <c:v>366.48905719886932</c:v>
                </c:pt>
                <c:pt idx="53">
                  <c:v>368.35204323963023</c:v>
                </c:pt>
                <c:pt idx="54">
                  <c:v>370.22449945943174</c:v>
                </c:pt>
                <c:pt idx="55">
                  <c:v>372.10647399835057</c:v>
                </c:pt>
                <c:pt idx="56">
                  <c:v>373.99801524117549</c:v>
                </c:pt>
                <c:pt idx="57">
                  <c:v>375.89917181865144</c:v>
                </c:pt>
                <c:pt idx="58">
                  <c:v>377.80999260872954</c:v>
                </c:pt>
                <c:pt idx="59">
                  <c:v>379.73052673782399</c:v>
                </c:pt>
                <c:pt idx="60">
                  <c:v>381.66082358207461</c:v>
                </c:pt>
                <c:pt idx="61">
                  <c:v>383.60093276861664</c:v>
                </c:pt>
                <c:pt idx="62">
                  <c:v>385.5509041768571</c:v>
                </c:pt>
                <c:pt idx="63">
                  <c:v>387.51078793975614</c:v>
                </c:pt>
                <c:pt idx="64">
                  <c:v>389.48063444511661</c:v>
                </c:pt>
                <c:pt idx="65">
                  <c:v>391.46049433687926</c:v>
                </c:pt>
                <c:pt idx="66">
                  <c:v>393.4504185164252</c:v>
                </c:pt>
                <c:pt idx="67">
                  <c:v>395.45045814388357</c:v>
                </c:pt>
                <c:pt idx="68">
                  <c:v>397.4606646394484</c:v>
                </c:pt>
                <c:pt idx="69">
                  <c:v>399.48108968469899</c:v>
                </c:pt>
                <c:pt idx="70">
                  <c:v>401.51178522392945</c:v>
                </c:pt>
                <c:pt idx="71">
                  <c:v>403.55280346548454</c:v>
                </c:pt>
                <c:pt idx="72">
                  <c:v>405.60419688310071</c:v>
                </c:pt>
                <c:pt idx="73">
                  <c:v>407.66601821725646</c:v>
                </c:pt>
                <c:pt idx="74">
                  <c:v>409.73832047652752</c:v>
                </c:pt>
                <c:pt idx="75">
                  <c:v>411.8211569389498</c:v>
                </c:pt>
                <c:pt idx="76">
                  <c:v>413.91458115338935</c:v>
                </c:pt>
                <c:pt idx="77">
                  <c:v>416.01864694091921</c:v>
                </c:pt>
                <c:pt idx="78">
                  <c:v>418.13340839620207</c:v>
                </c:pt>
                <c:pt idx="79">
                  <c:v>420.25891988888282</c:v>
                </c:pt>
                <c:pt idx="80">
                  <c:v>422.39523606498472</c:v>
                </c:pt>
                <c:pt idx="81">
                  <c:v>424.54241184831494</c:v>
                </c:pt>
                <c:pt idx="82">
                  <c:v>426.70050244187712</c:v>
                </c:pt>
                <c:pt idx="83">
                  <c:v>428.86956332929014</c:v>
                </c:pt>
                <c:pt idx="84">
                  <c:v>431.04965027621404</c:v>
                </c:pt>
                <c:pt idx="85">
                  <c:v>433.24081933178479</c:v>
                </c:pt>
                <c:pt idx="86">
                  <c:v>435.44312683005467</c:v>
                </c:pt>
                <c:pt idx="87">
                  <c:v>437.6566293914409</c:v>
                </c:pt>
                <c:pt idx="88">
                  <c:v>439.8813839241808</c:v>
                </c:pt>
                <c:pt idx="89">
                  <c:v>442.11744762579542</c:v>
                </c:pt>
                <c:pt idx="90">
                  <c:v>444.36487798455971</c:v>
                </c:pt>
                <c:pt idx="91">
                  <c:v>446.62373278098141</c:v>
                </c:pt>
                <c:pt idx="92">
                  <c:v>448.8940700892847</c:v>
                </c:pt>
                <c:pt idx="93">
                  <c:v>451.17594827890514</c:v>
                </c:pt>
                <c:pt idx="94">
                  <c:v>453.4694260159896</c:v>
                </c:pt>
                <c:pt idx="95">
                  <c:v>455.77456226490415</c:v>
                </c:pt>
                <c:pt idx="96">
                  <c:v>458.09141628975078</c:v>
                </c:pt>
                <c:pt idx="97">
                  <c:v>460.42004765589024</c:v>
                </c:pt>
                <c:pt idx="98">
                  <c:v>462.7605162314743</c:v>
                </c:pt>
                <c:pt idx="99">
                  <c:v>465.11288218898437</c:v>
                </c:pt>
                <c:pt idx="100">
                  <c:v>467.47720600677837</c:v>
                </c:pt>
                <c:pt idx="101">
                  <c:v>469.85354847064616</c:v>
                </c:pt>
                <c:pt idx="102">
                  <c:v>472.24197067537204</c:v>
                </c:pt>
                <c:pt idx="103">
                  <c:v>474.64253402630516</c:v>
                </c:pt>
                <c:pt idx="104">
                  <c:v>477.05530024093889</c:v>
                </c:pt>
                <c:pt idx="105">
                  <c:v>479.48033135049695</c:v>
                </c:pt>
                <c:pt idx="106">
                  <c:v>481.91768970152873</c:v>
                </c:pt>
                <c:pt idx="107">
                  <c:v>484.36743795751147</c:v>
                </c:pt>
                <c:pt idx="108">
                  <c:v>486.82963910046215</c:v>
                </c:pt>
                <c:pt idx="109">
                  <c:v>489.30435643255635</c:v>
                </c:pt>
                <c:pt idx="110">
                  <c:v>491.79165357775503</c:v>
                </c:pt>
                <c:pt idx="111">
                  <c:v>494.29159448344205</c:v>
                </c:pt>
                <c:pt idx="112">
                  <c:v>496.80424342206629</c:v>
                </c:pt>
                <c:pt idx="113">
                  <c:v>499.32966499279496</c:v>
                </c:pt>
                <c:pt idx="114">
                  <c:v>501.86792412317516</c:v>
                </c:pt>
                <c:pt idx="115">
                  <c:v>504.41908607080143</c:v>
                </c:pt>
                <c:pt idx="116">
                  <c:v>506.98321642499445</c:v>
                </c:pt>
                <c:pt idx="117">
                  <c:v>509.56038110848817</c:v>
                </c:pt>
                <c:pt idx="118">
                  <c:v>512.15064637912303</c:v>
                </c:pt>
                <c:pt idx="119">
                  <c:v>514.75407883155026</c:v>
                </c:pt>
                <c:pt idx="120">
                  <c:v>517.370745398944</c:v>
                </c:pt>
                <c:pt idx="121">
                  <c:v>520.00071335472205</c:v>
                </c:pt>
                <c:pt idx="122">
                  <c:v>522.6440503142752</c:v>
                </c:pt>
                <c:pt idx="123">
                  <c:v>525.30082423670615</c:v>
                </c:pt>
                <c:pt idx="124">
                  <c:v>527.97110342657595</c:v>
                </c:pt>
                <c:pt idx="125">
                  <c:v>530.65495653566109</c:v>
                </c:pt>
                <c:pt idx="126">
                  <c:v>533.3524525647174</c:v>
                </c:pt>
                <c:pt idx="127">
                  <c:v>536.06366086525463</c:v>
                </c:pt>
                <c:pt idx="128">
                  <c:v>538.78865114131963</c:v>
                </c:pt>
                <c:pt idx="129">
                  <c:v>541.52749345128802</c:v>
                </c:pt>
                <c:pt idx="130">
                  <c:v>544.28025820966536</c:v>
                </c:pt>
                <c:pt idx="131">
                  <c:v>547.04701618889783</c:v>
                </c:pt>
                <c:pt idx="132">
                  <c:v>549.82783852119144</c:v>
                </c:pt>
                <c:pt idx="133">
                  <c:v>552.62279670034093</c:v>
                </c:pt>
                <c:pt idx="134">
                  <c:v>555.43196258356761</c:v>
                </c:pt>
                <c:pt idx="135">
                  <c:v>558.25540839336747</c:v>
                </c:pt>
                <c:pt idx="136">
                  <c:v>561.093206719367</c:v>
                </c:pt>
                <c:pt idx="137">
                  <c:v>563.94543052019048</c:v>
                </c:pt>
                <c:pt idx="138">
                  <c:v>566.81215312533482</c:v>
                </c:pt>
                <c:pt idx="139">
                  <c:v>569.69344823705535</c:v>
                </c:pt>
                <c:pt idx="140">
                  <c:v>572.58938993226025</c:v>
                </c:pt>
                <c:pt idx="141">
                  <c:v>575.50005266441588</c:v>
                </c:pt>
                <c:pt idx="142">
                  <c:v>578.42551126546016</c:v>
                </c:pt>
                <c:pt idx="143">
                  <c:v>581.36584094772627</c:v>
                </c:pt>
                <c:pt idx="144">
                  <c:v>584.32111730587701</c:v>
                </c:pt>
                <c:pt idx="145">
                  <c:v>587.29141631884863</c:v>
                </c:pt>
                <c:pt idx="146">
                  <c:v>590.27681435180273</c:v>
                </c:pt>
                <c:pt idx="147">
                  <c:v>593.27738815809096</c:v>
                </c:pt>
                <c:pt idx="148">
                  <c:v>596.29321488122798</c:v>
                </c:pt>
                <c:pt idx="149">
                  <c:v>599.32437205687427</c:v>
                </c:pt>
                <c:pt idx="150">
                  <c:v>602.37093761483004</c:v>
                </c:pt>
                <c:pt idx="151">
                  <c:v>605.43298988103868</c:v>
                </c:pt>
                <c:pt idx="152">
                  <c:v>608.51060757960056</c:v>
                </c:pt>
                <c:pt idx="153">
                  <c:v>611.60386983479691</c:v>
                </c:pt>
                <c:pt idx="154">
                  <c:v>614.71285617312367</c:v>
                </c:pt>
                <c:pt idx="155">
                  <c:v>617.83764652533716</c:v>
                </c:pt>
                <c:pt idx="156">
                  <c:v>620.97832122850764</c:v>
                </c:pt>
                <c:pt idx="157">
                  <c:v>624.13496102808574</c:v>
                </c:pt>
                <c:pt idx="158">
                  <c:v>627.30764707997855</c:v>
                </c:pt>
                <c:pt idx="159">
                  <c:v>630.49646095263518</c:v>
                </c:pt>
                <c:pt idx="160">
                  <c:v>633.70148462914437</c:v>
                </c:pt>
                <c:pt idx="161">
                  <c:v>636.92280050934255</c:v>
                </c:pt>
                <c:pt idx="162">
                  <c:v>640.16049141193173</c:v>
                </c:pt>
                <c:pt idx="163">
                  <c:v>643.41464057660903</c:v>
                </c:pt>
                <c:pt idx="164">
                  <c:v>646.68533166620671</c:v>
                </c:pt>
                <c:pt idx="165">
                  <c:v>649.97264876884333</c:v>
                </c:pt>
                <c:pt idx="166">
                  <c:v>653.27667640008474</c:v>
                </c:pt>
                <c:pt idx="167">
                  <c:v>656.59749950511866</c:v>
                </c:pt>
                <c:pt idx="168">
                  <c:v>659.93520346093635</c:v>
                </c:pt>
                <c:pt idx="169">
                  <c:v>663.28987407852958</c:v>
                </c:pt>
                <c:pt idx="170">
                  <c:v>666.66159760509538</c:v>
                </c:pt>
                <c:pt idx="171">
                  <c:v>670.05046072625476</c:v>
                </c:pt>
                <c:pt idx="172">
                  <c:v>673.45655056827979</c:v>
                </c:pt>
                <c:pt idx="173">
                  <c:v>676.87995470033525</c:v>
                </c:pt>
                <c:pt idx="174">
                  <c:v>680.32076113672861</c:v>
                </c:pt>
                <c:pt idx="175">
                  <c:v>683.77905833917362</c:v>
                </c:pt>
                <c:pt idx="176">
                  <c:v>687.25493521906435</c:v>
                </c:pt>
                <c:pt idx="177">
                  <c:v>690.74848113976134</c:v>
                </c:pt>
                <c:pt idx="178">
                  <c:v>694.2597859188885</c:v>
                </c:pt>
                <c:pt idx="179">
                  <c:v>697.7889398306429</c:v>
                </c:pt>
                <c:pt idx="180">
                  <c:v>701.33603360811537</c:v>
                </c:pt>
                <c:pt idx="181">
                  <c:v>704.9011584456232</c:v>
                </c:pt>
                <c:pt idx="182">
                  <c:v>708.48440600105516</c:v>
                </c:pt>
                <c:pt idx="183">
                  <c:v>712.08586839822715</c:v>
                </c:pt>
                <c:pt idx="184">
                  <c:v>715.70563822925135</c:v>
                </c:pt>
                <c:pt idx="185">
                  <c:v>719.34380855691677</c:v>
                </c:pt>
                <c:pt idx="186">
                  <c:v>723.00047291708108</c:v>
                </c:pt>
                <c:pt idx="187">
                  <c:v>726.67572532107624</c:v>
                </c:pt>
                <c:pt idx="188">
                  <c:v>730.36966025812512</c:v>
                </c:pt>
                <c:pt idx="189">
                  <c:v>734.08237269777055</c:v>
                </c:pt>
                <c:pt idx="190">
                  <c:v>737.81395809231753</c:v>
                </c:pt>
                <c:pt idx="191">
                  <c:v>741.56451237928684</c:v>
                </c:pt>
                <c:pt idx="192">
                  <c:v>745.33413198388155</c:v>
                </c:pt>
                <c:pt idx="193">
                  <c:v>749.12291382146623</c:v>
                </c:pt>
                <c:pt idx="194">
                  <c:v>752.93095530005871</c:v>
                </c:pt>
                <c:pt idx="195">
                  <c:v>756.75835432283407</c:v>
                </c:pt>
                <c:pt idx="196">
                  <c:v>760.60520929064182</c:v>
                </c:pt>
                <c:pt idx="197">
                  <c:v>764.47161910453599</c:v>
                </c:pt>
                <c:pt idx="198">
                  <c:v>768.35768316831729</c:v>
                </c:pt>
                <c:pt idx="199">
                  <c:v>772.26350139108956</c:v>
                </c:pt>
                <c:pt idx="200">
                  <c:v>776.18917418982767</c:v>
                </c:pt>
                <c:pt idx="201">
                  <c:v>780.13480249195925</c:v>
                </c:pt>
                <c:pt idx="202">
                  <c:v>784.10048773796007</c:v>
                </c:pt>
                <c:pt idx="203">
                  <c:v>788.08633188396129</c:v>
                </c:pt>
                <c:pt idx="204">
                  <c:v>792.09243740437148</c:v>
                </c:pt>
                <c:pt idx="205">
                  <c:v>796.11890729451034</c:v>
                </c:pt>
                <c:pt idx="206">
                  <c:v>800.1658450732574</c:v>
                </c:pt>
                <c:pt idx="207">
                  <c:v>804.23335478571312</c:v>
                </c:pt>
                <c:pt idx="208">
                  <c:v>808.32154100587377</c:v>
                </c:pt>
                <c:pt idx="209">
                  <c:v>812.4305088393204</c:v>
                </c:pt>
                <c:pt idx="210">
                  <c:v>816.56036392592023</c:v>
                </c:pt>
                <c:pt idx="211">
                  <c:v>820.71121244254357</c:v>
                </c:pt>
                <c:pt idx="212">
                  <c:v>824.88316110579319</c:v>
                </c:pt>
                <c:pt idx="213">
                  <c:v>829.07631717474771</c:v>
                </c:pt>
                <c:pt idx="214">
                  <c:v>833.2907884537193</c:v>
                </c:pt>
                <c:pt idx="215">
                  <c:v>837.52668329502569</c:v>
                </c:pt>
                <c:pt idx="216">
                  <c:v>841.78411060177552</c:v>
                </c:pt>
                <c:pt idx="217">
                  <c:v>846.06317983066776</c:v>
                </c:pt>
                <c:pt idx="218">
                  <c:v>850.36400099480704</c:v>
                </c:pt>
                <c:pt idx="219">
                  <c:v>854.68668466653071</c:v>
                </c:pt>
                <c:pt idx="220">
                  <c:v>859.03134198025236</c:v>
                </c:pt>
                <c:pt idx="221">
                  <c:v>863.39808463531858</c:v>
                </c:pt>
                <c:pt idx="222">
                  <c:v>867.78702489888155</c:v>
                </c:pt>
                <c:pt idx="223">
                  <c:v>872.19827560878412</c:v>
                </c:pt>
                <c:pt idx="224">
                  <c:v>876.63195017646194</c:v>
                </c:pt>
                <c:pt idx="225">
                  <c:v>881.08816258985917</c:v>
                </c:pt>
                <c:pt idx="226">
                  <c:v>885.56702741635763</c:v>
                </c:pt>
                <c:pt idx="227">
                  <c:v>890.06865980572411</c:v>
                </c:pt>
                <c:pt idx="228">
                  <c:v>894.59317549306979</c:v>
                </c:pt>
                <c:pt idx="229">
                  <c:v>899.14069080182617</c:v>
                </c:pt>
                <c:pt idx="230">
                  <c:v>903.71132264673543</c:v>
                </c:pt>
                <c:pt idx="231">
                  <c:v>908.30518853685635</c:v>
                </c:pt>
                <c:pt idx="232">
                  <c:v>912.92240657858542</c:v>
                </c:pt>
                <c:pt idx="233">
                  <c:v>917.56309547869319</c:v>
                </c:pt>
                <c:pt idx="234">
                  <c:v>922.22737454737648</c:v>
                </c:pt>
                <c:pt idx="235">
                  <c:v>926.91536370132576</c:v>
                </c:pt>
                <c:pt idx="236">
                  <c:v>931.62718346680754</c:v>
                </c:pt>
                <c:pt idx="237">
                  <c:v>936.36295498276377</c:v>
                </c:pt>
                <c:pt idx="238">
                  <c:v>941.12280000392616</c:v>
                </c:pt>
                <c:pt idx="239">
                  <c:v>945.90684090394598</c:v>
                </c:pt>
                <c:pt idx="240">
                  <c:v>950.71520067854112</c:v>
                </c:pt>
                <c:pt idx="241">
                  <c:v>955.54800294865709</c:v>
                </c:pt>
                <c:pt idx="242">
                  <c:v>960.40537196364608</c:v>
                </c:pt>
                <c:pt idx="243">
                  <c:v>965.28743260446117</c:v>
                </c:pt>
                <c:pt idx="244">
                  <c:v>970.1943103868673</c:v>
                </c:pt>
                <c:pt idx="245">
                  <c:v>975.1261314646672</c:v>
                </c:pt>
                <c:pt idx="246">
                  <c:v>980.08302263294581</c:v>
                </c:pt>
                <c:pt idx="247">
                  <c:v>985.06511133132994</c:v>
                </c:pt>
                <c:pt idx="248">
                  <c:v>990.07252564726423</c:v>
                </c:pt>
                <c:pt idx="249">
                  <c:v>995.10539431930465</c:v>
                </c:pt>
                <c:pt idx="250">
                  <c:v>1000.1638467404277</c:v>
                </c:pt>
                <c:pt idx="251">
                  <c:v>1005.2480129613582</c:v>
                </c:pt>
                <c:pt idx="252">
                  <c:v>1010.3580236939117</c:v>
                </c:pt>
                <c:pt idx="253">
                  <c:v>1015.4940103143558</c:v>
                </c:pt>
                <c:pt idx="254">
                  <c:v>1020.6561048667872</c:v>
                </c:pt>
                <c:pt idx="255">
                  <c:v>1025.8444400665267</c:v>
                </c:pt>
                <c:pt idx="256">
                  <c:v>1031.0591493035315</c:v>
                </c:pt>
                <c:pt idx="257">
                  <c:v>1036.3003666458246</c:v>
                </c:pt>
                <c:pt idx="258">
                  <c:v>1041.5682268429409</c:v>
                </c:pt>
                <c:pt idx="259">
                  <c:v>1046.8628653293924</c:v>
                </c:pt>
                <c:pt idx="260">
                  <c:v>1052.1844182281502</c:v>
                </c:pt>
                <c:pt idx="261">
                  <c:v>1057.5330223541432</c:v>
                </c:pt>
                <c:pt idx="262">
                  <c:v>1062.9088152177769</c:v>
                </c:pt>
                <c:pt idx="263">
                  <c:v>1068.3119350284671</c:v>
                </c:pt>
                <c:pt idx="264">
                  <c:v>1073.7425206981952</c:v>
                </c:pt>
                <c:pt idx="265">
                  <c:v>1079.2007118450776</c:v>
                </c:pt>
                <c:pt idx="266">
                  <c:v>1084.6866487969569</c:v>
                </c:pt>
                <c:pt idx="267">
                  <c:v>1090.200472595008</c:v>
                </c:pt>
                <c:pt idx="268">
                  <c:v>1095.742324997366</c:v>
                </c:pt>
                <c:pt idx="269">
                  <c:v>1101.3123484827693</c:v>
                </c:pt>
                <c:pt idx="270">
                  <c:v>1106.9106862542235</c:v>
                </c:pt>
                <c:pt idx="271">
                  <c:v>1112.5374822426825</c:v>
                </c:pt>
                <c:pt idx="272">
                  <c:v>1118.1928811107493</c:v>
                </c:pt>
                <c:pt idx="273">
                  <c:v>1123.8770282563955</c:v>
                </c:pt>
                <c:pt idx="274">
                  <c:v>1129.590069816699</c:v>
                </c:pt>
                <c:pt idx="275">
                  <c:v>1135.3321526716006</c:v>
                </c:pt>
                <c:pt idx="276">
                  <c:v>1141.1034244476812</c:v>
                </c:pt>
                <c:pt idx="277">
                  <c:v>1146.904033521957</c:v>
                </c:pt>
                <c:pt idx="278">
                  <c:v>1152.7341290256936</c:v>
                </c:pt>
                <c:pt idx="279">
                  <c:v>1158.5938608482409</c:v>
                </c:pt>
                <c:pt idx="280">
                  <c:v>1164.4833796408861</c:v>
                </c:pt>
                <c:pt idx="281">
                  <c:v>1170.4028368207273</c:v>
                </c:pt>
                <c:pt idx="282">
                  <c:v>1176.3523845745658</c:v>
                </c:pt>
                <c:pt idx="283">
                  <c:v>1182.3321758628199</c:v>
                </c:pt>
                <c:pt idx="284">
                  <c:v>1188.342364423456</c:v>
                </c:pt>
                <c:pt idx="285">
                  <c:v>1194.3831047759418</c:v>
                </c:pt>
                <c:pt idx="286">
                  <c:v>1200.4545522252197</c:v>
                </c:pt>
                <c:pt idx="287">
                  <c:v>1206.5568628656979</c:v>
                </c:pt>
                <c:pt idx="288">
                  <c:v>1212.690193585265</c:v>
                </c:pt>
                <c:pt idx="289">
                  <c:v>1218.8547020693236</c:v>
                </c:pt>
                <c:pt idx="290">
                  <c:v>1225.0505468048425</c:v>
                </c:pt>
                <c:pt idx="291">
                  <c:v>1231.2778870844338</c:v>
                </c:pt>
                <c:pt idx="292">
                  <c:v>1237.5368830104464</c:v>
                </c:pt>
                <c:pt idx="293">
                  <c:v>1243.8276954990829</c:v>
                </c:pt>
                <c:pt idx="294">
                  <c:v>1250.1504862845366</c:v>
                </c:pt>
                <c:pt idx="295">
                  <c:v>1256.5054179231495</c:v>
                </c:pt>
                <c:pt idx="296">
                  <c:v>1262.8926537975922</c:v>
                </c:pt>
                <c:pt idx="297">
                  <c:v>1269.3123581210634</c:v>
                </c:pt>
                <c:pt idx="298">
                  <c:v>1275.7646959415119</c:v>
                </c:pt>
                <c:pt idx="299">
                  <c:v>1282.2498331458814</c:v>
                </c:pt>
                <c:pt idx="300">
                  <c:v>1288.767936464373</c:v>
                </c:pt>
                <c:pt idx="301">
                  <c:v>1295.3191734747336</c:v>
                </c:pt>
                <c:pt idx="302">
                  <c:v>1301.9037126065634</c:v>
                </c:pt>
                <c:pt idx="303">
                  <c:v>1308.5217231456468</c:v>
                </c:pt>
                <c:pt idx="304">
                  <c:v>1315.1733752383038</c:v>
                </c:pt>
                <c:pt idx="305">
                  <c:v>1321.8588398957652</c:v>
                </c:pt>
                <c:pt idx="306">
                  <c:v>1328.5782889985687</c:v>
                </c:pt>
                <c:pt idx="307">
                  <c:v>1335.331895300978</c:v>
                </c:pt>
                <c:pt idx="308">
                  <c:v>1342.1198324354248</c:v>
                </c:pt>
                <c:pt idx="309">
                  <c:v>1348.9422749169714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H$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</xdr:row>
          <xdr:rowOff>9525</xdr:rowOff>
        </xdr:from>
        <xdr:to>
          <xdr:col>7</xdr:col>
          <xdr:colOff>590550</xdr:colOff>
          <xdr:row>4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5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baseColWidth="10" defaultColWidth="9"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9"/>
    </row>
    <row r="752" spans="1:11" x14ac:dyDescent="0.2">
      <c r="B752" s="69"/>
    </row>
    <row r="753" spans="2:2" x14ac:dyDescent="0.2">
      <c r="B753" s="69"/>
    </row>
    <row r="754" spans="2:2" x14ac:dyDescent="0.2">
      <c r="B754" s="69"/>
    </row>
    <row r="755" spans="2:2" x14ac:dyDescent="0.2">
      <c r="B755" s="69"/>
    </row>
    <row r="756" spans="2:2" x14ac:dyDescent="0.2">
      <c r="B756" s="69"/>
    </row>
    <row r="757" spans="2:2" x14ac:dyDescent="0.2">
      <c r="B757" s="69"/>
    </row>
    <row r="758" spans="2:2" x14ac:dyDescent="0.2">
      <c r="B758" s="69"/>
    </row>
    <row r="759" spans="2:2" x14ac:dyDescent="0.2">
      <c r="B759" s="69"/>
    </row>
    <row r="760" spans="2:2" x14ac:dyDescent="0.2">
      <c r="B760" s="69"/>
    </row>
    <row r="761" spans="2:2" x14ac:dyDescent="0.2">
      <c r="B761" s="69"/>
    </row>
    <row r="762" spans="2:2" x14ac:dyDescent="0.2">
      <c r="B762" s="69"/>
    </row>
    <row r="763" spans="2:2" x14ac:dyDescent="0.2">
      <c r="B763" s="69"/>
    </row>
    <row r="764" spans="2:2" x14ac:dyDescent="0.2">
      <c r="B764" s="69"/>
    </row>
    <row r="765" spans="2:2" x14ac:dyDescent="0.2">
      <c r="B765" s="69"/>
    </row>
    <row r="766" spans="2:2" x14ac:dyDescent="0.2">
      <c r="B766" s="69"/>
    </row>
    <row r="767" spans="2:2" x14ac:dyDescent="0.2">
      <c r="B767" s="69"/>
    </row>
    <row r="768" spans="2:2" x14ac:dyDescent="0.2">
      <c r="B768" s="69"/>
    </row>
    <row r="769" spans="2:2" x14ac:dyDescent="0.2">
      <c r="B769" s="69"/>
    </row>
    <row r="770" spans="2:2" x14ac:dyDescent="0.2">
      <c r="B770" s="69"/>
    </row>
    <row r="771" spans="2:2" x14ac:dyDescent="0.2">
      <c r="B771" s="69"/>
    </row>
    <row r="772" spans="2:2" x14ac:dyDescent="0.2">
      <c r="B772" s="69"/>
    </row>
    <row r="773" spans="2:2" x14ac:dyDescent="0.2">
      <c r="B773" s="69"/>
    </row>
    <row r="774" spans="2:2" x14ac:dyDescent="0.2">
      <c r="B774" s="69"/>
    </row>
    <row r="775" spans="2:2" x14ac:dyDescent="0.2">
      <c r="B775" s="69"/>
    </row>
    <row r="776" spans="2:2" x14ac:dyDescent="0.2">
      <c r="B776" s="69"/>
    </row>
    <row r="777" spans="2:2" x14ac:dyDescent="0.2">
      <c r="B777" s="69"/>
    </row>
    <row r="778" spans="2:2" x14ac:dyDescent="0.2">
      <c r="B778" s="69"/>
    </row>
    <row r="779" spans="2:2" x14ac:dyDescent="0.2">
      <c r="B779" s="69"/>
    </row>
    <row r="780" spans="2:2" x14ac:dyDescent="0.2">
      <c r="B780" s="69"/>
    </row>
    <row r="781" spans="2:2" x14ac:dyDescent="0.2">
      <c r="B781" s="69"/>
    </row>
    <row r="782" spans="2:2" x14ac:dyDescent="0.2">
      <c r="B782" s="69"/>
    </row>
    <row r="783" spans="2:2" x14ac:dyDescent="0.2">
      <c r="B783" s="69"/>
    </row>
    <row r="784" spans="2:2" x14ac:dyDescent="0.2">
      <c r="B784" s="69"/>
    </row>
    <row r="785" spans="2:2" x14ac:dyDescent="0.2">
      <c r="B785" s="69"/>
    </row>
    <row r="786" spans="2:2" x14ac:dyDescent="0.2">
      <c r="B786" s="69"/>
    </row>
    <row r="787" spans="2:2" x14ac:dyDescent="0.2">
      <c r="B787" s="69"/>
    </row>
    <row r="788" spans="2:2" x14ac:dyDescent="0.2">
      <c r="B788" s="69"/>
    </row>
    <row r="789" spans="2:2" x14ac:dyDescent="0.2">
      <c r="B789" s="69"/>
    </row>
    <row r="790" spans="2:2" x14ac:dyDescent="0.2">
      <c r="B790" s="69"/>
    </row>
    <row r="791" spans="2:2" x14ac:dyDescent="0.2">
      <c r="B791" s="69"/>
    </row>
    <row r="792" spans="2:2" x14ac:dyDescent="0.2">
      <c r="B792" s="69"/>
    </row>
    <row r="793" spans="2:2" x14ac:dyDescent="0.2">
      <c r="B793" s="69"/>
    </row>
    <row r="794" spans="2:2" x14ac:dyDescent="0.2">
      <c r="B794" s="69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baseColWidth="10" defaultColWidth="9"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2"/>
      <c r="B782" s="69"/>
      <c r="G782" s="23"/>
    </row>
    <row r="783" spans="1:11" x14ac:dyDescent="0.2">
      <c r="A783" s="32"/>
      <c r="B783" s="69"/>
      <c r="G783" s="23"/>
    </row>
    <row r="784" spans="1:11" x14ac:dyDescent="0.2">
      <c r="A784" s="32"/>
      <c r="B784" s="69"/>
      <c r="G784" s="23"/>
    </row>
    <row r="785" spans="1:7" x14ac:dyDescent="0.2">
      <c r="A785" s="32"/>
      <c r="B785" s="69"/>
      <c r="G785" s="23"/>
    </row>
    <row r="786" spans="1:7" x14ac:dyDescent="0.2">
      <c r="A786" s="32"/>
      <c r="B786" s="69"/>
      <c r="G786" s="33"/>
    </row>
    <row r="787" spans="1:7" x14ac:dyDescent="0.2">
      <c r="A787" s="32"/>
      <c r="B787" s="69"/>
      <c r="G787" s="23"/>
    </row>
    <row r="788" spans="1:7" x14ac:dyDescent="0.2">
      <c r="A788" s="32"/>
      <c r="B788" s="69"/>
      <c r="G788" s="23"/>
    </row>
    <row r="789" spans="1:7" x14ac:dyDescent="0.2">
      <c r="A789" s="32"/>
      <c r="B789" s="69"/>
      <c r="G789" s="23"/>
    </row>
    <row r="790" spans="1:7" x14ac:dyDescent="0.2">
      <c r="A790" s="32"/>
      <c r="B790" s="69"/>
      <c r="G790" s="33"/>
    </row>
    <row r="791" spans="1:7" x14ac:dyDescent="0.2">
      <c r="A791" s="32"/>
      <c r="B791" s="69"/>
      <c r="G791" s="33"/>
    </row>
    <row r="792" spans="1:7" x14ac:dyDescent="0.2">
      <c r="A792" s="32"/>
      <c r="B792" s="69"/>
      <c r="G792" s="33"/>
    </row>
    <row r="793" spans="1:7" x14ac:dyDescent="0.2">
      <c r="A793" s="32"/>
      <c r="B793" s="69"/>
      <c r="G793" s="23"/>
    </row>
    <row r="794" spans="1:7" x14ac:dyDescent="0.2">
      <c r="A794" s="32"/>
      <c r="B794" s="69"/>
      <c r="G794" s="23"/>
    </row>
    <row r="795" spans="1:7" x14ac:dyDescent="0.2">
      <c r="A795" s="32"/>
      <c r="G795" s="33"/>
    </row>
    <row r="796" spans="1:7" x14ac:dyDescent="0.2">
      <c r="A796" s="32"/>
      <c r="G796" s="33"/>
    </row>
    <row r="797" spans="1:7" x14ac:dyDescent="0.2">
      <c r="A797" s="32"/>
      <c r="G797" s="23"/>
    </row>
    <row r="798" spans="1:7" x14ac:dyDescent="0.2">
      <c r="A798" s="32"/>
      <c r="G798" s="23"/>
    </row>
    <row r="799" spans="1:7" x14ac:dyDescent="0.2">
      <c r="A799" s="32"/>
      <c r="G799" s="33"/>
    </row>
    <row r="800" spans="1:7" x14ac:dyDescent="0.2">
      <c r="A800" s="32"/>
      <c r="G800" s="33"/>
    </row>
    <row r="801" spans="1:7" x14ac:dyDescent="0.2">
      <c r="A801" s="32"/>
      <c r="G801" s="33"/>
    </row>
    <row r="802" spans="1:7" x14ac:dyDescent="0.2">
      <c r="A802" s="32"/>
      <c r="G802" s="23"/>
    </row>
    <row r="803" spans="1:7" x14ac:dyDescent="0.2">
      <c r="A803" s="32"/>
      <c r="G803" s="23"/>
    </row>
    <row r="804" spans="1:7" x14ac:dyDescent="0.2">
      <c r="A804" s="32"/>
      <c r="G804" s="33"/>
    </row>
    <row r="805" spans="1:7" x14ac:dyDescent="0.2">
      <c r="A805" s="32"/>
      <c r="G805" s="33"/>
    </row>
    <row r="806" spans="1:7" x14ac:dyDescent="0.2">
      <c r="A806" s="32"/>
      <c r="G806" s="23"/>
    </row>
    <row r="807" spans="1:7" x14ac:dyDescent="0.2">
      <c r="A807" s="32"/>
      <c r="G807" s="23"/>
    </row>
    <row r="808" spans="1:7" x14ac:dyDescent="0.2">
      <c r="A808" s="32"/>
      <c r="G808" s="23"/>
    </row>
    <row r="809" spans="1:7" x14ac:dyDescent="0.2">
      <c r="A809" s="32"/>
      <c r="G809" s="33"/>
    </row>
    <row r="810" spans="1:7" x14ac:dyDescent="0.2">
      <c r="A810" s="32"/>
      <c r="G810" s="23"/>
    </row>
    <row r="811" spans="1:7" x14ac:dyDescent="0.2">
      <c r="A811" s="32"/>
      <c r="G811" s="23"/>
    </row>
    <row r="812" spans="1:7" x14ac:dyDescent="0.2">
      <c r="A812" s="32"/>
      <c r="G812" s="23"/>
    </row>
    <row r="813" spans="1:7" x14ac:dyDescent="0.2">
      <c r="A813" s="32"/>
      <c r="G813" s="33"/>
    </row>
    <row r="814" spans="1:7" x14ac:dyDescent="0.2">
      <c r="A814" s="32"/>
      <c r="G814" s="33"/>
    </row>
    <row r="815" spans="1:7" x14ac:dyDescent="0.2">
      <c r="A815" s="32"/>
      <c r="G815" s="23"/>
    </row>
    <row r="816" spans="1:7" x14ac:dyDescent="0.2">
      <c r="A816" s="32"/>
      <c r="G816" s="23"/>
    </row>
    <row r="817" spans="1:7" x14ac:dyDescent="0.2">
      <c r="A817" s="32"/>
      <c r="G817" s="33"/>
    </row>
    <row r="818" spans="1:7" x14ac:dyDescent="0.2">
      <c r="A818" s="32"/>
      <c r="G818" s="23"/>
    </row>
    <row r="819" spans="1:7" x14ac:dyDescent="0.2">
      <c r="A819" s="32"/>
      <c r="G819" s="33"/>
    </row>
    <row r="820" spans="1:7" x14ac:dyDescent="0.2">
      <c r="A820" s="32"/>
      <c r="G820" s="33"/>
    </row>
    <row r="821" spans="1:7" x14ac:dyDescent="0.2">
      <c r="A821" s="32"/>
      <c r="G821" s="33"/>
    </row>
    <row r="822" spans="1:7" x14ac:dyDescent="0.2">
      <c r="A822" s="32"/>
      <c r="G822" s="23"/>
    </row>
    <row r="823" spans="1:7" x14ac:dyDescent="0.2">
      <c r="A823" s="32"/>
      <c r="G823" s="23"/>
    </row>
    <row r="824" spans="1:7" x14ac:dyDescent="0.2">
      <c r="A824" s="32"/>
      <c r="G824" s="33"/>
    </row>
    <row r="825" spans="1:7" x14ac:dyDescent="0.2">
      <c r="A825" s="32"/>
      <c r="G825" s="23"/>
    </row>
    <row r="826" spans="1:7" x14ac:dyDescent="0.2">
      <c r="A826" s="32"/>
      <c r="G826" s="33"/>
    </row>
    <row r="827" spans="1:7" x14ac:dyDescent="0.2">
      <c r="A827" s="32"/>
      <c r="G827" s="23"/>
    </row>
    <row r="828" spans="1:7" x14ac:dyDescent="0.2">
      <c r="A828" s="32"/>
      <c r="G828" s="33"/>
    </row>
    <row r="829" spans="1:7" x14ac:dyDescent="0.2">
      <c r="A829" s="32"/>
      <c r="G829" s="23"/>
    </row>
    <row r="830" spans="1:7" x14ac:dyDescent="0.2">
      <c r="A830" s="32"/>
      <c r="G830" s="33"/>
    </row>
    <row r="831" spans="1:7" x14ac:dyDescent="0.2">
      <c r="A831" s="32"/>
      <c r="G831" s="23"/>
    </row>
    <row r="832" spans="1:7" x14ac:dyDescent="0.2">
      <c r="A832" s="32"/>
      <c r="G832" s="33"/>
    </row>
    <row r="833" spans="1:7" x14ac:dyDescent="0.2">
      <c r="A833" s="32"/>
      <c r="G833" s="33"/>
    </row>
    <row r="834" spans="1:7" x14ac:dyDescent="0.2">
      <c r="A834" s="32"/>
      <c r="G834" s="33"/>
    </row>
    <row r="835" spans="1:7" x14ac:dyDescent="0.2">
      <c r="A835" s="32"/>
      <c r="G835" s="33"/>
    </row>
    <row r="836" spans="1:7" x14ac:dyDescent="0.2">
      <c r="A836" s="32"/>
      <c r="G836" s="23"/>
    </row>
    <row r="837" spans="1:7" x14ac:dyDescent="0.2">
      <c r="A837" s="32"/>
      <c r="G837" s="23"/>
    </row>
    <row r="838" spans="1:7" x14ac:dyDescent="0.2">
      <c r="A838" s="32"/>
      <c r="G838" s="33"/>
    </row>
    <row r="839" spans="1:7" x14ac:dyDescent="0.2">
      <c r="A839" s="32"/>
      <c r="G839" s="33"/>
    </row>
    <row r="840" spans="1:7" x14ac:dyDescent="0.2">
      <c r="A840" s="32"/>
      <c r="G840" s="33"/>
    </row>
    <row r="841" spans="1:7" x14ac:dyDescent="0.2">
      <c r="A841" s="32"/>
      <c r="G841" s="23"/>
    </row>
    <row r="842" spans="1:7" x14ac:dyDescent="0.2">
      <c r="A842" s="32"/>
      <c r="G842" s="23"/>
    </row>
    <row r="843" spans="1:7" x14ac:dyDescent="0.2">
      <c r="A843" s="32"/>
      <c r="G843" s="33"/>
    </row>
    <row r="844" spans="1:7" x14ac:dyDescent="0.2">
      <c r="A844" s="32"/>
      <c r="G844" s="33"/>
    </row>
    <row r="845" spans="1:7" x14ac:dyDescent="0.2">
      <c r="A845" s="32"/>
      <c r="G845" s="33"/>
    </row>
    <row r="846" spans="1:7" x14ac:dyDescent="0.2">
      <c r="A846" s="32"/>
      <c r="G846" s="23"/>
    </row>
    <row r="847" spans="1:7" x14ac:dyDescent="0.2">
      <c r="A847" s="32"/>
      <c r="G847" s="33"/>
    </row>
    <row r="848" spans="1:7" x14ac:dyDescent="0.2">
      <c r="A848" s="32"/>
      <c r="G848" s="23"/>
    </row>
    <row r="849" spans="1:7" x14ac:dyDescent="0.2">
      <c r="A849" s="32"/>
      <c r="G849" s="23"/>
    </row>
    <row r="850" spans="1:7" x14ac:dyDescent="0.2">
      <c r="A850" s="32"/>
      <c r="G850" s="23"/>
    </row>
    <row r="851" spans="1:7" x14ac:dyDescent="0.2">
      <c r="A851" s="32"/>
      <c r="G851" s="33"/>
    </row>
    <row r="852" spans="1:7" x14ac:dyDescent="0.2">
      <c r="A852" s="32"/>
      <c r="G852" s="33"/>
    </row>
    <row r="853" spans="1:7" x14ac:dyDescent="0.2">
      <c r="A853" s="32"/>
      <c r="G853" s="23"/>
    </row>
    <row r="854" spans="1:7" x14ac:dyDescent="0.2">
      <c r="A854" s="32"/>
      <c r="G854" s="33"/>
    </row>
    <row r="855" spans="1:7" x14ac:dyDescent="0.2">
      <c r="A855" s="32"/>
      <c r="G855" s="23"/>
    </row>
    <row r="856" spans="1:7" x14ac:dyDescent="0.2">
      <c r="A856" s="32"/>
      <c r="G856" s="33"/>
    </row>
    <row r="857" spans="1:7" x14ac:dyDescent="0.2">
      <c r="A857" s="32"/>
      <c r="G857" s="23"/>
    </row>
    <row r="858" spans="1:7" x14ac:dyDescent="0.2">
      <c r="A858" s="32"/>
      <c r="G858" s="33"/>
    </row>
    <row r="859" spans="1:7" x14ac:dyDescent="0.2">
      <c r="A859" s="32"/>
      <c r="G859" s="23"/>
    </row>
    <row r="860" spans="1:7" x14ac:dyDescent="0.2">
      <c r="A860" s="32"/>
      <c r="G860" s="33"/>
    </row>
    <row r="861" spans="1:7" x14ac:dyDescent="0.2">
      <c r="A861" s="32"/>
      <c r="G861" s="23"/>
    </row>
    <row r="862" spans="1:7" x14ac:dyDescent="0.2">
      <c r="A862" s="32"/>
      <c r="G862" s="33"/>
    </row>
    <row r="863" spans="1:7" x14ac:dyDescent="0.2">
      <c r="A863" s="32"/>
      <c r="G863" s="23"/>
    </row>
    <row r="864" spans="1:7" x14ac:dyDescent="0.2">
      <c r="A864" s="32"/>
      <c r="G864" s="23"/>
    </row>
    <row r="865" spans="1:7" x14ac:dyDescent="0.2">
      <c r="A865" s="32"/>
      <c r="G865" s="33"/>
    </row>
    <row r="866" spans="1:7" x14ac:dyDescent="0.2">
      <c r="A866" s="32"/>
      <c r="G866" s="33"/>
    </row>
    <row r="867" spans="1:7" x14ac:dyDescent="0.2">
      <c r="A867" s="32"/>
      <c r="G867" s="33"/>
    </row>
    <row r="868" spans="1:7" x14ac:dyDescent="0.2">
      <c r="A868" s="32"/>
      <c r="G868" s="23"/>
    </row>
    <row r="869" spans="1:7" x14ac:dyDescent="0.2">
      <c r="A869" s="32"/>
      <c r="G869" s="23"/>
    </row>
    <row r="870" spans="1:7" x14ac:dyDescent="0.2">
      <c r="A870" s="32"/>
      <c r="G870" s="33"/>
    </row>
    <row r="871" spans="1:7" x14ac:dyDescent="0.2">
      <c r="A871" s="32"/>
      <c r="G871" s="33"/>
    </row>
    <row r="872" spans="1:7" x14ac:dyDescent="0.2">
      <c r="A872" s="32"/>
      <c r="G872" s="33"/>
    </row>
    <row r="873" spans="1:7" x14ac:dyDescent="0.2">
      <c r="A873" s="32"/>
      <c r="G873" s="23"/>
    </row>
    <row r="874" spans="1:7" x14ac:dyDescent="0.2">
      <c r="A874" s="32"/>
      <c r="G874" s="23"/>
    </row>
    <row r="875" spans="1:7" x14ac:dyDescent="0.2">
      <c r="A875" s="32"/>
      <c r="G875" s="33"/>
    </row>
    <row r="876" spans="1:7" x14ac:dyDescent="0.2">
      <c r="A876" s="32"/>
      <c r="G876" s="23"/>
    </row>
    <row r="877" spans="1:7" x14ac:dyDescent="0.2">
      <c r="A877" s="32"/>
      <c r="G877" s="23"/>
    </row>
    <row r="878" spans="1:7" x14ac:dyDescent="0.2">
      <c r="A878" s="32"/>
      <c r="G878" s="33"/>
    </row>
    <row r="879" spans="1:7" x14ac:dyDescent="0.2">
      <c r="A879" s="32"/>
      <c r="G879" s="33"/>
    </row>
    <row r="880" spans="1:7" x14ac:dyDescent="0.2">
      <c r="A880" s="32"/>
      <c r="G880" s="33"/>
    </row>
    <row r="881" spans="1:7" x14ac:dyDescent="0.2">
      <c r="A881" s="32"/>
      <c r="G881" s="33"/>
    </row>
    <row r="882" spans="1:7" x14ac:dyDescent="0.2">
      <c r="A882" s="32"/>
      <c r="G882" s="23"/>
    </row>
    <row r="883" spans="1:7" x14ac:dyDescent="0.2">
      <c r="A883" s="32"/>
      <c r="G883" s="23"/>
    </row>
    <row r="884" spans="1:7" x14ac:dyDescent="0.2">
      <c r="A884" s="32"/>
      <c r="G884" s="23"/>
    </row>
    <row r="885" spans="1:7" x14ac:dyDescent="0.2">
      <c r="A885" s="32"/>
      <c r="G885" s="33"/>
    </row>
    <row r="886" spans="1:7" x14ac:dyDescent="0.2">
      <c r="A886" s="32"/>
      <c r="G886" s="33"/>
    </row>
    <row r="887" spans="1:7" x14ac:dyDescent="0.2">
      <c r="A887" s="32"/>
      <c r="G887" s="23"/>
    </row>
    <row r="888" spans="1:7" x14ac:dyDescent="0.2">
      <c r="A888" s="32"/>
      <c r="G888" s="23"/>
    </row>
    <row r="889" spans="1:7" x14ac:dyDescent="0.2">
      <c r="A889" s="32"/>
      <c r="G889" s="33"/>
    </row>
    <row r="890" spans="1:7" x14ac:dyDescent="0.2">
      <c r="A890" s="32"/>
      <c r="G890" s="33"/>
    </row>
    <row r="891" spans="1:7" x14ac:dyDescent="0.2">
      <c r="A891" s="32"/>
      <c r="G891" s="23"/>
    </row>
    <row r="892" spans="1:7" x14ac:dyDescent="0.2">
      <c r="A892" s="32"/>
      <c r="G892" s="33"/>
    </row>
    <row r="893" spans="1:7" x14ac:dyDescent="0.2">
      <c r="A893" s="32"/>
      <c r="G893" s="23"/>
    </row>
    <row r="894" spans="1:7" x14ac:dyDescent="0.2">
      <c r="A894" s="32"/>
      <c r="G894" s="23"/>
    </row>
    <row r="895" spans="1:7" x14ac:dyDescent="0.2">
      <c r="A895" s="32"/>
      <c r="G895" s="23"/>
    </row>
    <row r="896" spans="1:7" x14ac:dyDescent="0.2">
      <c r="A896" s="32"/>
      <c r="G896" s="33"/>
    </row>
    <row r="897" spans="1:7" x14ac:dyDescent="0.2">
      <c r="A897" s="32"/>
      <c r="G897" s="33"/>
    </row>
    <row r="898" spans="1:7" x14ac:dyDescent="0.2">
      <c r="A898" s="32"/>
      <c r="G898" s="33"/>
    </row>
    <row r="899" spans="1:7" x14ac:dyDescent="0.2">
      <c r="A899" s="32"/>
      <c r="G899" s="23"/>
    </row>
    <row r="900" spans="1:7" x14ac:dyDescent="0.2">
      <c r="A900" s="32"/>
      <c r="G900" s="33"/>
    </row>
    <row r="901" spans="1:7" x14ac:dyDescent="0.2">
      <c r="A901" s="32"/>
      <c r="G901" s="23"/>
    </row>
    <row r="902" spans="1:7" x14ac:dyDescent="0.2">
      <c r="A902" s="32"/>
      <c r="G902" s="33"/>
    </row>
    <row r="903" spans="1:7" x14ac:dyDescent="0.2">
      <c r="A903" s="32"/>
      <c r="G903" s="33"/>
    </row>
    <row r="904" spans="1:7" x14ac:dyDescent="0.2">
      <c r="A904" s="32"/>
      <c r="G904" s="33"/>
    </row>
    <row r="905" spans="1:7" x14ac:dyDescent="0.2">
      <c r="A905" s="32"/>
      <c r="G905" s="23"/>
    </row>
    <row r="906" spans="1:7" x14ac:dyDescent="0.2">
      <c r="A906" s="32"/>
      <c r="G906" s="23"/>
    </row>
    <row r="907" spans="1:7" x14ac:dyDescent="0.2">
      <c r="A907" s="32"/>
      <c r="G907" s="33"/>
    </row>
    <row r="908" spans="1:7" x14ac:dyDescent="0.2">
      <c r="A908" s="32"/>
      <c r="G908" s="23"/>
    </row>
    <row r="909" spans="1:7" x14ac:dyDescent="0.2">
      <c r="A909" s="32"/>
      <c r="G909" s="33"/>
    </row>
    <row r="910" spans="1:7" x14ac:dyDescent="0.2">
      <c r="A910" s="32"/>
      <c r="G910" s="23"/>
    </row>
    <row r="911" spans="1:7" x14ac:dyDescent="0.2">
      <c r="A911" s="32"/>
      <c r="G911" s="23"/>
    </row>
    <row r="912" spans="1:7" x14ac:dyDescent="0.2">
      <c r="A912" s="32"/>
      <c r="G912" s="23"/>
    </row>
    <row r="913" spans="1:7" x14ac:dyDescent="0.2">
      <c r="A913" s="32"/>
      <c r="G913" s="23"/>
    </row>
    <row r="914" spans="1:7" x14ac:dyDescent="0.2">
      <c r="A914" s="32"/>
      <c r="G914" s="23"/>
    </row>
    <row r="915" spans="1:7" x14ac:dyDescent="0.2">
      <c r="A915" s="32"/>
      <c r="G915" s="33"/>
    </row>
    <row r="916" spans="1:7" x14ac:dyDescent="0.2">
      <c r="A916" s="32"/>
      <c r="G916" s="23"/>
    </row>
    <row r="917" spans="1:7" x14ac:dyDescent="0.2">
      <c r="A917" s="32"/>
      <c r="G917" s="33"/>
    </row>
    <row r="918" spans="1:7" x14ac:dyDescent="0.2">
      <c r="A918" s="32"/>
      <c r="G918" s="33"/>
    </row>
    <row r="919" spans="1:7" x14ac:dyDescent="0.2">
      <c r="A919" s="32"/>
      <c r="G919" s="23"/>
    </row>
    <row r="920" spans="1:7" x14ac:dyDescent="0.2">
      <c r="A920" s="32"/>
      <c r="G920" s="23"/>
    </row>
    <row r="921" spans="1:7" x14ac:dyDescent="0.2">
      <c r="A921" s="32"/>
      <c r="G921" s="33"/>
    </row>
    <row r="922" spans="1:7" x14ac:dyDescent="0.2">
      <c r="A922" s="32"/>
      <c r="G922" s="23"/>
    </row>
    <row r="923" spans="1:7" x14ac:dyDescent="0.2">
      <c r="A923" s="32"/>
      <c r="G923" s="33"/>
    </row>
    <row r="924" spans="1:7" x14ac:dyDescent="0.2">
      <c r="A924" s="32"/>
      <c r="G924" s="23"/>
    </row>
    <row r="925" spans="1:7" x14ac:dyDescent="0.2">
      <c r="A925" s="32"/>
      <c r="G925" s="33"/>
    </row>
    <row r="926" spans="1:7" x14ac:dyDescent="0.2">
      <c r="A926" s="32"/>
      <c r="G926" s="23"/>
    </row>
    <row r="927" spans="1:7" x14ac:dyDescent="0.2">
      <c r="A927" s="32"/>
      <c r="G927" s="23"/>
    </row>
    <row r="928" spans="1:7" x14ac:dyDescent="0.2">
      <c r="A928" s="32"/>
      <c r="G928" s="33"/>
    </row>
    <row r="929" spans="1:7" x14ac:dyDescent="0.2">
      <c r="A929" s="32"/>
      <c r="G929" s="23"/>
    </row>
    <row r="930" spans="1:7" x14ac:dyDescent="0.2">
      <c r="A930" s="32"/>
      <c r="G930" s="23"/>
    </row>
    <row r="931" spans="1:7" x14ac:dyDescent="0.2">
      <c r="A931" s="32"/>
      <c r="G931" s="23"/>
    </row>
    <row r="932" spans="1:7" x14ac:dyDescent="0.2">
      <c r="A932" s="32"/>
      <c r="G932" s="23"/>
    </row>
    <row r="933" spans="1:7" x14ac:dyDescent="0.2">
      <c r="A933" s="32"/>
      <c r="G933" s="33"/>
    </row>
    <row r="934" spans="1:7" x14ac:dyDescent="0.2">
      <c r="A934" s="32"/>
      <c r="G934" s="33"/>
    </row>
    <row r="935" spans="1:7" x14ac:dyDescent="0.2">
      <c r="A935" s="32"/>
      <c r="G935" s="23"/>
    </row>
    <row r="936" spans="1:7" x14ac:dyDescent="0.2">
      <c r="A936" s="32"/>
      <c r="G936" s="23"/>
    </row>
    <row r="937" spans="1:7" x14ac:dyDescent="0.2">
      <c r="A937" s="32"/>
      <c r="G937" s="33"/>
    </row>
    <row r="938" spans="1:7" x14ac:dyDescent="0.2">
      <c r="A938" s="32"/>
      <c r="G938" s="23"/>
    </row>
    <row r="939" spans="1:7" x14ac:dyDescent="0.2">
      <c r="A939" s="32"/>
      <c r="G939" s="33"/>
    </row>
    <row r="940" spans="1:7" x14ac:dyDescent="0.2">
      <c r="A940" s="32"/>
      <c r="G940" s="23"/>
    </row>
    <row r="941" spans="1:7" x14ac:dyDescent="0.2">
      <c r="A941" s="32"/>
      <c r="G941" s="33"/>
    </row>
    <row r="942" spans="1:7" x14ac:dyDescent="0.2">
      <c r="A942" s="32"/>
      <c r="G942" s="23"/>
    </row>
    <row r="943" spans="1:7" x14ac:dyDescent="0.2">
      <c r="A943" s="32"/>
      <c r="G943" s="23"/>
    </row>
    <row r="944" spans="1:7" x14ac:dyDescent="0.2">
      <c r="A944" s="32"/>
      <c r="G944" s="23"/>
    </row>
    <row r="945" spans="1:7" x14ac:dyDescent="0.2">
      <c r="A945" s="32"/>
      <c r="G945" s="23"/>
    </row>
    <row r="946" spans="1:7" x14ac:dyDescent="0.2">
      <c r="A946" s="32"/>
      <c r="G946" s="23"/>
    </row>
    <row r="947" spans="1:7" x14ac:dyDescent="0.2">
      <c r="A947" s="32"/>
      <c r="G947" s="23"/>
    </row>
    <row r="948" spans="1:7" x14ac:dyDescent="0.2">
      <c r="A948" s="32"/>
      <c r="G948" s="23"/>
    </row>
    <row r="949" spans="1:7" x14ac:dyDescent="0.2">
      <c r="A949" s="32"/>
      <c r="G949" s="33"/>
    </row>
    <row r="950" spans="1:7" x14ac:dyDescent="0.2">
      <c r="A950" s="32"/>
      <c r="G950" s="33"/>
    </row>
    <row r="951" spans="1:7" x14ac:dyDescent="0.2">
      <c r="A951" s="32"/>
      <c r="G951" s="23"/>
    </row>
    <row r="952" spans="1:7" x14ac:dyDescent="0.2">
      <c r="A952" s="32"/>
      <c r="G952" s="23"/>
    </row>
    <row r="953" spans="1:7" x14ac:dyDescent="0.2">
      <c r="A953" s="32"/>
      <c r="G953" s="23"/>
    </row>
    <row r="954" spans="1:7" x14ac:dyDescent="0.2">
      <c r="A954" s="32"/>
      <c r="G954" s="23"/>
    </row>
    <row r="955" spans="1:7" x14ac:dyDescent="0.2">
      <c r="A955" s="32"/>
      <c r="G955" s="33"/>
    </row>
    <row r="956" spans="1:7" x14ac:dyDescent="0.2">
      <c r="A956" s="32"/>
      <c r="G956" s="23"/>
    </row>
    <row r="957" spans="1:7" x14ac:dyDescent="0.2">
      <c r="A957" s="32"/>
      <c r="G957" s="33"/>
    </row>
    <row r="958" spans="1:7" x14ac:dyDescent="0.2">
      <c r="A958" s="32"/>
      <c r="G958" s="33"/>
    </row>
    <row r="959" spans="1:7" x14ac:dyDescent="0.2">
      <c r="A959" s="32"/>
      <c r="G959" s="33"/>
    </row>
    <row r="960" spans="1:7" x14ac:dyDescent="0.2">
      <c r="A960" s="32"/>
      <c r="G960" s="33"/>
    </row>
    <row r="961" spans="1:7" x14ac:dyDescent="0.2">
      <c r="A961" s="32"/>
      <c r="G961" s="23"/>
    </row>
    <row r="962" spans="1:7" x14ac:dyDescent="0.2">
      <c r="A962" s="32"/>
      <c r="G962" s="33"/>
    </row>
    <row r="963" spans="1:7" x14ac:dyDescent="0.2">
      <c r="A963" s="32"/>
      <c r="G963" s="23"/>
    </row>
    <row r="964" spans="1:7" x14ac:dyDescent="0.2">
      <c r="A964" s="32"/>
      <c r="G964" s="23"/>
    </row>
    <row r="965" spans="1:7" x14ac:dyDescent="0.2">
      <c r="A965" s="32"/>
      <c r="G965" s="33"/>
    </row>
    <row r="966" spans="1:7" x14ac:dyDescent="0.2">
      <c r="A966" s="32"/>
      <c r="G966" s="33"/>
    </row>
    <row r="967" spans="1:7" x14ac:dyDescent="0.2">
      <c r="A967" s="32"/>
      <c r="G967" s="33"/>
    </row>
    <row r="968" spans="1:7" x14ac:dyDescent="0.2">
      <c r="A968" s="32"/>
      <c r="G968" s="33"/>
    </row>
    <row r="969" spans="1:7" x14ac:dyDescent="0.2">
      <c r="A969" s="32"/>
      <c r="G969" s="23"/>
    </row>
    <row r="970" spans="1:7" x14ac:dyDescent="0.2">
      <c r="A970" s="32"/>
      <c r="G970" s="33"/>
    </row>
    <row r="971" spans="1:7" x14ac:dyDescent="0.2">
      <c r="A971" s="32"/>
      <c r="G971" s="33"/>
    </row>
    <row r="972" spans="1:7" x14ac:dyDescent="0.2">
      <c r="A972" s="32"/>
      <c r="G972" s="23"/>
    </row>
    <row r="973" spans="1:7" x14ac:dyDescent="0.2">
      <c r="A973" s="32"/>
      <c r="G973" s="33"/>
    </row>
    <row r="974" spans="1:7" x14ac:dyDescent="0.2">
      <c r="A974" s="32"/>
      <c r="G974" s="23"/>
    </row>
    <row r="975" spans="1:7" x14ac:dyDescent="0.2">
      <c r="A975" s="32"/>
      <c r="G975" s="23"/>
    </row>
    <row r="976" spans="1:7" x14ac:dyDescent="0.2">
      <c r="A976" s="32"/>
      <c r="G976" s="23"/>
    </row>
    <row r="977" spans="1:7" x14ac:dyDescent="0.2">
      <c r="A977" s="32"/>
      <c r="G977" s="23"/>
    </row>
    <row r="978" spans="1:7" x14ac:dyDescent="0.2">
      <c r="A978" s="32"/>
      <c r="G978" s="23"/>
    </row>
    <row r="979" spans="1:7" x14ac:dyDescent="0.2">
      <c r="A979" s="32"/>
      <c r="G979" s="23"/>
    </row>
    <row r="980" spans="1:7" x14ac:dyDescent="0.2">
      <c r="A980" s="32"/>
      <c r="G980" s="33"/>
    </row>
    <row r="981" spans="1:7" x14ac:dyDescent="0.2">
      <c r="A981" s="32"/>
      <c r="G981" s="23"/>
    </row>
    <row r="982" spans="1:7" x14ac:dyDescent="0.2">
      <c r="A982" s="32"/>
      <c r="G982" s="23"/>
    </row>
    <row r="983" spans="1:7" x14ac:dyDescent="0.2">
      <c r="A983" s="32"/>
      <c r="G983" s="33"/>
    </row>
    <row r="984" spans="1:7" x14ac:dyDescent="0.2">
      <c r="A984" s="32"/>
      <c r="G984" s="23"/>
    </row>
    <row r="985" spans="1:7" x14ac:dyDescent="0.2">
      <c r="A985" s="32"/>
      <c r="G985" s="23"/>
    </row>
    <row r="986" spans="1:7" x14ac:dyDescent="0.2">
      <c r="A986" s="32"/>
      <c r="G986" s="33"/>
    </row>
    <row r="987" spans="1:7" x14ac:dyDescent="0.2">
      <c r="A987" s="32"/>
      <c r="G987" s="23"/>
    </row>
    <row r="988" spans="1:7" x14ac:dyDescent="0.2">
      <c r="A988" s="32"/>
      <c r="G988" s="23"/>
    </row>
    <row r="989" spans="1:7" x14ac:dyDescent="0.2">
      <c r="A989" s="32"/>
      <c r="G989" s="33"/>
    </row>
    <row r="990" spans="1:7" x14ac:dyDescent="0.2">
      <c r="A990" s="32"/>
      <c r="G990" s="33"/>
    </row>
    <row r="991" spans="1:7" x14ac:dyDescent="0.2">
      <c r="A991" s="32"/>
      <c r="G991" s="33"/>
    </row>
    <row r="992" spans="1:7" x14ac:dyDescent="0.2">
      <c r="A992" s="32"/>
      <c r="G992" s="33"/>
    </row>
    <row r="993" spans="1:7" x14ac:dyDescent="0.2">
      <c r="A993" s="32"/>
      <c r="G993" s="33"/>
    </row>
    <row r="994" spans="1:7" x14ac:dyDescent="0.2">
      <c r="A994" s="32"/>
      <c r="G994" s="33"/>
    </row>
    <row r="995" spans="1:7" x14ac:dyDescent="0.2">
      <c r="A995" s="32"/>
      <c r="G995" s="23"/>
    </row>
    <row r="996" spans="1:7" x14ac:dyDescent="0.2">
      <c r="A996" s="32"/>
      <c r="G996" s="23"/>
    </row>
    <row r="997" spans="1:7" x14ac:dyDescent="0.2">
      <c r="A997" s="32"/>
      <c r="G997" s="23"/>
    </row>
    <row r="998" spans="1:7" x14ac:dyDescent="0.2">
      <c r="A998" s="32"/>
      <c r="G998" s="33"/>
    </row>
    <row r="999" spans="1:7" x14ac:dyDescent="0.2">
      <c r="A999" s="32"/>
      <c r="G999" s="23"/>
    </row>
    <row r="1000" spans="1:7" x14ac:dyDescent="0.2">
      <c r="A1000" s="32"/>
      <c r="G1000" s="33"/>
    </row>
    <row r="1001" spans="1:7" x14ac:dyDescent="0.2">
      <c r="A1001" s="32"/>
      <c r="G1001" s="23"/>
    </row>
    <row r="1002" spans="1:7" x14ac:dyDescent="0.2">
      <c r="A1002" s="32"/>
      <c r="G1002" s="23"/>
    </row>
    <row r="1003" spans="1:7" x14ac:dyDescent="0.2">
      <c r="A1003" s="32"/>
      <c r="G1003" s="23"/>
    </row>
    <row r="1004" spans="1:7" x14ac:dyDescent="0.2">
      <c r="A1004" s="32"/>
      <c r="G1004" s="23"/>
    </row>
    <row r="1005" spans="1:7" x14ac:dyDescent="0.2">
      <c r="A1005" s="32"/>
      <c r="G1005" s="23"/>
    </row>
    <row r="1006" spans="1:7" x14ac:dyDescent="0.2">
      <c r="A1006" s="32"/>
      <c r="G1006" s="23"/>
    </row>
    <row r="1007" spans="1:7" x14ac:dyDescent="0.2">
      <c r="A1007" s="32"/>
      <c r="G1007" s="23"/>
    </row>
    <row r="1008" spans="1:7" x14ac:dyDescent="0.2">
      <c r="A1008" s="32"/>
      <c r="G1008" s="23"/>
    </row>
    <row r="1009" spans="1:7" x14ac:dyDescent="0.2">
      <c r="A1009" s="32"/>
      <c r="G1009" s="33"/>
    </row>
    <row r="1010" spans="1:7" x14ac:dyDescent="0.2">
      <c r="A1010" s="32"/>
      <c r="G1010" s="23"/>
    </row>
    <row r="1011" spans="1:7" x14ac:dyDescent="0.2">
      <c r="A1011" s="32"/>
      <c r="G1011" s="23"/>
    </row>
    <row r="1012" spans="1:7" x14ac:dyDescent="0.2">
      <c r="A1012" s="32"/>
      <c r="G1012" s="23"/>
    </row>
    <row r="1013" spans="1:7" x14ac:dyDescent="0.2">
      <c r="A1013" s="32"/>
      <c r="G1013" s="23"/>
    </row>
    <row r="1014" spans="1:7" x14ac:dyDescent="0.2">
      <c r="A1014" s="32"/>
      <c r="G1014" s="33"/>
    </row>
    <row r="1015" spans="1:7" x14ac:dyDescent="0.2">
      <c r="A1015" s="32"/>
      <c r="G1015" s="23"/>
    </row>
    <row r="1016" spans="1:7" x14ac:dyDescent="0.2">
      <c r="A1016" s="32"/>
      <c r="G1016" s="23"/>
    </row>
    <row r="1017" spans="1:7" x14ac:dyDescent="0.2">
      <c r="A1017" s="32"/>
      <c r="G1017" s="23"/>
    </row>
    <row r="1018" spans="1:7" x14ac:dyDescent="0.2">
      <c r="A1018" s="32"/>
      <c r="G1018" s="23"/>
    </row>
    <row r="1019" spans="1:7" x14ac:dyDescent="0.2">
      <c r="A1019" s="32"/>
      <c r="G1019" s="33"/>
    </row>
    <row r="1020" spans="1:7" x14ac:dyDescent="0.2">
      <c r="A1020" s="32"/>
      <c r="G1020" s="33"/>
    </row>
    <row r="1021" spans="1:7" x14ac:dyDescent="0.2">
      <c r="A1021" s="32"/>
      <c r="G1021" s="23"/>
    </row>
    <row r="1022" spans="1:7" x14ac:dyDescent="0.2">
      <c r="A1022" s="32"/>
      <c r="G1022" s="33"/>
    </row>
    <row r="1023" spans="1:7" x14ac:dyDescent="0.2">
      <c r="A1023" s="32"/>
      <c r="G1023" s="23"/>
    </row>
    <row r="1024" spans="1:7" x14ac:dyDescent="0.2">
      <c r="A1024" s="32"/>
      <c r="G1024" s="23"/>
    </row>
    <row r="1025" spans="1:7" x14ac:dyDescent="0.2">
      <c r="A1025" s="32"/>
      <c r="G1025" s="33"/>
    </row>
    <row r="1026" spans="1:7" x14ac:dyDescent="0.2">
      <c r="A1026" s="32"/>
      <c r="G1026" s="23"/>
    </row>
    <row r="1027" spans="1:7" x14ac:dyDescent="0.2">
      <c r="A1027" s="32"/>
      <c r="G1027" s="23"/>
    </row>
    <row r="1028" spans="1:7" x14ac:dyDescent="0.2">
      <c r="A1028" s="32"/>
      <c r="G1028" s="33"/>
    </row>
    <row r="1029" spans="1:7" x14ac:dyDescent="0.2">
      <c r="A1029" s="32"/>
      <c r="G1029" s="33"/>
    </row>
    <row r="1030" spans="1:7" x14ac:dyDescent="0.2">
      <c r="A1030" s="32"/>
      <c r="G1030" s="23"/>
    </row>
    <row r="1031" spans="1:7" x14ac:dyDescent="0.2">
      <c r="A1031" s="32"/>
      <c r="G1031" s="23"/>
    </row>
    <row r="1032" spans="1:7" x14ac:dyDescent="0.2">
      <c r="A1032" s="32"/>
      <c r="G1032" s="33"/>
    </row>
    <row r="1033" spans="1:7" x14ac:dyDescent="0.2">
      <c r="A1033" s="32"/>
      <c r="G1033" s="23"/>
    </row>
    <row r="1034" spans="1:7" x14ac:dyDescent="0.2">
      <c r="A1034" s="32"/>
      <c r="G1034" s="23"/>
    </row>
    <row r="1035" spans="1:7" x14ac:dyDescent="0.2">
      <c r="A1035" s="32"/>
      <c r="G1035" s="33"/>
    </row>
    <row r="1036" spans="1:7" x14ac:dyDescent="0.2">
      <c r="A1036" s="32"/>
      <c r="G1036" s="33"/>
    </row>
    <row r="1037" spans="1:7" x14ac:dyDescent="0.2">
      <c r="A1037" s="32"/>
      <c r="G1037" s="23"/>
    </row>
    <row r="1038" spans="1:7" x14ac:dyDescent="0.2">
      <c r="A1038" s="32"/>
      <c r="G1038" s="33"/>
    </row>
    <row r="1039" spans="1:7" x14ac:dyDescent="0.2">
      <c r="A1039" s="32"/>
      <c r="G1039" s="33"/>
    </row>
    <row r="1040" spans="1:7" x14ac:dyDescent="0.2">
      <c r="A1040" s="32"/>
      <c r="G1040" s="23"/>
    </row>
    <row r="1041" spans="1:7" x14ac:dyDescent="0.2">
      <c r="A1041" s="32"/>
      <c r="G1041" s="23"/>
    </row>
    <row r="1042" spans="1:7" x14ac:dyDescent="0.2">
      <c r="A1042" s="32"/>
      <c r="G1042" s="33"/>
    </row>
    <row r="1043" spans="1:7" x14ac:dyDescent="0.2">
      <c r="A1043" s="32"/>
      <c r="G1043" s="23"/>
    </row>
    <row r="1044" spans="1:7" x14ac:dyDescent="0.2">
      <c r="A1044" s="32"/>
      <c r="G1044" s="33"/>
    </row>
    <row r="1045" spans="1:7" x14ac:dyDescent="0.2">
      <c r="A1045" s="32"/>
      <c r="G1045" s="23"/>
    </row>
    <row r="1046" spans="1:7" x14ac:dyDescent="0.2">
      <c r="A1046" s="32"/>
      <c r="G1046" s="23"/>
    </row>
    <row r="1047" spans="1:7" x14ac:dyDescent="0.2">
      <c r="A1047" s="32"/>
      <c r="G1047" s="23"/>
    </row>
    <row r="1048" spans="1:7" x14ac:dyDescent="0.2">
      <c r="A1048" s="32"/>
      <c r="G1048" s="23"/>
    </row>
    <row r="1049" spans="1:7" x14ac:dyDescent="0.2">
      <c r="A1049" s="32"/>
      <c r="G1049" s="23"/>
    </row>
    <row r="1050" spans="1:7" x14ac:dyDescent="0.2">
      <c r="A1050" s="32"/>
      <c r="G1050" s="23"/>
    </row>
    <row r="1051" spans="1:7" x14ac:dyDescent="0.2">
      <c r="A1051" s="32"/>
      <c r="G1051" s="33"/>
    </row>
    <row r="1052" spans="1:7" x14ac:dyDescent="0.2">
      <c r="A1052" s="32"/>
      <c r="G1052" s="33"/>
    </row>
    <row r="1053" spans="1:7" x14ac:dyDescent="0.2">
      <c r="A1053" s="32"/>
      <c r="G1053" s="33"/>
    </row>
    <row r="1054" spans="1:7" x14ac:dyDescent="0.2">
      <c r="A1054" s="32"/>
      <c r="G1054" s="23"/>
    </row>
    <row r="1055" spans="1:7" x14ac:dyDescent="0.2">
      <c r="A1055" s="32"/>
      <c r="G1055" s="33"/>
    </row>
    <row r="1056" spans="1:7" x14ac:dyDescent="0.2">
      <c r="A1056" s="32"/>
      <c r="G1056" s="23"/>
    </row>
    <row r="1057" spans="1:7" x14ac:dyDescent="0.2">
      <c r="A1057" s="32"/>
      <c r="G1057" s="33"/>
    </row>
    <row r="1058" spans="1:7" x14ac:dyDescent="0.2">
      <c r="A1058" s="32"/>
      <c r="G1058" s="23"/>
    </row>
    <row r="1059" spans="1:7" x14ac:dyDescent="0.2">
      <c r="A1059" s="32"/>
      <c r="G1059" s="23"/>
    </row>
    <row r="1060" spans="1:7" x14ac:dyDescent="0.2">
      <c r="A1060" s="32"/>
      <c r="G1060" s="33"/>
    </row>
    <row r="1061" spans="1:7" x14ac:dyDescent="0.2">
      <c r="A1061" s="32"/>
      <c r="G1061" s="23"/>
    </row>
    <row r="1062" spans="1:7" x14ac:dyDescent="0.2">
      <c r="A1062" s="32"/>
      <c r="G1062" s="23"/>
    </row>
    <row r="1063" spans="1:7" x14ac:dyDescent="0.2">
      <c r="A1063" s="32"/>
      <c r="G1063" s="33"/>
    </row>
    <row r="1064" spans="1:7" x14ac:dyDescent="0.2">
      <c r="A1064" s="32"/>
      <c r="G1064" s="23"/>
    </row>
    <row r="1065" spans="1:7" x14ac:dyDescent="0.2">
      <c r="A1065" s="32"/>
      <c r="G1065" s="23"/>
    </row>
    <row r="1066" spans="1:7" x14ac:dyDescent="0.2">
      <c r="A1066" s="32"/>
      <c r="G1066" s="23"/>
    </row>
    <row r="1067" spans="1:7" x14ac:dyDescent="0.2">
      <c r="A1067" s="32"/>
      <c r="G1067" s="33"/>
    </row>
    <row r="1068" spans="1:7" x14ac:dyDescent="0.2">
      <c r="A1068" s="32"/>
      <c r="G1068" s="33"/>
    </row>
    <row r="1069" spans="1:7" x14ac:dyDescent="0.2">
      <c r="A1069" s="32"/>
      <c r="G1069" s="33"/>
    </row>
    <row r="1070" spans="1:7" x14ac:dyDescent="0.2">
      <c r="A1070" s="32"/>
      <c r="G1070" s="23"/>
    </row>
    <row r="1071" spans="1:7" x14ac:dyDescent="0.2">
      <c r="A1071" s="32"/>
      <c r="G1071" s="23"/>
    </row>
    <row r="1072" spans="1:7" x14ac:dyDescent="0.2">
      <c r="A1072" s="32"/>
      <c r="G1072" s="23"/>
    </row>
    <row r="1073" spans="1:7" x14ac:dyDescent="0.2">
      <c r="A1073" s="32"/>
      <c r="G1073" s="23"/>
    </row>
    <row r="1074" spans="1:7" x14ac:dyDescent="0.2">
      <c r="A1074" s="32"/>
      <c r="G1074" s="23"/>
    </row>
    <row r="1075" spans="1:7" x14ac:dyDescent="0.2">
      <c r="A1075" s="32"/>
      <c r="G1075" s="33"/>
    </row>
    <row r="1076" spans="1:7" x14ac:dyDescent="0.2">
      <c r="A1076" s="32"/>
      <c r="G1076" s="23"/>
    </row>
    <row r="1077" spans="1:7" x14ac:dyDescent="0.2">
      <c r="A1077" s="32"/>
      <c r="G1077" s="33"/>
    </row>
    <row r="1078" spans="1:7" x14ac:dyDescent="0.2">
      <c r="A1078" s="32"/>
      <c r="G1078" s="23"/>
    </row>
    <row r="1079" spans="1:7" x14ac:dyDescent="0.2">
      <c r="A1079" s="32"/>
      <c r="G1079" s="33"/>
    </row>
    <row r="1080" spans="1:7" x14ac:dyDescent="0.2">
      <c r="A1080" s="32"/>
      <c r="G1080" s="23"/>
    </row>
    <row r="1081" spans="1:7" x14ac:dyDescent="0.2">
      <c r="A1081" s="32"/>
      <c r="G1081" s="33"/>
    </row>
    <row r="1082" spans="1:7" x14ac:dyDescent="0.2">
      <c r="A1082" s="32"/>
      <c r="G1082" s="23"/>
    </row>
    <row r="1083" spans="1:7" x14ac:dyDescent="0.2">
      <c r="A1083" s="32"/>
      <c r="G1083" s="23"/>
    </row>
    <row r="1084" spans="1:7" x14ac:dyDescent="0.2">
      <c r="A1084" s="32"/>
      <c r="G1084" s="23"/>
    </row>
    <row r="1085" spans="1:7" x14ac:dyDescent="0.2">
      <c r="A1085" s="32"/>
      <c r="G1085" s="23"/>
    </row>
    <row r="1086" spans="1:7" x14ac:dyDescent="0.2">
      <c r="A1086" s="32"/>
      <c r="G1086" s="33"/>
    </row>
    <row r="1087" spans="1:7" x14ac:dyDescent="0.2">
      <c r="A1087" s="32"/>
      <c r="G1087" s="23"/>
    </row>
    <row r="1088" spans="1:7" x14ac:dyDescent="0.2">
      <c r="A1088" s="32"/>
      <c r="G1088" s="33"/>
    </row>
    <row r="1089" spans="1:7" x14ac:dyDescent="0.2">
      <c r="A1089" s="32"/>
      <c r="G1089" s="33"/>
    </row>
    <row r="1090" spans="1:7" x14ac:dyDescent="0.2">
      <c r="A1090" s="32"/>
      <c r="G1090" s="23"/>
    </row>
    <row r="1091" spans="1:7" x14ac:dyDescent="0.2">
      <c r="A1091" s="32"/>
      <c r="G1091" s="23"/>
    </row>
    <row r="1092" spans="1:7" x14ac:dyDescent="0.2">
      <c r="A1092" s="32"/>
      <c r="G1092" s="23"/>
    </row>
    <row r="1093" spans="1:7" x14ac:dyDescent="0.2">
      <c r="A1093" s="32"/>
      <c r="G1093" s="23"/>
    </row>
    <row r="1094" spans="1:7" x14ac:dyDescent="0.2">
      <c r="A1094" s="32"/>
      <c r="G1094" s="33"/>
    </row>
    <row r="1095" spans="1:7" x14ac:dyDescent="0.2">
      <c r="A1095" s="32"/>
      <c r="G1095" s="33"/>
    </row>
    <row r="1096" spans="1:7" x14ac:dyDescent="0.2">
      <c r="A1096" s="32"/>
      <c r="G1096" s="23"/>
    </row>
    <row r="1097" spans="1:7" x14ac:dyDescent="0.2">
      <c r="A1097" s="32"/>
      <c r="G1097" s="23"/>
    </row>
    <row r="1098" spans="1:7" x14ac:dyDescent="0.2">
      <c r="A1098" s="32"/>
      <c r="G1098" s="23"/>
    </row>
    <row r="1099" spans="1:7" x14ac:dyDescent="0.2">
      <c r="A1099" s="32"/>
      <c r="G1099" s="23"/>
    </row>
    <row r="1100" spans="1:7" x14ac:dyDescent="0.2">
      <c r="A1100" s="32"/>
      <c r="G1100" s="23"/>
    </row>
    <row r="1101" spans="1:7" x14ac:dyDescent="0.2">
      <c r="A1101" s="32"/>
      <c r="G1101" s="33"/>
    </row>
    <row r="1102" spans="1:7" x14ac:dyDescent="0.2">
      <c r="A1102" s="32"/>
      <c r="G1102" s="23"/>
    </row>
    <row r="1103" spans="1:7" x14ac:dyDescent="0.2">
      <c r="A1103" s="32"/>
      <c r="G1103" s="23"/>
    </row>
    <row r="1104" spans="1:7" x14ac:dyDescent="0.2">
      <c r="A1104" s="32"/>
      <c r="G1104" s="33"/>
    </row>
    <row r="1105" spans="1:7" x14ac:dyDescent="0.2">
      <c r="A1105" s="32"/>
      <c r="G1105" s="33"/>
    </row>
    <row r="1106" spans="1:7" x14ac:dyDescent="0.2">
      <c r="A1106" s="32"/>
      <c r="G1106" s="23"/>
    </row>
    <row r="1107" spans="1:7" x14ac:dyDescent="0.2">
      <c r="A1107" s="32"/>
      <c r="G1107" s="33"/>
    </row>
    <row r="1108" spans="1:7" x14ac:dyDescent="0.2">
      <c r="A1108" s="32"/>
      <c r="G1108" s="33"/>
    </row>
    <row r="1109" spans="1:7" x14ac:dyDescent="0.2">
      <c r="A1109" s="32"/>
      <c r="G1109" s="23"/>
    </row>
    <row r="1110" spans="1:7" x14ac:dyDescent="0.2">
      <c r="A1110" s="32"/>
      <c r="G1110" s="23"/>
    </row>
    <row r="1111" spans="1:7" x14ac:dyDescent="0.2">
      <c r="A1111" s="32"/>
      <c r="G1111" s="33"/>
    </row>
    <row r="1112" spans="1:7" x14ac:dyDescent="0.2">
      <c r="A1112" s="32"/>
      <c r="G1112" s="33"/>
    </row>
    <row r="1113" spans="1:7" x14ac:dyDescent="0.2">
      <c r="A1113" s="32"/>
      <c r="G1113" s="33"/>
    </row>
    <row r="1114" spans="1:7" x14ac:dyDescent="0.2">
      <c r="A1114" s="32"/>
      <c r="G1114" s="23"/>
    </row>
    <row r="1115" spans="1:7" x14ac:dyDescent="0.2">
      <c r="A1115" s="32"/>
      <c r="G1115" s="23"/>
    </row>
    <row r="1116" spans="1:7" x14ac:dyDescent="0.2">
      <c r="A1116" s="32"/>
      <c r="G1116" s="33"/>
    </row>
    <row r="1117" spans="1:7" x14ac:dyDescent="0.2">
      <c r="A1117" s="32"/>
      <c r="G1117" s="33"/>
    </row>
    <row r="1118" spans="1:7" x14ac:dyDescent="0.2">
      <c r="A1118" s="32"/>
      <c r="G1118" s="33"/>
    </row>
    <row r="1119" spans="1:7" x14ac:dyDescent="0.2">
      <c r="A1119" s="32"/>
      <c r="G1119" s="23"/>
    </row>
    <row r="1120" spans="1:7" x14ac:dyDescent="0.2">
      <c r="A1120" s="32"/>
      <c r="G1120" s="33"/>
    </row>
    <row r="1121" spans="1:7" x14ac:dyDescent="0.2">
      <c r="A1121" s="32"/>
      <c r="G1121" s="23"/>
    </row>
    <row r="1122" spans="1:7" x14ac:dyDescent="0.2">
      <c r="A1122" s="32"/>
      <c r="G1122" s="33"/>
    </row>
    <row r="1123" spans="1:7" x14ac:dyDescent="0.2">
      <c r="A1123" s="32"/>
      <c r="G1123" s="33"/>
    </row>
    <row r="1124" spans="1:7" x14ac:dyDescent="0.2">
      <c r="A1124" s="32"/>
      <c r="G1124" s="33"/>
    </row>
    <row r="1125" spans="1:7" x14ac:dyDescent="0.2">
      <c r="A1125" s="32"/>
      <c r="G1125" s="33"/>
    </row>
    <row r="1126" spans="1:7" x14ac:dyDescent="0.2">
      <c r="A1126" s="32"/>
      <c r="G1126" s="23"/>
    </row>
    <row r="1127" spans="1:7" x14ac:dyDescent="0.2">
      <c r="A1127" s="32"/>
      <c r="G1127" s="23"/>
    </row>
    <row r="1128" spans="1:7" x14ac:dyDescent="0.2">
      <c r="A1128" s="32"/>
      <c r="G1128" s="33"/>
    </row>
    <row r="1129" spans="1:7" x14ac:dyDescent="0.2">
      <c r="A1129" s="32"/>
      <c r="G1129" s="33"/>
    </row>
    <row r="1130" spans="1:7" x14ac:dyDescent="0.2">
      <c r="A1130" s="32"/>
      <c r="G1130" s="33"/>
    </row>
    <row r="1131" spans="1:7" x14ac:dyDescent="0.2">
      <c r="A1131" s="32"/>
      <c r="G1131" s="23"/>
    </row>
    <row r="1132" spans="1:7" x14ac:dyDescent="0.2">
      <c r="A1132" s="32"/>
      <c r="G1132" s="33"/>
    </row>
    <row r="1133" spans="1:7" x14ac:dyDescent="0.2">
      <c r="A1133" s="32"/>
      <c r="G1133" s="33"/>
    </row>
    <row r="1134" spans="1:7" x14ac:dyDescent="0.2">
      <c r="A1134" s="32"/>
      <c r="G1134" s="23"/>
    </row>
    <row r="1135" spans="1:7" x14ac:dyDescent="0.2">
      <c r="A1135" s="32"/>
      <c r="G1135" s="23"/>
    </row>
    <row r="1136" spans="1:7" x14ac:dyDescent="0.2">
      <c r="A1136" s="32"/>
      <c r="G1136" s="33"/>
    </row>
    <row r="1137" spans="1:7" x14ac:dyDescent="0.2">
      <c r="A1137" s="32"/>
      <c r="G1137" s="23"/>
    </row>
    <row r="1138" spans="1:7" x14ac:dyDescent="0.2">
      <c r="A1138" s="32"/>
      <c r="G1138" s="33"/>
    </row>
    <row r="1139" spans="1:7" x14ac:dyDescent="0.2">
      <c r="A1139" s="32"/>
      <c r="G1139" s="23"/>
    </row>
    <row r="1140" spans="1:7" x14ac:dyDescent="0.2">
      <c r="A1140" s="32"/>
      <c r="G1140" s="33"/>
    </row>
    <row r="1141" spans="1:7" x14ac:dyDescent="0.2">
      <c r="A1141" s="32"/>
      <c r="G1141" s="33"/>
    </row>
    <row r="1142" spans="1:7" x14ac:dyDescent="0.2">
      <c r="A1142" s="32"/>
      <c r="G1142" s="33"/>
    </row>
    <row r="1143" spans="1:7" x14ac:dyDescent="0.2">
      <c r="A1143" s="32"/>
      <c r="G1143" s="23"/>
    </row>
    <row r="1144" spans="1:7" x14ac:dyDescent="0.2">
      <c r="A1144" s="32"/>
      <c r="G1144" s="23"/>
    </row>
    <row r="1145" spans="1:7" x14ac:dyDescent="0.2">
      <c r="A1145" s="32"/>
      <c r="G1145" s="23"/>
    </row>
    <row r="1146" spans="1:7" x14ac:dyDescent="0.2">
      <c r="A1146" s="32"/>
      <c r="G1146" s="23"/>
    </row>
    <row r="1147" spans="1:7" x14ac:dyDescent="0.2">
      <c r="A1147" s="32"/>
      <c r="G1147" s="23"/>
    </row>
    <row r="1148" spans="1:7" x14ac:dyDescent="0.2">
      <c r="A1148" s="32"/>
      <c r="G1148" s="23"/>
    </row>
    <row r="1149" spans="1:7" x14ac:dyDescent="0.2">
      <c r="A1149" s="32"/>
      <c r="G1149" s="33"/>
    </row>
    <row r="1150" spans="1:7" x14ac:dyDescent="0.2">
      <c r="A1150" s="32"/>
      <c r="G1150" s="23"/>
    </row>
    <row r="1151" spans="1:7" x14ac:dyDescent="0.2">
      <c r="A1151" s="32"/>
      <c r="G1151" s="23"/>
    </row>
    <row r="1152" spans="1:7" x14ac:dyDescent="0.2">
      <c r="A1152" s="32"/>
      <c r="G1152" s="23"/>
    </row>
    <row r="1153" spans="1:7" x14ac:dyDescent="0.2">
      <c r="A1153" s="32"/>
      <c r="G1153" s="23"/>
    </row>
    <row r="1154" spans="1:7" x14ac:dyDescent="0.2">
      <c r="A1154" s="32"/>
      <c r="G1154" s="23"/>
    </row>
    <row r="1155" spans="1:7" x14ac:dyDescent="0.2">
      <c r="A1155" s="32"/>
      <c r="G1155" s="23"/>
    </row>
    <row r="1156" spans="1:7" x14ac:dyDescent="0.2">
      <c r="A1156" s="32"/>
      <c r="G1156" s="23"/>
    </row>
    <row r="1157" spans="1:7" x14ac:dyDescent="0.2">
      <c r="A1157" s="32"/>
      <c r="G1157" s="33"/>
    </row>
    <row r="1158" spans="1:7" x14ac:dyDescent="0.2">
      <c r="A1158" s="32"/>
      <c r="G1158" s="23"/>
    </row>
    <row r="1159" spans="1:7" x14ac:dyDescent="0.2">
      <c r="A1159" s="32"/>
      <c r="G1159" s="23"/>
    </row>
    <row r="1160" spans="1:7" x14ac:dyDescent="0.2">
      <c r="A1160" s="32"/>
      <c r="G1160" s="33"/>
    </row>
    <row r="1161" spans="1:7" x14ac:dyDescent="0.2">
      <c r="A1161" s="32"/>
      <c r="G1161" s="33"/>
    </row>
    <row r="1162" spans="1:7" x14ac:dyDescent="0.2">
      <c r="A1162" s="32"/>
      <c r="G1162" s="23"/>
    </row>
    <row r="1163" spans="1:7" x14ac:dyDescent="0.2">
      <c r="A1163" s="32"/>
      <c r="G1163" s="33"/>
    </row>
    <row r="1164" spans="1:7" x14ac:dyDescent="0.2">
      <c r="A1164" s="32"/>
      <c r="G1164" s="23"/>
    </row>
    <row r="1165" spans="1:7" x14ac:dyDescent="0.2">
      <c r="A1165" s="32"/>
      <c r="G1165" s="23"/>
    </row>
    <row r="1166" spans="1:7" x14ac:dyDescent="0.2">
      <c r="A1166" s="32"/>
      <c r="G1166" s="33"/>
    </row>
    <row r="1167" spans="1:7" x14ac:dyDescent="0.2">
      <c r="A1167" s="32"/>
      <c r="G1167" s="23"/>
    </row>
    <row r="1168" spans="1:7" x14ac:dyDescent="0.2">
      <c r="A1168" s="32"/>
      <c r="G1168" s="33"/>
    </row>
    <row r="1169" spans="1:7" x14ac:dyDescent="0.2">
      <c r="A1169" s="32"/>
      <c r="G1169" s="33"/>
    </row>
    <row r="1170" spans="1:7" x14ac:dyDescent="0.2">
      <c r="A1170" s="32"/>
      <c r="G1170" s="23"/>
    </row>
    <row r="1171" spans="1:7" x14ac:dyDescent="0.2">
      <c r="A1171" s="32"/>
      <c r="G1171" s="33"/>
    </row>
    <row r="1172" spans="1:7" x14ac:dyDescent="0.2">
      <c r="A1172" s="32"/>
      <c r="G1172" s="23"/>
    </row>
    <row r="1173" spans="1:7" x14ac:dyDescent="0.2">
      <c r="A1173" s="32"/>
      <c r="G1173" s="23"/>
    </row>
    <row r="1174" spans="1:7" x14ac:dyDescent="0.2">
      <c r="A1174" s="32"/>
      <c r="G1174" s="33"/>
    </row>
    <row r="1175" spans="1:7" x14ac:dyDescent="0.2">
      <c r="A1175" s="32"/>
      <c r="G1175" s="33"/>
    </row>
    <row r="1176" spans="1:7" x14ac:dyDescent="0.2">
      <c r="A1176" s="32"/>
      <c r="G1176" s="23"/>
    </row>
    <row r="1177" spans="1:7" x14ac:dyDescent="0.2">
      <c r="A1177" s="32"/>
      <c r="G1177" s="23"/>
    </row>
    <row r="1178" spans="1:7" x14ac:dyDescent="0.2">
      <c r="A1178" s="32"/>
      <c r="G1178" s="23"/>
    </row>
    <row r="1179" spans="1:7" x14ac:dyDescent="0.2">
      <c r="A1179" s="32"/>
      <c r="G1179" s="33"/>
    </row>
    <row r="1180" spans="1:7" x14ac:dyDescent="0.2">
      <c r="A1180" s="32"/>
      <c r="G1180" s="33"/>
    </row>
    <row r="1181" spans="1:7" x14ac:dyDescent="0.2">
      <c r="A1181" s="32"/>
      <c r="G1181" s="23"/>
    </row>
    <row r="1182" spans="1:7" x14ac:dyDescent="0.2">
      <c r="A1182" s="32"/>
      <c r="G1182" s="33"/>
    </row>
    <row r="1183" spans="1:7" x14ac:dyDescent="0.2">
      <c r="A1183" s="32"/>
      <c r="G1183" s="33"/>
    </row>
    <row r="1184" spans="1:7" x14ac:dyDescent="0.2">
      <c r="A1184" s="32"/>
      <c r="G1184" s="23"/>
    </row>
    <row r="1185" spans="1:7" x14ac:dyDescent="0.2">
      <c r="A1185" s="32"/>
      <c r="G1185" s="23"/>
    </row>
    <row r="1186" spans="1:7" x14ac:dyDescent="0.2">
      <c r="A1186" s="32"/>
      <c r="G1186" s="23"/>
    </row>
    <row r="1187" spans="1:7" x14ac:dyDescent="0.2">
      <c r="A1187" s="32"/>
      <c r="G1187" s="23"/>
    </row>
    <row r="1188" spans="1:7" x14ac:dyDescent="0.2">
      <c r="A1188" s="32"/>
      <c r="G1188" s="23"/>
    </row>
    <row r="1189" spans="1:7" x14ac:dyDescent="0.2">
      <c r="A1189" s="32"/>
      <c r="G1189" s="23"/>
    </row>
    <row r="1190" spans="1:7" x14ac:dyDescent="0.2">
      <c r="A1190" s="32"/>
      <c r="G1190" s="33"/>
    </row>
    <row r="1191" spans="1:7" x14ac:dyDescent="0.2">
      <c r="A1191" s="32"/>
      <c r="G1191" s="33"/>
    </row>
    <row r="1192" spans="1:7" x14ac:dyDescent="0.2">
      <c r="A1192" s="32"/>
      <c r="G1192" s="23"/>
    </row>
    <row r="1193" spans="1:7" x14ac:dyDescent="0.2">
      <c r="A1193" s="32"/>
      <c r="G1193" s="33"/>
    </row>
    <row r="1194" spans="1:7" x14ac:dyDescent="0.2">
      <c r="A1194" s="32"/>
      <c r="G1194" s="23"/>
    </row>
    <row r="1195" spans="1:7" x14ac:dyDescent="0.2">
      <c r="A1195" s="32"/>
      <c r="G1195" s="33"/>
    </row>
    <row r="1196" spans="1:7" x14ac:dyDescent="0.2">
      <c r="A1196" s="32"/>
      <c r="G1196" s="23"/>
    </row>
    <row r="1197" spans="1:7" x14ac:dyDescent="0.2">
      <c r="A1197" s="32"/>
      <c r="G1197" s="23"/>
    </row>
    <row r="1198" spans="1:7" x14ac:dyDescent="0.2">
      <c r="A1198" s="32"/>
      <c r="G1198" s="33"/>
    </row>
    <row r="1199" spans="1:7" x14ac:dyDescent="0.2">
      <c r="A1199" s="32"/>
      <c r="G1199" s="23"/>
    </row>
    <row r="1200" spans="1:7" x14ac:dyDescent="0.2">
      <c r="A1200" s="32"/>
      <c r="G1200" s="33"/>
    </row>
    <row r="1201" spans="1:7" x14ac:dyDescent="0.2">
      <c r="A1201" s="32"/>
      <c r="G1201" s="33"/>
    </row>
    <row r="1202" spans="1:7" x14ac:dyDescent="0.2">
      <c r="A1202" s="32"/>
      <c r="G1202" s="33"/>
    </row>
    <row r="1203" spans="1:7" x14ac:dyDescent="0.2">
      <c r="A1203" s="32"/>
      <c r="G1203" s="33"/>
    </row>
    <row r="1204" spans="1:7" x14ac:dyDescent="0.2">
      <c r="A1204" s="32"/>
      <c r="G1204" s="23"/>
    </row>
    <row r="1205" spans="1:7" x14ac:dyDescent="0.2">
      <c r="A1205" s="32"/>
      <c r="G1205" s="23"/>
    </row>
    <row r="1206" spans="1:7" x14ac:dyDescent="0.2">
      <c r="A1206" s="32"/>
      <c r="G1206" s="33"/>
    </row>
    <row r="1207" spans="1:7" x14ac:dyDescent="0.2">
      <c r="A1207" s="32"/>
      <c r="G1207" s="23"/>
    </row>
    <row r="1208" spans="1:7" x14ac:dyDescent="0.2">
      <c r="A1208" s="32"/>
      <c r="G1208" s="33"/>
    </row>
    <row r="1209" spans="1:7" x14ac:dyDescent="0.2">
      <c r="A1209" s="32"/>
      <c r="G1209" s="23"/>
    </row>
    <row r="1210" spans="1:7" x14ac:dyDescent="0.2">
      <c r="A1210" s="32"/>
      <c r="G1210" s="33"/>
    </row>
    <row r="1211" spans="1:7" x14ac:dyDescent="0.2">
      <c r="A1211" s="32"/>
      <c r="G1211" s="33"/>
    </row>
    <row r="1212" spans="1:7" x14ac:dyDescent="0.2">
      <c r="A1212" s="32"/>
      <c r="G1212" s="33"/>
    </row>
    <row r="1213" spans="1:7" x14ac:dyDescent="0.2">
      <c r="A1213" s="32"/>
      <c r="G1213" s="23"/>
    </row>
    <row r="1214" spans="1:7" x14ac:dyDescent="0.2">
      <c r="A1214" s="32"/>
      <c r="G1214" s="23"/>
    </row>
    <row r="1215" spans="1:7" x14ac:dyDescent="0.2">
      <c r="A1215" s="32"/>
      <c r="G1215" s="23"/>
    </row>
    <row r="1216" spans="1:7" x14ac:dyDescent="0.2">
      <c r="A1216" s="32"/>
      <c r="G1216" s="23"/>
    </row>
    <row r="1217" spans="1:7" x14ac:dyDescent="0.2">
      <c r="A1217" s="32"/>
      <c r="G1217" s="23"/>
    </row>
    <row r="1218" spans="1:7" x14ac:dyDescent="0.2">
      <c r="A1218" s="32"/>
      <c r="G1218" s="33"/>
    </row>
    <row r="1219" spans="1:7" x14ac:dyDescent="0.2">
      <c r="A1219" s="32"/>
      <c r="G1219" s="23"/>
    </row>
    <row r="1220" spans="1:7" x14ac:dyDescent="0.2">
      <c r="A1220" s="32"/>
      <c r="G1220" s="23"/>
    </row>
    <row r="1221" spans="1:7" x14ac:dyDescent="0.2">
      <c r="A1221" s="32"/>
      <c r="G1221" s="33"/>
    </row>
    <row r="1222" spans="1:7" x14ac:dyDescent="0.2">
      <c r="A1222" s="32"/>
      <c r="G1222" s="23"/>
    </row>
    <row r="1223" spans="1:7" x14ac:dyDescent="0.2">
      <c r="A1223" s="32"/>
      <c r="G1223" s="33"/>
    </row>
    <row r="1224" spans="1:7" x14ac:dyDescent="0.2">
      <c r="A1224" s="32"/>
      <c r="G1224" s="33"/>
    </row>
    <row r="1225" spans="1:7" x14ac:dyDescent="0.2">
      <c r="A1225" s="32"/>
      <c r="G1225" s="23"/>
    </row>
    <row r="1226" spans="1:7" x14ac:dyDescent="0.2">
      <c r="A1226" s="32"/>
      <c r="G1226" s="33"/>
    </row>
    <row r="1227" spans="1:7" x14ac:dyDescent="0.2">
      <c r="A1227" s="32"/>
      <c r="G1227" s="33"/>
    </row>
    <row r="1228" spans="1:7" x14ac:dyDescent="0.2">
      <c r="A1228" s="32"/>
      <c r="G1228" s="33"/>
    </row>
    <row r="1229" spans="1:7" x14ac:dyDescent="0.2">
      <c r="A1229" s="32"/>
      <c r="G1229" s="23"/>
    </row>
    <row r="1230" spans="1:7" x14ac:dyDescent="0.2">
      <c r="A1230" s="32"/>
      <c r="G1230" s="33"/>
    </row>
    <row r="1231" spans="1:7" x14ac:dyDescent="0.2">
      <c r="A1231" s="32"/>
      <c r="G1231" s="23"/>
    </row>
    <row r="1232" spans="1:7" x14ac:dyDescent="0.2">
      <c r="A1232" s="32"/>
      <c r="G1232" s="23"/>
    </row>
    <row r="1233" spans="1:7" x14ac:dyDescent="0.2">
      <c r="A1233" s="32"/>
      <c r="G1233" s="23"/>
    </row>
    <row r="1234" spans="1:7" x14ac:dyDescent="0.2">
      <c r="A1234" s="32"/>
      <c r="G1234" s="23"/>
    </row>
    <row r="1235" spans="1:7" x14ac:dyDescent="0.2">
      <c r="A1235" s="32"/>
      <c r="G1235" s="23"/>
    </row>
    <row r="1236" spans="1:7" x14ac:dyDescent="0.2">
      <c r="A1236" s="32"/>
      <c r="G1236" s="23"/>
    </row>
    <row r="1237" spans="1:7" x14ac:dyDescent="0.2">
      <c r="A1237" s="32"/>
      <c r="G1237" s="23"/>
    </row>
    <row r="1238" spans="1:7" x14ac:dyDescent="0.2">
      <c r="A1238" s="32"/>
      <c r="G1238" s="23"/>
    </row>
    <row r="1239" spans="1:7" x14ac:dyDescent="0.2">
      <c r="A1239" s="32"/>
      <c r="G1239" s="33"/>
    </row>
    <row r="1240" spans="1:7" x14ac:dyDescent="0.2">
      <c r="A1240" s="32"/>
      <c r="G1240" s="33"/>
    </row>
    <row r="1241" spans="1:7" x14ac:dyDescent="0.2">
      <c r="A1241" s="32"/>
      <c r="G1241" s="23"/>
    </row>
    <row r="1242" spans="1:7" x14ac:dyDescent="0.2">
      <c r="A1242" s="32"/>
      <c r="G1242" s="33"/>
    </row>
    <row r="1243" spans="1:7" x14ac:dyDescent="0.2">
      <c r="A1243" s="32"/>
      <c r="G1243" s="33"/>
    </row>
    <row r="1244" spans="1:7" x14ac:dyDescent="0.2">
      <c r="A1244" s="32"/>
      <c r="G1244" s="33"/>
    </row>
    <row r="1245" spans="1:7" x14ac:dyDescent="0.2">
      <c r="A1245" s="32"/>
      <c r="G1245" s="23"/>
    </row>
    <row r="1246" spans="1:7" x14ac:dyDescent="0.2">
      <c r="A1246" s="32"/>
      <c r="G1246" s="23"/>
    </row>
    <row r="1247" spans="1:7" x14ac:dyDescent="0.2">
      <c r="A1247" s="32"/>
      <c r="G1247" s="33"/>
    </row>
    <row r="1248" spans="1:7" x14ac:dyDescent="0.2">
      <c r="A1248" s="32"/>
      <c r="G1248" s="33"/>
    </row>
    <row r="1249" spans="1:7" x14ac:dyDescent="0.2">
      <c r="A1249" s="32"/>
      <c r="G1249" s="33"/>
    </row>
    <row r="1250" spans="1:7" x14ac:dyDescent="0.2">
      <c r="A1250" s="32"/>
      <c r="G1250" s="33"/>
    </row>
    <row r="1251" spans="1:7" x14ac:dyDescent="0.2">
      <c r="A1251" s="32"/>
      <c r="G1251" s="23"/>
    </row>
    <row r="1252" spans="1:7" x14ac:dyDescent="0.2">
      <c r="A1252" s="32"/>
      <c r="G1252" s="23"/>
    </row>
    <row r="1253" spans="1:7" x14ac:dyDescent="0.2">
      <c r="A1253" s="32"/>
      <c r="G1253" s="33"/>
    </row>
    <row r="1254" spans="1:7" x14ac:dyDescent="0.2">
      <c r="A1254" s="32"/>
      <c r="G1254" s="33"/>
    </row>
    <row r="1255" spans="1:7" x14ac:dyDescent="0.2">
      <c r="A1255" s="32"/>
      <c r="G1255" s="23"/>
    </row>
    <row r="1256" spans="1:7" x14ac:dyDescent="0.2">
      <c r="A1256" s="32"/>
      <c r="G1256" s="33"/>
    </row>
    <row r="1257" spans="1:7" x14ac:dyDescent="0.2">
      <c r="A1257" s="32"/>
      <c r="G1257" s="33"/>
    </row>
    <row r="1258" spans="1:7" x14ac:dyDescent="0.2">
      <c r="A1258" s="32"/>
      <c r="G1258" s="23"/>
    </row>
    <row r="1259" spans="1:7" x14ac:dyDescent="0.2">
      <c r="A1259" s="32"/>
      <c r="G1259" s="33"/>
    </row>
    <row r="1260" spans="1:7" x14ac:dyDescent="0.2">
      <c r="A1260" s="32"/>
      <c r="G1260" s="33"/>
    </row>
    <row r="1261" spans="1:7" x14ac:dyDescent="0.2">
      <c r="A1261" s="32"/>
      <c r="G1261" s="23"/>
    </row>
    <row r="1262" spans="1:7" x14ac:dyDescent="0.2">
      <c r="A1262" s="32"/>
      <c r="G1262" s="33"/>
    </row>
    <row r="1263" spans="1:7" x14ac:dyDescent="0.2">
      <c r="A1263" s="32"/>
      <c r="G1263" s="23"/>
    </row>
    <row r="1264" spans="1:7" x14ac:dyDescent="0.2">
      <c r="A1264" s="32"/>
      <c r="G1264" s="33"/>
    </row>
    <row r="1265" spans="1:7" x14ac:dyDescent="0.2">
      <c r="A1265" s="32"/>
      <c r="G1265" s="23"/>
    </row>
    <row r="1266" spans="1:7" x14ac:dyDescent="0.2">
      <c r="A1266" s="32"/>
      <c r="G1266" s="33"/>
    </row>
    <row r="1267" spans="1:7" x14ac:dyDescent="0.2">
      <c r="A1267" s="32"/>
      <c r="G1267" s="23"/>
    </row>
    <row r="1268" spans="1:7" x14ac:dyDescent="0.2">
      <c r="A1268" s="32"/>
      <c r="G1268" s="33"/>
    </row>
    <row r="1269" spans="1:7" x14ac:dyDescent="0.2">
      <c r="A1269" s="32"/>
      <c r="G1269" s="33"/>
    </row>
    <row r="1270" spans="1:7" x14ac:dyDescent="0.2">
      <c r="A1270" s="32"/>
      <c r="G1270" s="33"/>
    </row>
    <row r="1271" spans="1:7" x14ac:dyDescent="0.2">
      <c r="A1271" s="32"/>
      <c r="G1271" s="23"/>
    </row>
    <row r="1272" spans="1:7" x14ac:dyDescent="0.2">
      <c r="A1272" s="32"/>
      <c r="G1272" s="23"/>
    </row>
    <row r="1273" spans="1:7" x14ac:dyDescent="0.2">
      <c r="A1273" s="32"/>
      <c r="G1273" s="23"/>
    </row>
    <row r="1274" spans="1:7" x14ac:dyDescent="0.2">
      <c r="A1274" s="32"/>
      <c r="G1274" s="33"/>
    </row>
    <row r="1275" spans="1:7" x14ac:dyDescent="0.2">
      <c r="A1275" s="32"/>
      <c r="G1275" s="23"/>
    </row>
    <row r="1276" spans="1:7" x14ac:dyDescent="0.2">
      <c r="A1276" s="32"/>
      <c r="G1276" s="33"/>
    </row>
    <row r="1277" spans="1:7" x14ac:dyDescent="0.2">
      <c r="A1277" s="32"/>
      <c r="G1277" s="33"/>
    </row>
    <row r="1278" spans="1:7" x14ac:dyDescent="0.2">
      <c r="A1278" s="32"/>
      <c r="G1278" s="23"/>
    </row>
    <row r="1279" spans="1:7" x14ac:dyDescent="0.2">
      <c r="A1279" s="32"/>
      <c r="G1279" s="33"/>
    </row>
    <row r="1280" spans="1:7" x14ac:dyDescent="0.2">
      <c r="A1280" s="32"/>
      <c r="G1280" s="33"/>
    </row>
    <row r="1281" spans="1:7" x14ac:dyDescent="0.2">
      <c r="A1281" s="32"/>
      <c r="G1281" s="33"/>
    </row>
    <row r="1282" spans="1:7" x14ac:dyDescent="0.2">
      <c r="A1282" s="32"/>
      <c r="G1282" s="33"/>
    </row>
    <row r="1283" spans="1:7" x14ac:dyDescent="0.2">
      <c r="A1283" s="32"/>
      <c r="G1283" s="33"/>
    </row>
    <row r="1284" spans="1:7" x14ac:dyDescent="0.2">
      <c r="A1284" s="32"/>
      <c r="G1284" s="33"/>
    </row>
    <row r="1285" spans="1:7" x14ac:dyDescent="0.2">
      <c r="A1285" s="32"/>
      <c r="G1285" s="33"/>
    </row>
    <row r="1286" spans="1:7" x14ac:dyDescent="0.2">
      <c r="A1286" s="32"/>
      <c r="G1286" s="23"/>
    </row>
    <row r="1287" spans="1:7" x14ac:dyDescent="0.2">
      <c r="A1287" s="32"/>
      <c r="G1287" s="33"/>
    </row>
    <row r="1288" spans="1:7" x14ac:dyDescent="0.2">
      <c r="A1288" s="32"/>
      <c r="G1288" s="23"/>
    </row>
    <row r="1289" spans="1:7" x14ac:dyDescent="0.2">
      <c r="A1289" s="32"/>
      <c r="G1289" s="23"/>
    </row>
    <row r="1290" spans="1:7" x14ac:dyDescent="0.2">
      <c r="A1290" s="32"/>
      <c r="G1290" s="33"/>
    </row>
    <row r="1291" spans="1:7" x14ac:dyDescent="0.2">
      <c r="A1291" s="32"/>
      <c r="G1291" s="33"/>
    </row>
    <row r="1292" spans="1:7" x14ac:dyDescent="0.2">
      <c r="A1292" s="32"/>
      <c r="G1292" s="33"/>
    </row>
    <row r="1293" spans="1:7" x14ac:dyDescent="0.2">
      <c r="A1293" s="32"/>
      <c r="G1293" s="23"/>
    </row>
    <row r="1294" spans="1:7" x14ac:dyDescent="0.2">
      <c r="A1294" s="32"/>
      <c r="G1294" s="23"/>
    </row>
    <row r="1295" spans="1:7" x14ac:dyDescent="0.2">
      <c r="A1295" s="32"/>
      <c r="G1295" s="33"/>
    </row>
    <row r="1296" spans="1:7" x14ac:dyDescent="0.2">
      <c r="A1296" s="32"/>
      <c r="G1296" s="33"/>
    </row>
    <row r="1297" spans="1:7" x14ac:dyDescent="0.2">
      <c r="A1297" s="32"/>
      <c r="G1297" s="33"/>
    </row>
    <row r="1298" spans="1:7" x14ac:dyDescent="0.2">
      <c r="A1298" s="32"/>
      <c r="G1298" s="33"/>
    </row>
    <row r="1299" spans="1:7" x14ac:dyDescent="0.2">
      <c r="A1299" s="32"/>
      <c r="G1299" s="33"/>
    </row>
    <row r="1300" spans="1:7" x14ac:dyDescent="0.2">
      <c r="A1300" s="32"/>
      <c r="G1300" s="33"/>
    </row>
    <row r="1301" spans="1:7" x14ac:dyDescent="0.2">
      <c r="A1301" s="32"/>
      <c r="G1301" s="23"/>
    </row>
    <row r="1302" spans="1:7" x14ac:dyDescent="0.2">
      <c r="A1302" s="32"/>
      <c r="G1302" s="23"/>
    </row>
    <row r="1303" spans="1:7" x14ac:dyDescent="0.2">
      <c r="A1303" s="32"/>
      <c r="G1303" s="23"/>
    </row>
    <row r="1304" spans="1:7" x14ac:dyDescent="0.2">
      <c r="A1304" s="32"/>
      <c r="G1304" s="33"/>
    </row>
    <row r="1305" spans="1:7" x14ac:dyDescent="0.2">
      <c r="A1305" s="32"/>
      <c r="G1305" s="23"/>
    </row>
    <row r="1306" spans="1:7" x14ac:dyDescent="0.2">
      <c r="A1306" s="32"/>
      <c r="G1306" s="33"/>
    </row>
    <row r="1307" spans="1:7" x14ac:dyDescent="0.2">
      <c r="A1307" s="32"/>
      <c r="G1307" s="33"/>
    </row>
    <row r="1308" spans="1:7" x14ac:dyDescent="0.2">
      <c r="A1308" s="32"/>
      <c r="G1308" s="33"/>
    </row>
    <row r="1309" spans="1:7" x14ac:dyDescent="0.2">
      <c r="A1309" s="32"/>
      <c r="G1309" s="23"/>
    </row>
    <row r="1310" spans="1:7" x14ac:dyDescent="0.2">
      <c r="A1310" s="32"/>
      <c r="G1310" s="33"/>
    </row>
    <row r="1311" spans="1:7" x14ac:dyDescent="0.2">
      <c r="A1311" s="32"/>
      <c r="G1311" s="23"/>
    </row>
    <row r="1312" spans="1:7" x14ac:dyDescent="0.2">
      <c r="A1312" s="32"/>
      <c r="G1312" s="23"/>
    </row>
    <row r="1313" spans="1:7" x14ac:dyDescent="0.2">
      <c r="A1313" s="32"/>
      <c r="G1313" s="33"/>
    </row>
    <row r="1314" spans="1:7" x14ac:dyDescent="0.2">
      <c r="A1314" s="32"/>
      <c r="G1314" s="33"/>
    </row>
    <row r="1315" spans="1:7" x14ac:dyDescent="0.2">
      <c r="A1315" s="32"/>
      <c r="G1315" s="23"/>
    </row>
    <row r="1316" spans="1:7" x14ac:dyDescent="0.2">
      <c r="A1316" s="32"/>
      <c r="G1316" s="33"/>
    </row>
    <row r="1317" spans="1:7" x14ac:dyDescent="0.2">
      <c r="A1317" s="32"/>
      <c r="G1317" s="33"/>
    </row>
    <row r="1318" spans="1:7" x14ac:dyDescent="0.2">
      <c r="A1318" s="32"/>
      <c r="G1318" s="33"/>
    </row>
    <row r="1319" spans="1:7" x14ac:dyDescent="0.2">
      <c r="A1319" s="32"/>
      <c r="G1319" s="23"/>
    </row>
    <row r="1320" spans="1:7" x14ac:dyDescent="0.2">
      <c r="A1320" s="32"/>
      <c r="G1320" s="33"/>
    </row>
    <row r="1321" spans="1:7" x14ac:dyDescent="0.2">
      <c r="A1321" s="32"/>
      <c r="G1321" s="33"/>
    </row>
    <row r="1322" spans="1:7" x14ac:dyDescent="0.2">
      <c r="A1322" s="32"/>
      <c r="G1322" s="33"/>
    </row>
    <row r="1323" spans="1:7" x14ac:dyDescent="0.2">
      <c r="A1323" s="32"/>
      <c r="G1323" s="23"/>
    </row>
    <row r="1324" spans="1:7" x14ac:dyDescent="0.2">
      <c r="A1324" s="32"/>
      <c r="G1324" s="23"/>
    </row>
    <row r="1325" spans="1:7" x14ac:dyDescent="0.2">
      <c r="A1325" s="32"/>
      <c r="G1325" s="33"/>
    </row>
    <row r="1326" spans="1:7" x14ac:dyDescent="0.2">
      <c r="A1326" s="32"/>
      <c r="G1326" s="23"/>
    </row>
    <row r="1327" spans="1:7" x14ac:dyDescent="0.2">
      <c r="A1327" s="32"/>
      <c r="G1327" s="23"/>
    </row>
    <row r="1328" spans="1:7" x14ac:dyDescent="0.2">
      <c r="A1328" s="32"/>
      <c r="G1328" s="23"/>
    </row>
    <row r="1329" spans="1:7" x14ac:dyDescent="0.2">
      <c r="A1329" s="32"/>
      <c r="G1329" s="33"/>
    </row>
    <row r="1330" spans="1:7" x14ac:dyDescent="0.2">
      <c r="A1330" s="32"/>
      <c r="G1330" s="23"/>
    </row>
    <row r="1331" spans="1:7" x14ac:dyDescent="0.2">
      <c r="A1331" s="32"/>
      <c r="G1331" s="23"/>
    </row>
    <row r="1332" spans="1:7" x14ac:dyDescent="0.2">
      <c r="A1332" s="32"/>
      <c r="G1332" s="33"/>
    </row>
    <row r="1333" spans="1:7" x14ac:dyDescent="0.2">
      <c r="A1333" s="32"/>
      <c r="G1333" s="33"/>
    </row>
    <row r="1334" spans="1:7" x14ac:dyDescent="0.2">
      <c r="A1334" s="32"/>
      <c r="G1334" s="33"/>
    </row>
    <row r="1335" spans="1:7" x14ac:dyDescent="0.2">
      <c r="A1335" s="32"/>
      <c r="G1335" s="33"/>
    </row>
    <row r="1336" spans="1:7" x14ac:dyDescent="0.2">
      <c r="A1336" s="32"/>
      <c r="G1336" s="23"/>
    </row>
    <row r="1337" spans="1:7" x14ac:dyDescent="0.2">
      <c r="A1337" s="32"/>
      <c r="G1337" s="33"/>
    </row>
    <row r="1338" spans="1:7" x14ac:dyDescent="0.2">
      <c r="A1338" s="32"/>
      <c r="G1338" s="33"/>
    </row>
    <row r="1339" spans="1:7" x14ac:dyDescent="0.2">
      <c r="A1339" s="32"/>
      <c r="G1339" s="23"/>
    </row>
    <row r="1340" spans="1:7" x14ac:dyDescent="0.2">
      <c r="A1340" s="32"/>
      <c r="G1340" s="23"/>
    </row>
    <row r="1341" spans="1:7" x14ac:dyDescent="0.2">
      <c r="A1341" s="32"/>
      <c r="G1341" s="33"/>
    </row>
    <row r="1342" spans="1:7" x14ac:dyDescent="0.2">
      <c r="A1342" s="32"/>
      <c r="G1342" s="33"/>
    </row>
    <row r="1343" spans="1:7" x14ac:dyDescent="0.2">
      <c r="A1343" s="32"/>
      <c r="G1343" s="33"/>
    </row>
    <row r="1344" spans="1:7" x14ac:dyDescent="0.2">
      <c r="A1344" s="32"/>
      <c r="G1344" s="23"/>
    </row>
    <row r="1345" spans="1:7" x14ac:dyDescent="0.2">
      <c r="A1345" s="32"/>
      <c r="G1345" s="33"/>
    </row>
    <row r="1346" spans="1:7" x14ac:dyDescent="0.2">
      <c r="A1346" s="32"/>
      <c r="G1346" s="33"/>
    </row>
    <row r="1347" spans="1:7" x14ac:dyDescent="0.2">
      <c r="A1347" s="32"/>
      <c r="G1347" s="33"/>
    </row>
    <row r="1348" spans="1:7" x14ac:dyDescent="0.2">
      <c r="A1348" s="32"/>
      <c r="G1348" s="33"/>
    </row>
    <row r="1349" spans="1:7" x14ac:dyDescent="0.2">
      <c r="A1349" s="32"/>
      <c r="G1349" s="33"/>
    </row>
    <row r="1350" spans="1:7" x14ac:dyDescent="0.2">
      <c r="A1350" s="32"/>
      <c r="G1350" s="33"/>
    </row>
    <row r="1351" spans="1:7" x14ac:dyDescent="0.2">
      <c r="A1351" s="32"/>
      <c r="G1351" s="23"/>
    </row>
    <row r="1352" spans="1:7" x14ac:dyDescent="0.2">
      <c r="A1352" s="32"/>
      <c r="G1352" s="33"/>
    </row>
    <row r="1353" spans="1:7" x14ac:dyDescent="0.2">
      <c r="A1353" s="32"/>
      <c r="G1353" s="23"/>
    </row>
    <row r="1354" spans="1:7" x14ac:dyDescent="0.2">
      <c r="A1354" s="32"/>
      <c r="G1354" s="23"/>
    </row>
    <row r="1355" spans="1:7" x14ac:dyDescent="0.2">
      <c r="A1355" s="32"/>
      <c r="G1355" s="33"/>
    </row>
    <row r="1356" spans="1:7" x14ac:dyDescent="0.2">
      <c r="A1356" s="32"/>
      <c r="G1356" s="33"/>
    </row>
    <row r="1357" spans="1:7" x14ac:dyDescent="0.2">
      <c r="A1357" s="32"/>
      <c r="G1357" s="33"/>
    </row>
    <row r="1358" spans="1:7" x14ac:dyDescent="0.2">
      <c r="A1358" s="32"/>
      <c r="G1358" s="33"/>
    </row>
    <row r="1359" spans="1:7" x14ac:dyDescent="0.2">
      <c r="A1359" s="32"/>
      <c r="G1359" s="23"/>
    </row>
    <row r="1360" spans="1:7" x14ac:dyDescent="0.2">
      <c r="A1360" s="32"/>
      <c r="G1360" s="33"/>
    </row>
    <row r="1361" spans="1:7" x14ac:dyDescent="0.2">
      <c r="A1361" s="32"/>
      <c r="G1361" s="33"/>
    </row>
    <row r="1362" spans="1:7" x14ac:dyDescent="0.2">
      <c r="A1362" s="32"/>
      <c r="G1362" s="33"/>
    </row>
    <row r="1363" spans="1:7" x14ac:dyDescent="0.2">
      <c r="A1363" s="32"/>
      <c r="G1363" s="23"/>
    </row>
    <row r="1364" spans="1:7" x14ac:dyDescent="0.2">
      <c r="A1364" s="32"/>
      <c r="G1364" s="23"/>
    </row>
    <row r="1365" spans="1:7" x14ac:dyDescent="0.2">
      <c r="A1365" s="32"/>
      <c r="G1365" s="33"/>
    </row>
    <row r="1366" spans="1:7" x14ac:dyDescent="0.2">
      <c r="A1366" s="32"/>
      <c r="G1366" s="23"/>
    </row>
    <row r="1367" spans="1:7" x14ac:dyDescent="0.2">
      <c r="A1367" s="32"/>
      <c r="G1367" s="23"/>
    </row>
    <row r="1368" spans="1:7" x14ac:dyDescent="0.2">
      <c r="A1368" s="32"/>
      <c r="G1368" s="23"/>
    </row>
    <row r="1369" spans="1:7" x14ac:dyDescent="0.2">
      <c r="A1369" s="32"/>
      <c r="G1369" s="33"/>
    </row>
    <row r="1370" spans="1:7" x14ac:dyDescent="0.2">
      <c r="A1370" s="32"/>
      <c r="G1370" s="23"/>
    </row>
    <row r="1371" spans="1:7" x14ac:dyDescent="0.2">
      <c r="A1371" s="32"/>
      <c r="G1371" s="23"/>
    </row>
    <row r="1372" spans="1:7" x14ac:dyDescent="0.2">
      <c r="A1372" s="32"/>
      <c r="G1372" s="23"/>
    </row>
    <row r="1373" spans="1:7" x14ac:dyDescent="0.2">
      <c r="A1373" s="32"/>
      <c r="G1373" s="23"/>
    </row>
    <row r="1374" spans="1:7" x14ac:dyDescent="0.2">
      <c r="A1374" s="32"/>
      <c r="G1374" s="33"/>
    </row>
    <row r="1375" spans="1:7" x14ac:dyDescent="0.2">
      <c r="A1375" s="32"/>
      <c r="G1375" s="33"/>
    </row>
    <row r="1376" spans="1:7" x14ac:dyDescent="0.2">
      <c r="A1376" s="32"/>
      <c r="G1376" s="33"/>
    </row>
    <row r="1377" spans="1:7" x14ac:dyDescent="0.2">
      <c r="A1377" s="32"/>
      <c r="G1377" s="33"/>
    </row>
    <row r="1378" spans="1:7" x14ac:dyDescent="0.2">
      <c r="A1378" s="32"/>
      <c r="G1378" s="23"/>
    </row>
    <row r="1379" spans="1:7" x14ac:dyDescent="0.2">
      <c r="A1379" s="32"/>
      <c r="G1379" s="23"/>
    </row>
    <row r="1380" spans="1:7" x14ac:dyDescent="0.2">
      <c r="A1380" s="32"/>
      <c r="G1380" s="23"/>
    </row>
    <row r="1381" spans="1:7" x14ac:dyDescent="0.2">
      <c r="A1381" s="32"/>
      <c r="G1381" s="23"/>
    </row>
    <row r="1382" spans="1:7" x14ac:dyDescent="0.2">
      <c r="A1382" s="32"/>
      <c r="G1382" s="33"/>
    </row>
    <row r="1383" spans="1:7" x14ac:dyDescent="0.2">
      <c r="A1383" s="32"/>
      <c r="G1383" s="33"/>
    </row>
    <row r="1384" spans="1:7" x14ac:dyDescent="0.2">
      <c r="A1384" s="32"/>
      <c r="G1384" s="23"/>
    </row>
    <row r="1385" spans="1:7" x14ac:dyDescent="0.2">
      <c r="A1385" s="32"/>
      <c r="G1385" s="23"/>
    </row>
    <row r="1386" spans="1:7" x14ac:dyDescent="0.2">
      <c r="A1386" s="32"/>
      <c r="G1386" s="33"/>
    </row>
    <row r="1387" spans="1:7" x14ac:dyDescent="0.2">
      <c r="A1387" s="32"/>
      <c r="G1387" s="33"/>
    </row>
    <row r="1388" spans="1:7" x14ac:dyDescent="0.2">
      <c r="A1388" s="32"/>
      <c r="G1388" s="23"/>
    </row>
    <row r="1389" spans="1:7" x14ac:dyDescent="0.2">
      <c r="A1389" s="32"/>
      <c r="G1389" s="23"/>
    </row>
    <row r="1390" spans="1:7" x14ac:dyDescent="0.2">
      <c r="A1390" s="32"/>
      <c r="G1390" s="33"/>
    </row>
    <row r="1391" spans="1:7" x14ac:dyDescent="0.2">
      <c r="A1391" s="32"/>
      <c r="G1391" s="33"/>
    </row>
    <row r="1392" spans="1:7" x14ac:dyDescent="0.2">
      <c r="A1392" s="32"/>
      <c r="G1392" s="23"/>
    </row>
    <row r="1393" spans="1:7" x14ac:dyDescent="0.2">
      <c r="A1393" s="32"/>
      <c r="G1393" s="33"/>
    </row>
    <row r="1394" spans="1:7" x14ac:dyDescent="0.2">
      <c r="A1394" s="32"/>
      <c r="G1394" s="33"/>
    </row>
    <row r="1395" spans="1:7" x14ac:dyDescent="0.2">
      <c r="A1395" s="32"/>
      <c r="G1395" s="33"/>
    </row>
    <row r="1396" spans="1:7" x14ac:dyDescent="0.2">
      <c r="A1396" s="32"/>
      <c r="G1396" s="33"/>
    </row>
    <row r="1397" spans="1:7" x14ac:dyDescent="0.2">
      <c r="A1397" s="32"/>
      <c r="G1397" s="23"/>
    </row>
    <row r="1398" spans="1:7" x14ac:dyDescent="0.2">
      <c r="A1398" s="32"/>
      <c r="G1398" s="33"/>
    </row>
    <row r="1399" spans="1:7" x14ac:dyDescent="0.2">
      <c r="A1399" s="32"/>
      <c r="G1399" s="23"/>
    </row>
    <row r="1400" spans="1:7" x14ac:dyDescent="0.2">
      <c r="A1400" s="32"/>
      <c r="G1400" s="23"/>
    </row>
    <row r="1401" spans="1:7" x14ac:dyDescent="0.2">
      <c r="A1401" s="32"/>
      <c r="G1401" s="33"/>
    </row>
    <row r="1402" spans="1:7" x14ac:dyDescent="0.2">
      <c r="A1402" s="32"/>
      <c r="G1402" s="33"/>
    </row>
    <row r="1403" spans="1:7" x14ac:dyDescent="0.2">
      <c r="A1403" s="32"/>
      <c r="G1403" s="33"/>
    </row>
    <row r="1404" spans="1:7" x14ac:dyDescent="0.2">
      <c r="A1404" s="32"/>
      <c r="G1404" s="33"/>
    </row>
    <row r="1405" spans="1:7" x14ac:dyDescent="0.2">
      <c r="A1405" s="32"/>
      <c r="G1405" s="23"/>
    </row>
    <row r="1406" spans="1:7" x14ac:dyDescent="0.2">
      <c r="A1406" s="32"/>
      <c r="G1406" s="23"/>
    </row>
    <row r="1407" spans="1:7" x14ac:dyDescent="0.2">
      <c r="A1407" s="32"/>
      <c r="G1407" s="33"/>
    </row>
    <row r="1408" spans="1:7" x14ac:dyDescent="0.2">
      <c r="A1408" s="32"/>
      <c r="G1408" s="23"/>
    </row>
    <row r="1409" spans="1:7" x14ac:dyDescent="0.2">
      <c r="A1409" s="32"/>
      <c r="G1409" s="23"/>
    </row>
    <row r="1410" spans="1:7" x14ac:dyDescent="0.2">
      <c r="A1410" s="32"/>
      <c r="G1410" s="33"/>
    </row>
    <row r="1411" spans="1:7" x14ac:dyDescent="0.2">
      <c r="A1411" s="32"/>
      <c r="G1411" s="23"/>
    </row>
    <row r="1412" spans="1:7" x14ac:dyDescent="0.2">
      <c r="A1412" s="32"/>
      <c r="G1412" s="23"/>
    </row>
    <row r="1413" spans="1:7" x14ac:dyDescent="0.2">
      <c r="A1413" s="32"/>
      <c r="G1413" s="33"/>
    </row>
    <row r="1414" spans="1:7" x14ac:dyDescent="0.2">
      <c r="A1414" s="32"/>
      <c r="G1414" s="23"/>
    </row>
    <row r="1415" spans="1:7" x14ac:dyDescent="0.2">
      <c r="A1415" s="32"/>
      <c r="G1415" s="23"/>
    </row>
    <row r="1416" spans="1:7" x14ac:dyDescent="0.2">
      <c r="A1416" s="32"/>
      <c r="G1416" s="23"/>
    </row>
    <row r="1417" spans="1:7" x14ac:dyDescent="0.2">
      <c r="A1417" s="32"/>
      <c r="G1417" s="23"/>
    </row>
    <row r="1418" spans="1:7" x14ac:dyDescent="0.2">
      <c r="A1418" s="32"/>
      <c r="G1418" s="23"/>
    </row>
    <row r="1419" spans="1:7" x14ac:dyDescent="0.2">
      <c r="A1419" s="32"/>
      <c r="G1419" s="23"/>
    </row>
    <row r="1420" spans="1:7" x14ac:dyDescent="0.2">
      <c r="A1420" s="32"/>
      <c r="G1420" s="33"/>
    </row>
    <row r="1421" spans="1:7" x14ac:dyDescent="0.2">
      <c r="A1421" s="32"/>
      <c r="G1421" s="33"/>
    </row>
    <row r="1422" spans="1:7" x14ac:dyDescent="0.2">
      <c r="A1422" s="32"/>
      <c r="G1422" s="33"/>
    </row>
    <row r="1423" spans="1:7" x14ac:dyDescent="0.2">
      <c r="A1423" s="32"/>
      <c r="G1423" s="23"/>
    </row>
    <row r="1424" spans="1:7" x14ac:dyDescent="0.2">
      <c r="A1424" s="32"/>
      <c r="G1424" s="23"/>
    </row>
    <row r="1425" spans="1:7" x14ac:dyDescent="0.2">
      <c r="A1425" s="32"/>
      <c r="G1425" s="23"/>
    </row>
    <row r="1426" spans="1:7" x14ac:dyDescent="0.2">
      <c r="A1426" s="32"/>
      <c r="G1426" s="23"/>
    </row>
    <row r="1427" spans="1:7" x14ac:dyDescent="0.2">
      <c r="A1427" s="32"/>
      <c r="G1427" s="33"/>
    </row>
    <row r="1428" spans="1:7" x14ac:dyDescent="0.2">
      <c r="A1428" s="32"/>
      <c r="G1428" s="23"/>
    </row>
    <row r="1429" spans="1:7" x14ac:dyDescent="0.2">
      <c r="A1429" s="32"/>
      <c r="G1429" s="33"/>
    </row>
    <row r="1430" spans="1:7" x14ac:dyDescent="0.2">
      <c r="A1430" s="32"/>
      <c r="G1430" s="23"/>
    </row>
    <row r="1431" spans="1:7" x14ac:dyDescent="0.2">
      <c r="A1431" s="32"/>
      <c r="G1431" s="33"/>
    </row>
    <row r="1432" spans="1:7" x14ac:dyDescent="0.2">
      <c r="A1432" s="32"/>
      <c r="G1432" s="33"/>
    </row>
    <row r="1433" spans="1:7" x14ac:dyDescent="0.2">
      <c r="A1433" s="32"/>
      <c r="G1433" s="23"/>
    </row>
    <row r="1434" spans="1:7" x14ac:dyDescent="0.2">
      <c r="A1434" s="32"/>
      <c r="G1434" s="23"/>
    </row>
    <row r="1435" spans="1:7" x14ac:dyDescent="0.2">
      <c r="A1435" s="32"/>
      <c r="G1435" s="33"/>
    </row>
    <row r="1436" spans="1:7" x14ac:dyDescent="0.2">
      <c r="A1436" s="32"/>
      <c r="G1436" s="33"/>
    </row>
    <row r="1437" spans="1:7" x14ac:dyDescent="0.2">
      <c r="A1437" s="32"/>
      <c r="G1437" s="33"/>
    </row>
    <row r="1438" spans="1:7" x14ac:dyDescent="0.2">
      <c r="A1438" s="32"/>
      <c r="G1438" s="33"/>
    </row>
    <row r="1439" spans="1:7" x14ac:dyDescent="0.2">
      <c r="A1439" s="32"/>
      <c r="G1439" s="23"/>
    </row>
    <row r="1440" spans="1:7" x14ac:dyDescent="0.2">
      <c r="A1440" s="32"/>
      <c r="G1440" s="33"/>
    </row>
    <row r="1441" spans="1:7" x14ac:dyDescent="0.2">
      <c r="A1441" s="32"/>
      <c r="G1441" s="23"/>
    </row>
    <row r="1442" spans="1:7" x14ac:dyDescent="0.2">
      <c r="A1442" s="32"/>
      <c r="G1442" s="33"/>
    </row>
    <row r="1443" spans="1:7" x14ac:dyDescent="0.2">
      <c r="A1443" s="32"/>
      <c r="G1443" s="33"/>
    </row>
    <row r="1444" spans="1:7" x14ac:dyDescent="0.2">
      <c r="A1444" s="32"/>
      <c r="G1444" s="33"/>
    </row>
    <row r="1445" spans="1:7" x14ac:dyDescent="0.2">
      <c r="A1445" s="32"/>
      <c r="G1445" s="23"/>
    </row>
    <row r="1446" spans="1:7" x14ac:dyDescent="0.2">
      <c r="A1446" s="32"/>
      <c r="G1446" s="33"/>
    </row>
    <row r="1447" spans="1:7" x14ac:dyDescent="0.2">
      <c r="A1447" s="32"/>
      <c r="G1447" s="23"/>
    </row>
    <row r="1448" spans="1:7" x14ac:dyDescent="0.2">
      <c r="A1448" s="32"/>
      <c r="G1448" s="33"/>
    </row>
    <row r="1449" spans="1:7" x14ac:dyDescent="0.2">
      <c r="A1449" s="32"/>
      <c r="G1449" s="23"/>
    </row>
    <row r="1450" spans="1:7" x14ac:dyDescent="0.2">
      <c r="A1450" s="32"/>
      <c r="G1450" s="23"/>
    </row>
    <row r="1451" spans="1:7" x14ac:dyDescent="0.2">
      <c r="A1451" s="32"/>
      <c r="G1451" s="23"/>
    </row>
    <row r="1452" spans="1:7" x14ac:dyDescent="0.2">
      <c r="A1452" s="32"/>
      <c r="G1452" s="33"/>
    </row>
    <row r="1453" spans="1:7" x14ac:dyDescent="0.2">
      <c r="A1453" s="32"/>
      <c r="G1453" s="23"/>
    </row>
    <row r="1454" spans="1:7" x14ac:dyDescent="0.2">
      <c r="A1454" s="32"/>
      <c r="G1454" s="23"/>
    </row>
    <row r="1455" spans="1:7" x14ac:dyDescent="0.2">
      <c r="A1455" s="32"/>
      <c r="G1455" s="23"/>
    </row>
    <row r="1456" spans="1:7" x14ac:dyDescent="0.2">
      <c r="A1456" s="32"/>
      <c r="G1456" s="23"/>
    </row>
    <row r="1457" spans="1:7" x14ac:dyDescent="0.2">
      <c r="A1457" s="32"/>
      <c r="G1457" s="23"/>
    </row>
    <row r="1458" spans="1:7" x14ac:dyDescent="0.2">
      <c r="A1458" s="32"/>
      <c r="G1458" s="23"/>
    </row>
    <row r="1459" spans="1:7" x14ac:dyDescent="0.2">
      <c r="A1459" s="32"/>
      <c r="G1459" s="23"/>
    </row>
    <row r="1460" spans="1:7" x14ac:dyDescent="0.2">
      <c r="A1460" s="32"/>
      <c r="G1460" s="33"/>
    </row>
    <row r="1461" spans="1:7" x14ac:dyDescent="0.2">
      <c r="A1461" s="32"/>
      <c r="G1461" s="33"/>
    </row>
    <row r="1462" spans="1:7" x14ac:dyDescent="0.2">
      <c r="A1462" s="32"/>
      <c r="G1462" s="33"/>
    </row>
    <row r="1463" spans="1:7" x14ac:dyDescent="0.2">
      <c r="A1463" s="32"/>
      <c r="G1463" s="33"/>
    </row>
    <row r="1464" spans="1:7" x14ac:dyDescent="0.2">
      <c r="A1464" s="32"/>
      <c r="G1464" s="33"/>
    </row>
    <row r="1465" spans="1:7" x14ac:dyDescent="0.2">
      <c r="A1465" s="32"/>
      <c r="G1465" s="33"/>
    </row>
    <row r="1466" spans="1:7" x14ac:dyDescent="0.2">
      <c r="A1466" s="32"/>
      <c r="G1466" s="33"/>
    </row>
    <row r="1467" spans="1:7" x14ac:dyDescent="0.2">
      <c r="A1467" s="32"/>
      <c r="G1467" s="23"/>
    </row>
    <row r="1468" spans="1:7" x14ac:dyDescent="0.2">
      <c r="A1468" s="32"/>
      <c r="G1468" s="33"/>
    </row>
    <row r="1469" spans="1:7" x14ac:dyDescent="0.2">
      <c r="A1469" s="32"/>
      <c r="G1469" s="33"/>
    </row>
    <row r="1470" spans="1:7" x14ac:dyDescent="0.2">
      <c r="A1470" s="32"/>
      <c r="G1470" s="33"/>
    </row>
    <row r="1471" spans="1:7" x14ac:dyDescent="0.2">
      <c r="A1471" s="32"/>
      <c r="G1471" s="33"/>
    </row>
    <row r="1472" spans="1:7" x14ac:dyDescent="0.2">
      <c r="A1472" s="32"/>
      <c r="G1472" s="23"/>
    </row>
    <row r="1473" spans="1:7" x14ac:dyDescent="0.2">
      <c r="A1473" s="32"/>
      <c r="G1473" s="33"/>
    </row>
    <row r="1474" spans="1:7" x14ac:dyDescent="0.2">
      <c r="A1474" s="32"/>
      <c r="G1474" s="23"/>
    </row>
    <row r="1475" spans="1:7" x14ac:dyDescent="0.2">
      <c r="A1475" s="32"/>
      <c r="G1475" s="23"/>
    </row>
    <row r="1476" spans="1:7" x14ac:dyDescent="0.2">
      <c r="A1476" s="32"/>
      <c r="G1476" s="23"/>
    </row>
    <row r="1477" spans="1:7" x14ac:dyDescent="0.2">
      <c r="A1477" s="32"/>
      <c r="G1477" s="23"/>
    </row>
    <row r="1478" spans="1:7" x14ac:dyDescent="0.2">
      <c r="A1478" s="32"/>
      <c r="G1478" s="33"/>
    </row>
    <row r="1479" spans="1:7" x14ac:dyDescent="0.2">
      <c r="A1479" s="32"/>
      <c r="G1479" s="23"/>
    </row>
    <row r="1480" spans="1:7" x14ac:dyDescent="0.2">
      <c r="A1480" s="32"/>
      <c r="G1480" s="33"/>
    </row>
    <row r="1481" spans="1:7" x14ac:dyDescent="0.2">
      <c r="A1481" s="32"/>
      <c r="G1481" s="33"/>
    </row>
    <row r="1482" spans="1:7" x14ac:dyDescent="0.2">
      <c r="A1482" s="32"/>
      <c r="G1482" s="23"/>
    </row>
    <row r="1483" spans="1:7" x14ac:dyDescent="0.2">
      <c r="A1483" s="32"/>
      <c r="G1483" s="33"/>
    </row>
    <row r="1484" spans="1:7" x14ac:dyDescent="0.2">
      <c r="A1484" s="32"/>
      <c r="G1484" s="33"/>
    </row>
    <row r="1485" spans="1:7" x14ac:dyDescent="0.2">
      <c r="A1485" s="32"/>
      <c r="G1485" s="33"/>
    </row>
    <row r="1486" spans="1:7" x14ac:dyDescent="0.2">
      <c r="A1486" s="32"/>
      <c r="G1486" s="33"/>
    </row>
    <row r="1487" spans="1:7" x14ac:dyDescent="0.2">
      <c r="A1487" s="32"/>
      <c r="G1487" s="33"/>
    </row>
    <row r="1488" spans="1:7" x14ac:dyDescent="0.2">
      <c r="A1488" s="32"/>
      <c r="G1488" s="23"/>
    </row>
    <row r="1489" spans="1:7" x14ac:dyDescent="0.2">
      <c r="A1489" s="32"/>
      <c r="G1489" s="23"/>
    </row>
    <row r="1490" spans="1:7" x14ac:dyDescent="0.2">
      <c r="A1490" s="32"/>
      <c r="G1490" s="33"/>
    </row>
    <row r="1491" spans="1:7" x14ac:dyDescent="0.2">
      <c r="A1491" s="32"/>
      <c r="G1491" s="23"/>
    </row>
    <row r="1492" spans="1:7" x14ac:dyDescent="0.2">
      <c r="A1492" s="32"/>
      <c r="G1492" s="33"/>
    </row>
    <row r="1493" spans="1:7" x14ac:dyDescent="0.2">
      <c r="A1493" s="32"/>
      <c r="G1493" s="33"/>
    </row>
    <row r="1494" spans="1:7" x14ac:dyDescent="0.2">
      <c r="A1494" s="32"/>
      <c r="G1494" s="33"/>
    </row>
    <row r="1495" spans="1:7" x14ac:dyDescent="0.2">
      <c r="A1495" s="32"/>
      <c r="G1495" s="23"/>
    </row>
    <row r="1496" spans="1:7" x14ac:dyDescent="0.2">
      <c r="A1496" s="32"/>
      <c r="G1496" s="23"/>
    </row>
    <row r="1497" spans="1:7" x14ac:dyDescent="0.2">
      <c r="A1497" s="32"/>
      <c r="G1497" s="23"/>
    </row>
    <row r="1498" spans="1:7" x14ac:dyDescent="0.2">
      <c r="A1498" s="32"/>
      <c r="G1498" s="23"/>
    </row>
    <row r="1499" spans="1:7" x14ac:dyDescent="0.2">
      <c r="A1499" s="32"/>
      <c r="G1499" s="23"/>
    </row>
    <row r="1500" spans="1:7" x14ac:dyDescent="0.2">
      <c r="A1500" s="32"/>
      <c r="G1500" s="23"/>
    </row>
    <row r="1501" spans="1:7" x14ac:dyDescent="0.2">
      <c r="A1501" s="32"/>
      <c r="G1501" s="23"/>
    </row>
    <row r="1502" spans="1:7" x14ac:dyDescent="0.2">
      <c r="A1502" s="32"/>
      <c r="G1502" s="23"/>
    </row>
    <row r="1503" spans="1:7" x14ac:dyDescent="0.2">
      <c r="A1503" s="32"/>
      <c r="G1503" s="33"/>
    </row>
    <row r="1504" spans="1:7" x14ac:dyDescent="0.2">
      <c r="A1504" s="32"/>
      <c r="G1504" s="23"/>
    </row>
    <row r="1505" spans="1:7" x14ac:dyDescent="0.2">
      <c r="A1505" s="32"/>
      <c r="G1505" s="33"/>
    </row>
    <row r="1506" spans="1:7" x14ac:dyDescent="0.2">
      <c r="A1506" s="32"/>
      <c r="G1506" s="23"/>
    </row>
    <row r="1507" spans="1:7" x14ac:dyDescent="0.2">
      <c r="A1507" s="32"/>
      <c r="G1507" s="33"/>
    </row>
    <row r="1508" spans="1:7" x14ac:dyDescent="0.2">
      <c r="A1508" s="32"/>
      <c r="G1508" s="23"/>
    </row>
    <row r="1509" spans="1:7" x14ac:dyDescent="0.2">
      <c r="A1509" s="32"/>
      <c r="G1509" s="23"/>
    </row>
    <row r="1510" spans="1:7" x14ac:dyDescent="0.2">
      <c r="A1510" s="32"/>
      <c r="G1510" s="33"/>
    </row>
    <row r="1511" spans="1:7" x14ac:dyDescent="0.2">
      <c r="A1511" s="32"/>
      <c r="G1511" s="33"/>
    </row>
    <row r="1512" spans="1:7" x14ac:dyDescent="0.2">
      <c r="A1512" s="32"/>
      <c r="G1512" s="33"/>
    </row>
    <row r="1513" spans="1:7" x14ac:dyDescent="0.2">
      <c r="A1513" s="32"/>
      <c r="G1513" s="23"/>
    </row>
    <row r="1514" spans="1:7" x14ac:dyDescent="0.2">
      <c r="A1514" s="32"/>
      <c r="G1514" s="23"/>
    </row>
    <row r="1515" spans="1:7" x14ac:dyDescent="0.2">
      <c r="A1515" s="32"/>
      <c r="G1515" s="33"/>
    </row>
    <row r="1516" spans="1:7" x14ac:dyDescent="0.2">
      <c r="A1516" s="32"/>
      <c r="G1516" s="33"/>
    </row>
    <row r="1517" spans="1:7" x14ac:dyDescent="0.2">
      <c r="A1517" s="32"/>
      <c r="G1517" s="33"/>
    </row>
    <row r="1518" spans="1:7" x14ac:dyDescent="0.2">
      <c r="A1518" s="32"/>
      <c r="G1518" s="33"/>
    </row>
    <row r="1519" spans="1:7" x14ac:dyDescent="0.2">
      <c r="A1519" s="32"/>
      <c r="G1519" s="23"/>
    </row>
    <row r="1520" spans="1:7" x14ac:dyDescent="0.2">
      <c r="A1520" s="32"/>
      <c r="G1520" s="23"/>
    </row>
    <row r="1521" spans="1:7" x14ac:dyDescent="0.2">
      <c r="A1521" s="32"/>
      <c r="G1521" s="23"/>
    </row>
    <row r="1522" spans="1:7" x14ac:dyDescent="0.2">
      <c r="A1522" s="32"/>
      <c r="G1522" s="23"/>
    </row>
    <row r="1523" spans="1:7" x14ac:dyDescent="0.2">
      <c r="A1523" s="32"/>
      <c r="G1523" s="23"/>
    </row>
    <row r="1524" spans="1:7" x14ac:dyDescent="0.2">
      <c r="A1524" s="32"/>
      <c r="G1524" s="33"/>
    </row>
    <row r="1525" spans="1:7" x14ac:dyDescent="0.2">
      <c r="A1525" s="32"/>
      <c r="G1525" s="33"/>
    </row>
    <row r="1526" spans="1:7" x14ac:dyDescent="0.2">
      <c r="A1526" s="32"/>
      <c r="G1526" s="33"/>
    </row>
    <row r="1527" spans="1:7" x14ac:dyDescent="0.2">
      <c r="A1527" s="32"/>
      <c r="G1527" s="33"/>
    </row>
    <row r="1528" spans="1:7" x14ac:dyDescent="0.2">
      <c r="A1528" s="32"/>
      <c r="G1528" s="23"/>
    </row>
    <row r="1529" spans="1:7" x14ac:dyDescent="0.2">
      <c r="A1529" s="32"/>
      <c r="G1529" s="33"/>
    </row>
    <row r="1530" spans="1:7" x14ac:dyDescent="0.2">
      <c r="A1530" s="32"/>
      <c r="G1530" s="33"/>
    </row>
    <row r="1531" spans="1:7" x14ac:dyDescent="0.2">
      <c r="A1531" s="32"/>
      <c r="G1531" s="23"/>
    </row>
    <row r="1532" spans="1:7" x14ac:dyDescent="0.2">
      <c r="A1532" s="32"/>
      <c r="G1532" s="33"/>
    </row>
    <row r="1533" spans="1:7" x14ac:dyDescent="0.2">
      <c r="A1533" s="32"/>
      <c r="G1533" s="33"/>
    </row>
    <row r="1534" spans="1:7" x14ac:dyDescent="0.2">
      <c r="A1534" s="32"/>
      <c r="G1534" s="23"/>
    </row>
    <row r="1535" spans="1:7" x14ac:dyDescent="0.2">
      <c r="A1535" s="32"/>
      <c r="G1535" s="23"/>
    </row>
    <row r="1536" spans="1:7" x14ac:dyDescent="0.2">
      <c r="A1536" s="32"/>
      <c r="G1536" s="23"/>
    </row>
    <row r="1537" spans="1:7" x14ac:dyDescent="0.2">
      <c r="A1537" s="32"/>
      <c r="G1537" s="23"/>
    </row>
    <row r="1538" spans="1:7" x14ac:dyDescent="0.2">
      <c r="A1538" s="32"/>
      <c r="G1538" s="33"/>
    </row>
    <row r="1539" spans="1:7" x14ac:dyDescent="0.2">
      <c r="A1539" s="32"/>
      <c r="G1539" s="23"/>
    </row>
    <row r="1540" spans="1:7" x14ac:dyDescent="0.2">
      <c r="A1540" s="32"/>
      <c r="G1540" s="33"/>
    </row>
    <row r="1541" spans="1:7" x14ac:dyDescent="0.2">
      <c r="A1541" s="32"/>
      <c r="G1541" s="23"/>
    </row>
    <row r="1542" spans="1:7" x14ac:dyDescent="0.2">
      <c r="A1542" s="32"/>
      <c r="G1542" s="23"/>
    </row>
    <row r="1543" spans="1:7" x14ac:dyDescent="0.2">
      <c r="A1543" s="32"/>
      <c r="G1543" s="23"/>
    </row>
    <row r="1544" spans="1:7" x14ac:dyDescent="0.2">
      <c r="A1544" s="32"/>
      <c r="G1544" s="23"/>
    </row>
    <row r="1545" spans="1:7" x14ac:dyDescent="0.2">
      <c r="A1545" s="32"/>
      <c r="G1545" s="23"/>
    </row>
    <row r="1546" spans="1:7" x14ac:dyDescent="0.2">
      <c r="A1546" s="32"/>
      <c r="G1546" s="33"/>
    </row>
    <row r="1547" spans="1:7" x14ac:dyDescent="0.2">
      <c r="A1547" s="32"/>
      <c r="G1547" s="23"/>
    </row>
    <row r="1548" spans="1:7" x14ac:dyDescent="0.2">
      <c r="A1548" s="32"/>
      <c r="G1548" s="23"/>
    </row>
    <row r="1549" spans="1:7" x14ac:dyDescent="0.2">
      <c r="A1549" s="32"/>
      <c r="G1549" s="33"/>
    </row>
    <row r="1550" spans="1:7" x14ac:dyDescent="0.2">
      <c r="A1550" s="32"/>
      <c r="G1550" s="23"/>
    </row>
    <row r="1551" spans="1:7" x14ac:dyDescent="0.2">
      <c r="A1551" s="32"/>
      <c r="G1551" s="33"/>
    </row>
    <row r="1552" spans="1:7" x14ac:dyDescent="0.2">
      <c r="A1552" s="32"/>
      <c r="G1552" s="23"/>
    </row>
    <row r="1553" spans="1:7" x14ac:dyDescent="0.2">
      <c r="A1553" s="32"/>
      <c r="G1553" s="23"/>
    </row>
    <row r="1554" spans="1:7" x14ac:dyDescent="0.2">
      <c r="A1554" s="32"/>
      <c r="G1554" s="33"/>
    </row>
    <row r="1555" spans="1:7" x14ac:dyDescent="0.2">
      <c r="A1555" s="32"/>
      <c r="G1555" s="23"/>
    </row>
    <row r="1556" spans="1:7" x14ac:dyDescent="0.2">
      <c r="A1556" s="32"/>
      <c r="G1556" s="33"/>
    </row>
    <row r="1557" spans="1:7" x14ac:dyDescent="0.2">
      <c r="A1557" s="32"/>
      <c r="G1557" s="33"/>
    </row>
    <row r="1558" spans="1:7" x14ac:dyDescent="0.2">
      <c r="A1558" s="32"/>
      <c r="G1558" s="23"/>
    </row>
    <row r="1559" spans="1:7" x14ac:dyDescent="0.2">
      <c r="A1559" s="32"/>
      <c r="G1559" s="33"/>
    </row>
    <row r="1560" spans="1:7" x14ac:dyDescent="0.2">
      <c r="A1560" s="32"/>
      <c r="G1560" s="33"/>
    </row>
    <row r="1561" spans="1:7" x14ac:dyDescent="0.2">
      <c r="A1561" s="32"/>
      <c r="G1561" s="23"/>
    </row>
    <row r="1562" spans="1:7" x14ac:dyDescent="0.2">
      <c r="A1562" s="32"/>
      <c r="G1562" s="23"/>
    </row>
    <row r="1563" spans="1:7" x14ac:dyDescent="0.2">
      <c r="A1563" s="32"/>
      <c r="G1563" s="23"/>
    </row>
    <row r="1564" spans="1:7" x14ac:dyDescent="0.2">
      <c r="A1564" s="32"/>
      <c r="G1564" s="23"/>
    </row>
    <row r="1565" spans="1:7" x14ac:dyDescent="0.2">
      <c r="A1565" s="32"/>
      <c r="G1565" s="33"/>
    </row>
    <row r="1566" spans="1:7" x14ac:dyDescent="0.2">
      <c r="A1566" s="32"/>
      <c r="G1566" s="23"/>
    </row>
    <row r="1567" spans="1:7" x14ac:dyDescent="0.2">
      <c r="A1567" s="32"/>
      <c r="G1567" s="23"/>
    </row>
    <row r="1568" spans="1:7" x14ac:dyDescent="0.2">
      <c r="A1568" s="32"/>
      <c r="G1568" s="23"/>
    </row>
    <row r="1569" spans="1:7" x14ac:dyDescent="0.2">
      <c r="A1569" s="32"/>
      <c r="G1569" s="33"/>
    </row>
    <row r="1570" spans="1:7" x14ac:dyDescent="0.2">
      <c r="A1570" s="32"/>
      <c r="G1570" s="33"/>
    </row>
    <row r="1571" spans="1:7" x14ac:dyDescent="0.2">
      <c r="A1571" s="32"/>
      <c r="G1571" s="33"/>
    </row>
    <row r="1572" spans="1:7" x14ac:dyDescent="0.2">
      <c r="A1572" s="32"/>
      <c r="G1572" s="23"/>
    </row>
    <row r="1573" spans="1:7" x14ac:dyDescent="0.2">
      <c r="A1573" s="32"/>
      <c r="G1573" s="33"/>
    </row>
    <row r="1574" spans="1:7" x14ac:dyDescent="0.2">
      <c r="A1574" s="32"/>
      <c r="G1574" s="23"/>
    </row>
    <row r="1575" spans="1:7" x14ac:dyDescent="0.2">
      <c r="A1575" s="32"/>
      <c r="G1575" s="33"/>
    </row>
    <row r="1576" spans="1:7" x14ac:dyDescent="0.2">
      <c r="A1576" s="32"/>
      <c r="G1576" s="33"/>
    </row>
    <row r="1577" spans="1:7" x14ac:dyDescent="0.2">
      <c r="A1577" s="32"/>
      <c r="G1577" s="33"/>
    </row>
    <row r="1578" spans="1:7" x14ac:dyDescent="0.2">
      <c r="A1578" s="32"/>
      <c r="G1578" s="33"/>
    </row>
    <row r="1579" spans="1:7" x14ac:dyDescent="0.2">
      <c r="A1579" s="32"/>
      <c r="G1579" s="33"/>
    </row>
    <row r="1580" spans="1:7" x14ac:dyDescent="0.2">
      <c r="A1580" s="32"/>
      <c r="G1580" s="23"/>
    </row>
    <row r="1581" spans="1:7" x14ac:dyDescent="0.2">
      <c r="A1581" s="32"/>
      <c r="G1581" s="23"/>
    </row>
    <row r="1582" spans="1:7" x14ac:dyDescent="0.2">
      <c r="A1582" s="32"/>
      <c r="G1582" s="33"/>
    </row>
    <row r="1583" spans="1:7" x14ac:dyDescent="0.2">
      <c r="A1583" s="32"/>
      <c r="G1583" s="23"/>
    </row>
    <row r="1584" spans="1:7" x14ac:dyDescent="0.2">
      <c r="A1584" s="32"/>
      <c r="G1584" s="33"/>
    </row>
    <row r="1585" spans="1:7" x14ac:dyDescent="0.2">
      <c r="A1585" s="32"/>
      <c r="G1585" s="23"/>
    </row>
    <row r="1586" spans="1:7" x14ac:dyDescent="0.2">
      <c r="A1586" s="32"/>
      <c r="G1586" s="23"/>
    </row>
    <row r="1587" spans="1:7" x14ac:dyDescent="0.2">
      <c r="A1587" s="32"/>
      <c r="G1587" s="33"/>
    </row>
    <row r="1588" spans="1:7" x14ac:dyDescent="0.2">
      <c r="A1588" s="32"/>
      <c r="G1588" s="33"/>
    </row>
    <row r="1589" spans="1:7" x14ac:dyDescent="0.2">
      <c r="A1589" s="32"/>
      <c r="G1589" s="23"/>
    </row>
    <row r="1590" spans="1:7" x14ac:dyDescent="0.2">
      <c r="A1590" s="32"/>
      <c r="G1590" s="33"/>
    </row>
    <row r="1591" spans="1:7" x14ac:dyDescent="0.2">
      <c r="A1591" s="32"/>
      <c r="G1591" s="23"/>
    </row>
    <row r="1592" spans="1:7" x14ac:dyDescent="0.2">
      <c r="A1592" s="32"/>
      <c r="G1592" s="33"/>
    </row>
    <row r="1593" spans="1:7" x14ac:dyDescent="0.2">
      <c r="A1593" s="32"/>
      <c r="G1593" s="23"/>
    </row>
    <row r="1594" spans="1:7" x14ac:dyDescent="0.2">
      <c r="A1594" s="32"/>
      <c r="G1594" s="33"/>
    </row>
    <row r="1595" spans="1:7" x14ac:dyDescent="0.2">
      <c r="A1595" s="32"/>
      <c r="G1595" s="33"/>
    </row>
    <row r="1596" spans="1:7" x14ac:dyDescent="0.2">
      <c r="A1596" s="32"/>
      <c r="G1596" s="33"/>
    </row>
    <row r="1597" spans="1:7" x14ac:dyDescent="0.2">
      <c r="A1597" s="32"/>
      <c r="G1597" s="23"/>
    </row>
    <row r="1598" spans="1:7" x14ac:dyDescent="0.2">
      <c r="A1598" s="32"/>
      <c r="G1598" s="23"/>
    </row>
    <row r="1599" spans="1:7" x14ac:dyDescent="0.2">
      <c r="A1599" s="32"/>
      <c r="G1599" s="33"/>
    </row>
    <row r="1600" spans="1:7" x14ac:dyDescent="0.2">
      <c r="A1600" s="32"/>
      <c r="G1600" s="23"/>
    </row>
    <row r="1601" spans="1:7" x14ac:dyDescent="0.2">
      <c r="A1601" s="32"/>
      <c r="G1601" s="23"/>
    </row>
    <row r="1602" spans="1:7" x14ac:dyDescent="0.2">
      <c r="A1602" s="32"/>
      <c r="G1602" s="23"/>
    </row>
    <row r="1603" spans="1:7" x14ac:dyDescent="0.2">
      <c r="A1603" s="32"/>
      <c r="G1603" s="33"/>
    </row>
    <row r="1604" spans="1:7" x14ac:dyDescent="0.2">
      <c r="A1604" s="32"/>
      <c r="G1604" s="33"/>
    </row>
    <row r="1605" spans="1:7" x14ac:dyDescent="0.2">
      <c r="A1605" s="32"/>
      <c r="G1605" s="33"/>
    </row>
    <row r="1606" spans="1:7" x14ac:dyDescent="0.2">
      <c r="A1606" s="32"/>
      <c r="G1606" s="33"/>
    </row>
    <row r="1607" spans="1:7" x14ac:dyDescent="0.2">
      <c r="A1607" s="32"/>
      <c r="G1607" s="23"/>
    </row>
    <row r="1608" spans="1:7" x14ac:dyDescent="0.2">
      <c r="A1608" s="32"/>
      <c r="G1608" s="33"/>
    </row>
    <row r="1609" spans="1:7" x14ac:dyDescent="0.2">
      <c r="A1609" s="32"/>
      <c r="G1609" s="23"/>
    </row>
    <row r="1610" spans="1:7" x14ac:dyDescent="0.2">
      <c r="A1610" s="32"/>
      <c r="G1610" s="33"/>
    </row>
    <row r="1611" spans="1:7" x14ac:dyDescent="0.2">
      <c r="A1611" s="32"/>
      <c r="G1611" s="33"/>
    </row>
    <row r="1612" spans="1:7" x14ac:dyDescent="0.2">
      <c r="A1612" s="32"/>
      <c r="G1612" s="23"/>
    </row>
    <row r="1613" spans="1:7" x14ac:dyDescent="0.2">
      <c r="A1613" s="32"/>
      <c r="G1613" s="23"/>
    </row>
    <row r="1614" spans="1:7" x14ac:dyDescent="0.2">
      <c r="A1614" s="32"/>
      <c r="G1614" s="33"/>
    </row>
    <row r="1615" spans="1:7" x14ac:dyDescent="0.2">
      <c r="A1615" s="32"/>
      <c r="G1615" s="23"/>
    </row>
    <row r="1616" spans="1:7" x14ac:dyDescent="0.2">
      <c r="A1616" s="32"/>
      <c r="G1616" s="33"/>
    </row>
    <row r="1617" spans="1:7" x14ac:dyDescent="0.2">
      <c r="A1617" s="32"/>
      <c r="G1617" s="23"/>
    </row>
    <row r="1618" spans="1:7" x14ac:dyDescent="0.2">
      <c r="A1618" s="32"/>
      <c r="G1618" s="23"/>
    </row>
    <row r="1619" spans="1:7" x14ac:dyDescent="0.2">
      <c r="A1619" s="32"/>
      <c r="G1619" s="33"/>
    </row>
    <row r="1620" spans="1:7" x14ac:dyDescent="0.2">
      <c r="A1620" s="32"/>
      <c r="G1620" s="33"/>
    </row>
    <row r="1621" spans="1:7" x14ac:dyDescent="0.2">
      <c r="A1621" s="32"/>
      <c r="G1621" s="23"/>
    </row>
    <row r="1622" spans="1:7" x14ac:dyDescent="0.2">
      <c r="A1622" s="32"/>
      <c r="G1622" s="23"/>
    </row>
    <row r="1623" spans="1:7" x14ac:dyDescent="0.2">
      <c r="A1623" s="32"/>
      <c r="G1623" s="23"/>
    </row>
    <row r="1624" spans="1:7" x14ac:dyDescent="0.2">
      <c r="A1624" s="32"/>
      <c r="G1624" s="33"/>
    </row>
    <row r="1625" spans="1:7" x14ac:dyDescent="0.2">
      <c r="A1625" s="32"/>
      <c r="G1625" s="23"/>
    </row>
    <row r="1626" spans="1:7" x14ac:dyDescent="0.2">
      <c r="A1626" s="32"/>
      <c r="G1626" s="33"/>
    </row>
    <row r="1627" spans="1:7" x14ac:dyDescent="0.2">
      <c r="A1627" s="32"/>
      <c r="G1627" s="33"/>
    </row>
    <row r="1628" spans="1:7" x14ac:dyDescent="0.2">
      <c r="A1628" s="32"/>
      <c r="G1628" s="33"/>
    </row>
    <row r="1629" spans="1:7" x14ac:dyDescent="0.2">
      <c r="A1629" s="32"/>
      <c r="G1629" s="23"/>
    </row>
    <row r="1630" spans="1:7" x14ac:dyDescent="0.2">
      <c r="A1630" s="32"/>
      <c r="G1630" s="23"/>
    </row>
    <row r="1631" spans="1:7" x14ac:dyDescent="0.2">
      <c r="A1631" s="32"/>
      <c r="G1631" s="33"/>
    </row>
    <row r="1632" spans="1:7" x14ac:dyDescent="0.2">
      <c r="A1632" s="32"/>
      <c r="G1632" s="23"/>
    </row>
    <row r="1633" spans="1:7" x14ac:dyDescent="0.2">
      <c r="A1633" s="32"/>
      <c r="G1633" s="33"/>
    </row>
    <row r="1634" spans="1:7" x14ac:dyDescent="0.2">
      <c r="A1634" s="32"/>
      <c r="G1634" s="33"/>
    </row>
    <row r="1635" spans="1:7" x14ac:dyDescent="0.2">
      <c r="A1635" s="32"/>
      <c r="G1635" s="23"/>
    </row>
    <row r="1636" spans="1:7" x14ac:dyDescent="0.2">
      <c r="A1636" s="32"/>
      <c r="G1636" s="23"/>
    </row>
    <row r="1637" spans="1:7" x14ac:dyDescent="0.2">
      <c r="A1637" s="32"/>
      <c r="G1637" s="33"/>
    </row>
    <row r="1638" spans="1:7" x14ac:dyDescent="0.2">
      <c r="A1638" s="32"/>
      <c r="G1638" s="33"/>
    </row>
    <row r="1639" spans="1:7" x14ac:dyDescent="0.2">
      <c r="A1639" s="32"/>
      <c r="G1639" s="23"/>
    </row>
    <row r="1640" spans="1:7" x14ac:dyDescent="0.2">
      <c r="A1640" s="32"/>
      <c r="G1640" s="33"/>
    </row>
    <row r="1641" spans="1:7" x14ac:dyDescent="0.2">
      <c r="A1641" s="32"/>
      <c r="G1641" s="23"/>
    </row>
    <row r="1642" spans="1:7" x14ac:dyDescent="0.2">
      <c r="A1642" s="32"/>
      <c r="G1642" s="33"/>
    </row>
    <row r="1643" spans="1:7" x14ac:dyDescent="0.2">
      <c r="A1643" s="32"/>
      <c r="G1643" s="23"/>
    </row>
    <row r="1644" spans="1:7" x14ac:dyDescent="0.2">
      <c r="A1644" s="32"/>
      <c r="G1644" s="23"/>
    </row>
    <row r="1645" spans="1:7" x14ac:dyDescent="0.2">
      <c r="A1645" s="32"/>
      <c r="G1645" s="33"/>
    </row>
    <row r="1646" spans="1:7" x14ac:dyDescent="0.2">
      <c r="A1646" s="32"/>
      <c r="G1646" s="33"/>
    </row>
    <row r="1647" spans="1:7" x14ac:dyDescent="0.2">
      <c r="A1647" s="32"/>
      <c r="G1647" s="33"/>
    </row>
    <row r="1648" spans="1:7" x14ac:dyDescent="0.2">
      <c r="A1648" s="32"/>
      <c r="G1648" s="23"/>
    </row>
    <row r="1649" spans="1:7" x14ac:dyDescent="0.2">
      <c r="A1649" s="32"/>
      <c r="G1649" s="23"/>
    </row>
    <row r="1650" spans="1:7" x14ac:dyDescent="0.2">
      <c r="A1650" s="32"/>
      <c r="G1650" s="33"/>
    </row>
    <row r="1651" spans="1:7" x14ac:dyDescent="0.2">
      <c r="A1651" s="32"/>
      <c r="G1651" s="23"/>
    </row>
    <row r="1652" spans="1:7" x14ac:dyDescent="0.2">
      <c r="A1652" s="32"/>
      <c r="G1652" s="33"/>
    </row>
    <row r="1653" spans="1:7" x14ac:dyDescent="0.2">
      <c r="A1653" s="32"/>
      <c r="G1653" s="23"/>
    </row>
    <row r="1654" spans="1:7" x14ac:dyDescent="0.2">
      <c r="A1654" s="32"/>
      <c r="G1654" s="33"/>
    </row>
    <row r="1655" spans="1:7" x14ac:dyDescent="0.2">
      <c r="A1655" s="32"/>
      <c r="G1655" s="23"/>
    </row>
    <row r="1656" spans="1:7" x14ac:dyDescent="0.2">
      <c r="A1656" s="32"/>
      <c r="G1656" s="23"/>
    </row>
    <row r="1657" spans="1:7" x14ac:dyDescent="0.2">
      <c r="A1657" s="32"/>
      <c r="G1657" s="33"/>
    </row>
    <row r="1658" spans="1:7" x14ac:dyDescent="0.2">
      <c r="A1658" s="32"/>
      <c r="G1658" s="23"/>
    </row>
    <row r="1659" spans="1:7" x14ac:dyDescent="0.2">
      <c r="A1659" s="32"/>
      <c r="G1659" s="23"/>
    </row>
    <row r="1660" spans="1:7" x14ac:dyDescent="0.2">
      <c r="A1660" s="32"/>
      <c r="G1660" s="33"/>
    </row>
    <row r="1661" spans="1:7" x14ac:dyDescent="0.2">
      <c r="A1661" s="32"/>
      <c r="G1661" s="33"/>
    </row>
    <row r="1662" spans="1:7" x14ac:dyDescent="0.2">
      <c r="A1662" s="32"/>
      <c r="G1662" s="33"/>
    </row>
    <row r="1663" spans="1:7" x14ac:dyDescent="0.2">
      <c r="A1663" s="32"/>
      <c r="G1663" s="23"/>
    </row>
    <row r="1664" spans="1:7" x14ac:dyDescent="0.2">
      <c r="A1664" s="32"/>
      <c r="G1664" s="23"/>
    </row>
    <row r="1665" spans="1:7" x14ac:dyDescent="0.2">
      <c r="A1665" s="32"/>
      <c r="G1665" s="23"/>
    </row>
    <row r="1666" spans="1:7" x14ac:dyDescent="0.2">
      <c r="A1666" s="32"/>
      <c r="G1666" s="33"/>
    </row>
    <row r="1667" spans="1:7" x14ac:dyDescent="0.2">
      <c r="A1667" s="32"/>
      <c r="G1667" s="23"/>
    </row>
    <row r="1668" spans="1:7" x14ac:dyDescent="0.2">
      <c r="A1668" s="32"/>
      <c r="G1668" s="33"/>
    </row>
    <row r="1669" spans="1:7" x14ac:dyDescent="0.2">
      <c r="A1669" s="32"/>
      <c r="G1669" s="23"/>
    </row>
    <row r="1670" spans="1:7" x14ac:dyDescent="0.2">
      <c r="A1670" s="32"/>
      <c r="G1670" s="33"/>
    </row>
    <row r="1671" spans="1:7" x14ac:dyDescent="0.2">
      <c r="A1671" s="32"/>
      <c r="G1671" s="23"/>
    </row>
    <row r="1672" spans="1:7" x14ac:dyDescent="0.2">
      <c r="A1672" s="32"/>
      <c r="G1672" s="23"/>
    </row>
    <row r="1673" spans="1:7" x14ac:dyDescent="0.2">
      <c r="A1673" s="32"/>
      <c r="G1673" s="33"/>
    </row>
    <row r="1674" spans="1:7" x14ac:dyDescent="0.2">
      <c r="A1674" s="32"/>
      <c r="G1674" s="23"/>
    </row>
    <row r="1675" spans="1:7" x14ac:dyDescent="0.2">
      <c r="A1675" s="32"/>
      <c r="G1675" s="33"/>
    </row>
    <row r="1676" spans="1:7" x14ac:dyDescent="0.2">
      <c r="A1676" s="32"/>
      <c r="G1676" s="23"/>
    </row>
    <row r="1677" spans="1:7" x14ac:dyDescent="0.2">
      <c r="A1677" s="32"/>
      <c r="G1677" s="33"/>
    </row>
    <row r="1678" spans="1:7" x14ac:dyDescent="0.2">
      <c r="A1678" s="32"/>
      <c r="G1678" s="23"/>
    </row>
    <row r="1679" spans="1:7" x14ac:dyDescent="0.2">
      <c r="A1679" s="32"/>
      <c r="G1679" s="33"/>
    </row>
    <row r="1680" spans="1:7" x14ac:dyDescent="0.2">
      <c r="A1680" s="32"/>
      <c r="G1680" s="23"/>
    </row>
    <row r="1681" spans="1:7" x14ac:dyDescent="0.2">
      <c r="A1681" s="32"/>
      <c r="G1681" s="33"/>
    </row>
    <row r="1682" spans="1:7" x14ac:dyDescent="0.2">
      <c r="A1682" s="32"/>
      <c r="G1682" s="33"/>
    </row>
    <row r="1683" spans="1:7" x14ac:dyDescent="0.2">
      <c r="A1683" s="32"/>
      <c r="G1683" s="23"/>
    </row>
    <row r="1684" spans="1:7" x14ac:dyDescent="0.2">
      <c r="A1684" s="32"/>
      <c r="G1684" s="23"/>
    </row>
    <row r="1685" spans="1:7" x14ac:dyDescent="0.2">
      <c r="A1685" s="32"/>
      <c r="G1685" s="23"/>
    </row>
    <row r="1686" spans="1:7" x14ac:dyDescent="0.2">
      <c r="A1686" s="32"/>
      <c r="G1686" s="23"/>
    </row>
    <row r="1687" spans="1:7" x14ac:dyDescent="0.2">
      <c r="A1687" s="32"/>
      <c r="G1687" s="23"/>
    </row>
    <row r="1688" spans="1:7" x14ac:dyDescent="0.2">
      <c r="A1688" s="32"/>
      <c r="G1688" s="23"/>
    </row>
    <row r="1689" spans="1:7" x14ac:dyDescent="0.2">
      <c r="A1689" s="32"/>
      <c r="G1689" s="23"/>
    </row>
    <row r="1690" spans="1:7" x14ac:dyDescent="0.2">
      <c r="A1690" s="32"/>
      <c r="G1690" s="33"/>
    </row>
    <row r="1691" spans="1:7" x14ac:dyDescent="0.2">
      <c r="A1691" s="32"/>
      <c r="G1691" s="23"/>
    </row>
    <row r="1692" spans="1:7" x14ac:dyDescent="0.2">
      <c r="A1692" s="32"/>
      <c r="G1692" s="23"/>
    </row>
    <row r="1693" spans="1:7" x14ac:dyDescent="0.2">
      <c r="A1693" s="32"/>
      <c r="G1693" s="23"/>
    </row>
    <row r="1694" spans="1:7" x14ac:dyDescent="0.2">
      <c r="A1694" s="32"/>
      <c r="G1694" s="23"/>
    </row>
    <row r="1695" spans="1:7" x14ac:dyDescent="0.2">
      <c r="A1695" s="32"/>
      <c r="G1695" s="33"/>
    </row>
    <row r="1696" spans="1:7" x14ac:dyDescent="0.2">
      <c r="A1696" s="32"/>
      <c r="G1696" s="33"/>
    </row>
    <row r="1697" spans="1:7" x14ac:dyDescent="0.2">
      <c r="A1697" s="32"/>
      <c r="G1697" s="23"/>
    </row>
    <row r="1698" spans="1:7" x14ac:dyDescent="0.2">
      <c r="A1698" s="32"/>
      <c r="G1698" s="33"/>
    </row>
    <row r="1699" spans="1:7" x14ac:dyDescent="0.2">
      <c r="A1699" s="32"/>
      <c r="G1699" s="23"/>
    </row>
    <row r="1700" spans="1:7" x14ac:dyDescent="0.2">
      <c r="A1700" s="32"/>
      <c r="G1700" s="33"/>
    </row>
    <row r="1701" spans="1:7" x14ac:dyDescent="0.2">
      <c r="A1701" s="32"/>
      <c r="G1701" s="33"/>
    </row>
    <row r="1702" spans="1:7" x14ac:dyDescent="0.2">
      <c r="A1702" s="32"/>
      <c r="G1702" s="23"/>
    </row>
    <row r="1703" spans="1:7" x14ac:dyDescent="0.2">
      <c r="A1703" s="32"/>
      <c r="G1703" s="23"/>
    </row>
    <row r="1704" spans="1:7" x14ac:dyDescent="0.2">
      <c r="A1704" s="32"/>
      <c r="G1704" s="33"/>
    </row>
    <row r="1705" spans="1:7" x14ac:dyDescent="0.2">
      <c r="A1705" s="32"/>
      <c r="G1705" s="23"/>
    </row>
    <row r="1706" spans="1:7" x14ac:dyDescent="0.2">
      <c r="A1706" s="32"/>
      <c r="G1706" s="23"/>
    </row>
    <row r="1707" spans="1:7" x14ac:dyDescent="0.2">
      <c r="A1707" s="32"/>
      <c r="G1707" s="33"/>
    </row>
    <row r="1708" spans="1:7" x14ac:dyDescent="0.2">
      <c r="A1708" s="32"/>
      <c r="G1708" s="23"/>
    </row>
    <row r="1709" spans="1:7" x14ac:dyDescent="0.2">
      <c r="A1709" s="32"/>
      <c r="G1709" s="23"/>
    </row>
    <row r="1710" spans="1:7" x14ac:dyDescent="0.2">
      <c r="A1710" s="32"/>
      <c r="G1710" s="33"/>
    </row>
    <row r="1711" spans="1:7" x14ac:dyDescent="0.2">
      <c r="A1711" s="32"/>
      <c r="G1711" s="23"/>
    </row>
    <row r="1712" spans="1:7" x14ac:dyDescent="0.2">
      <c r="A1712" s="32"/>
      <c r="G1712" s="23"/>
    </row>
    <row r="1713" spans="1:7" x14ac:dyDescent="0.2">
      <c r="A1713" s="32"/>
      <c r="G1713" s="23"/>
    </row>
    <row r="1714" spans="1:7" x14ac:dyDescent="0.2">
      <c r="A1714" s="32"/>
      <c r="G1714" s="23"/>
    </row>
    <row r="1715" spans="1:7" x14ac:dyDescent="0.2">
      <c r="A1715" s="32"/>
      <c r="G1715" s="33"/>
    </row>
    <row r="1716" spans="1:7" x14ac:dyDescent="0.2">
      <c r="A1716" s="32"/>
      <c r="G1716" s="33"/>
    </row>
    <row r="1717" spans="1:7" x14ac:dyDescent="0.2">
      <c r="A1717" s="32"/>
      <c r="G1717" s="23"/>
    </row>
    <row r="1718" spans="1:7" x14ac:dyDescent="0.2">
      <c r="A1718" s="32"/>
      <c r="G1718" s="33"/>
    </row>
    <row r="1719" spans="1:7" x14ac:dyDescent="0.2">
      <c r="A1719" s="32"/>
      <c r="G1719" s="33"/>
    </row>
    <row r="1720" spans="1:7" x14ac:dyDescent="0.2">
      <c r="A1720" s="32"/>
      <c r="G1720" s="33"/>
    </row>
    <row r="1721" spans="1:7" x14ac:dyDescent="0.2">
      <c r="A1721" s="32"/>
      <c r="G1721" s="33"/>
    </row>
    <row r="1722" spans="1:7" x14ac:dyDescent="0.2">
      <c r="A1722" s="32"/>
      <c r="G1722" s="23"/>
    </row>
    <row r="1723" spans="1:7" x14ac:dyDescent="0.2">
      <c r="A1723" s="32"/>
      <c r="G1723" s="33"/>
    </row>
    <row r="1724" spans="1:7" x14ac:dyDescent="0.2">
      <c r="A1724" s="32"/>
      <c r="G1724" s="33"/>
    </row>
    <row r="1725" spans="1:7" x14ac:dyDescent="0.2">
      <c r="A1725" s="32"/>
      <c r="G1725" s="33"/>
    </row>
    <row r="1726" spans="1:7" x14ac:dyDescent="0.2">
      <c r="A1726" s="32"/>
      <c r="G1726" s="23"/>
    </row>
    <row r="1727" spans="1:7" x14ac:dyDescent="0.2">
      <c r="A1727" s="32"/>
      <c r="G1727" s="23"/>
    </row>
    <row r="1728" spans="1:7" x14ac:dyDescent="0.2">
      <c r="A1728" s="32"/>
      <c r="G1728" s="33"/>
    </row>
    <row r="1729" spans="1:7" x14ac:dyDescent="0.2">
      <c r="A1729" s="32"/>
      <c r="G1729" s="33"/>
    </row>
    <row r="1730" spans="1:7" x14ac:dyDescent="0.2">
      <c r="A1730" s="32"/>
      <c r="G1730" s="33"/>
    </row>
    <row r="1731" spans="1:7" x14ac:dyDescent="0.2">
      <c r="A1731" s="32"/>
      <c r="G1731" s="23"/>
    </row>
    <row r="1732" spans="1:7" x14ac:dyDescent="0.2">
      <c r="A1732" s="32"/>
      <c r="G1732" s="33"/>
    </row>
    <row r="1733" spans="1:7" x14ac:dyDescent="0.2">
      <c r="A1733" s="32"/>
      <c r="G1733" s="33"/>
    </row>
    <row r="1734" spans="1:7" x14ac:dyDescent="0.2">
      <c r="A1734" s="32"/>
      <c r="G1734" s="33"/>
    </row>
    <row r="1735" spans="1:7" x14ac:dyDescent="0.2">
      <c r="A1735" s="32"/>
      <c r="G1735" s="33"/>
    </row>
    <row r="1736" spans="1:7" x14ac:dyDescent="0.2">
      <c r="A1736" s="32"/>
      <c r="G1736" s="23"/>
    </row>
    <row r="1737" spans="1:7" x14ac:dyDescent="0.2">
      <c r="A1737" s="32"/>
      <c r="G1737" s="23"/>
    </row>
    <row r="1738" spans="1:7" x14ac:dyDescent="0.2">
      <c r="A1738" s="32"/>
      <c r="G1738" s="33"/>
    </row>
    <row r="1739" spans="1:7" x14ac:dyDescent="0.2">
      <c r="A1739" s="32"/>
      <c r="G1739" s="33"/>
    </row>
    <row r="1740" spans="1:7" x14ac:dyDescent="0.2">
      <c r="A1740" s="32"/>
      <c r="G1740" s="33"/>
    </row>
    <row r="1741" spans="1:7" x14ac:dyDescent="0.2">
      <c r="A1741" s="32"/>
      <c r="G1741" s="33"/>
    </row>
    <row r="1742" spans="1:7" x14ac:dyDescent="0.2">
      <c r="A1742" s="32"/>
      <c r="G1742" s="23"/>
    </row>
    <row r="1743" spans="1:7" x14ac:dyDescent="0.2">
      <c r="A1743" s="32"/>
      <c r="G1743" s="33"/>
    </row>
    <row r="1744" spans="1:7" x14ac:dyDescent="0.2">
      <c r="A1744" s="32"/>
      <c r="G1744" s="33"/>
    </row>
    <row r="1745" spans="1:7" x14ac:dyDescent="0.2">
      <c r="A1745" s="32"/>
      <c r="G1745" s="23"/>
    </row>
    <row r="1746" spans="1:7" x14ac:dyDescent="0.2">
      <c r="A1746" s="32"/>
      <c r="G1746" s="33"/>
    </row>
    <row r="1747" spans="1:7" x14ac:dyDescent="0.2">
      <c r="A1747" s="32"/>
      <c r="G1747" s="23"/>
    </row>
    <row r="1748" spans="1:7" x14ac:dyDescent="0.2">
      <c r="A1748" s="32"/>
      <c r="G1748" s="33"/>
    </row>
    <row r="1749" spans="1:7" x14ac:dyDescent="0.2">
      <c r="A1749" s="32"/>
      <c r="G1749" s="23"/>
    </row>
    <row r="1750" spans="1:7" x14ac:dyDescent="0.2">
      <c r="A1750" s="32"/>
      <c r="G1750" s="33"/>
    </row>
    <row r="1751" spans="1:7" x14ac:dyDescent="0.2">
      <c r="A1751" s="32"/>
      <c r="G1751" s="33"/>
    </row>
    <row r="1752" spans="1:7" x14ac:dyDescent="0.2">
      <c r="A1752" s="32"/>
      <c r="G1752" s="23"/>
    </row>
    <row r="1753" spans="1:7" x14ac:dyDescent="0.2">
      <c r="A1753" s="32"/>
      <c r="G1753" s="33"/>
    </row>
    <row r="1754" spans="1:7" x14ac:dyDescent="0.2">
      <c r="A1754" s="32"/>
      <c r="G1754" s="23"/>
    </row>
    <row r="1755" spans="1:7" x14ac:dyDescent="0.2">
      <c r="A1755" s="32"/>
      <c r="G1755" s="33"/>
    </row>
    <row r="1756" spans="1:7" x14ac:dyDescent="0.2">
      <c r="A1756" s="32"/>
      <c r="G1756" s="33"/>
    </row>
    <row r="1757" spans="1:7" x14ac:dyDescent="0.2">
      <c r="A1757" s="32"/>
      <c r="G1757" s="33"/>
    </row>
    <row r="1758" spans="1:7" x14ac:dyDescent="0.2">
      <c r="A1758" s="32"/>
      <c r="G1758" s="23"/>
    </row>
    <row r="1759" spans="1:7" x14ac:dyDescent="0.2">
      <c r="A1759" s="32"/>
      <c r="G1759" s="23"/>
    </row>
    <row r="1760" spans="1:7" x14ac:dyDescent="0.2">
      <c r="A1760" s="32"/>
      <c r="G1760" s="23"/>
    </row>
    <row r="1761" spans="1:7" x14ac:dyDescent="0.2">
      <c r="A1761" s="32"/>
      <c r="G1761" s="23"/>
    </row>
    <row r="1762" spans="1:7" x14ac:dyDescent="0.2">
      <c r="A1762" s="32"/>
      <c r="G1762" s="23"/>
    </row>
    <row r="1763" spans="1:7" x14ac:dyDescent="0.2">
      <c r="A1763" s="32"/>
      <c r="G1763" s="33"/>
    </row>
    <row r="1764" spans="1:7" x14ac:dyDescent="0.2">
      <c r="A1764" s="32"/>
      <c r="G1764" s="33"/>
    </row>
    <row r="1765" spans="1:7" x14ac:dyDescent="0.2">
      <c r="A1765" s="32"/>
      <c r="G1765" s="23"/>
    </row>
    <row r="1766" spans="1:7" x14ac:dyDescent="0.2">
      <c r="A1766" s="32"/>
      <c r="G1766" s="33"/>
    </row>
    <row r="1767" spans="1:7" x14ac:dyDescent="0.2">
      <c r="A1767" s="32"/>
      <c r="G1767" s="33"/>
    </row>
    <row r="1768" spans="1:7" x14ac:dyDescent="0.2">
      <c r="A1768" s="32"/>
      <c r="G1768" s="33"/>
    </row>
    <row r="1769" spans="1:7" x14ac:dyDescent="0.2">
      <c r="A1769" s="32"/>
      <c r="G1769" s="33"/>
    </row>
    <row r="1770" spans="1:7" x14ac:dyDescent="0.2">
      <c r="A1770" s="32"/>
      <c r="G1770" s="33"/>
    </row>
    <row r="1771" spans="1:7" x14ac:dyDescent="0.2">
      <c r="A1771" s="32"/>
      <c r="G1771" s="33"/>
    </row>
    <row r="1772" spans="1:7" x14ac:dyDescent="0.2">
      <c r="A1772" s="32"/>
      <c r="G1772" s="23"/>
    </row>
    <row r="1773" spans="1:7" x14ac:dyDescent="0.2">
      <c r="A1773" s="32"/>
      <c r="G1773" s="33"/>
    </row>
    <row r="1774" spans="1:7" x14ac:dyDescent="0.2">
      <c r="A1774" s="32"/>
      <c r="G1774" s="33"/>
    </row>
    <row r="1775" spans="1:7" x14ac:dyDescent="0.2">
      <c r="A1775" s="32"/>
      <c r="G1775" s="23"/>
    </row>
    <row r="1776" spans="1:7" x14ac:dyDescent="0.2">
      <c r="A1776" s="32"/>
      <c r="G1776" s="23"/>
    </row>
    <row r="1777" spans="1:7" x14ac:dyDescent="0.2">
      <c r="A1777" s="32"/>
      <c r="G1777" s="23"/>
    </row>
    <row r="1778" spans="1:7" x14ac:dyDescent="0.2">
      <c r="A1778" s="32"/>
      <c r="G1778" s="23"/>
    </row>
    <row r="1779" spans="1:7" x14ac:dyDescent="0.2">
      <c r="A1779" s="32"/>
      <c r="G1779" s="33"/>
    </row>
    <row r="1780" spans="1:7" x14ac:dyDescent="0.2">
      <c r="A1780" s="32"/>
      <c r="G1780" s="23"/>
    </row>
    <row r="1781" spans="1:7" x14ac:dyDescent="0.2">
      <c r="A1781" s="32"/>
      <c r="G1781" s="33"/>
    </row>
    <row r="1782" spans="1:7" x14ac:dyDescent="0.2">
      <c r="A1782" s="32"/>
      <c r="G1782" s="23"/>
    </row>
    <row r="1783" spans="1:7" x14ac:dyDescent="0.2">
      <c r="A1783" s="32"/>
      <c r="G1783" s="33"/>
    </row>
    <row r="1784" spans="1:7" x14ac:dyDescent="0.2">
      <c r="A1784" s="32"/>
      <c r="G1784" s="33"/>
    </row>
    <row r="1785" spans="1:7" x14ac:dyDescent="0.2">
      <c r="A1785" s="32"/>
      <c r="G1785" s="33"/>
    </row>
    <row r="1786" spans="1:7" x14ac:dyDescent="0.2">
      <c r="A1786" s="32"/>
      <c r="G1786" s="23"/>
    </row>
    <row r="1787" spans="1:7" x14ac:dyDescent="0.2">
      <c r="A1787" s="32"/>
      <c r="G1787" s="23"/>
    </row>
    <row r="1788" spans="1:7" x14ac:dyDescent="0.2">
      <c r="A1788" s="32"/>
      <c r="G1788" s="23"/>
    </row>
    <row r="1789" spans="1:7" x14ac:dyDescent="0.2">
      <c r="A1789" s="32"/>
      <c r="G1789" s="33"/>
    </row>
    <row r="1790" spans="1:7" x14ac:dyDescent="0.2">
      <c r="A1790" s="32"/>
      <c r="G1790" s="33"/>
    </row>
    <row r="1791" spans="1:7" x14ac:dyDescent="0.2">
      <c r="A1791" s="32"/>
      <c r="G1791" s="33"/>
    </row>
    <row r="1792" spans="1:7" x14ac:dyDescent="0.2">
      <c r="A1792" s="32"/>
      <c r="G1792" s="33"/>
    </row>
    <row r="1793" spans="1:7" x14ac:dyDescent="0.2">
      <c r="A1793" s="32"/>
      <c r="G1793" s="33"/>
    </row>
    <row r="1794" spans="1:7" x14ac:dyDescent="0.2">
      <c r="A1794" s="32"/>
      <c r="G1794" s="23"/>
    </row>
    <row r="1795" spans="1:7" x14ac:dyDescent="0.2">
      <c r="A1795" s="32"/>
      <c r="G1795" s="23"/>
    </row>
    <row r="1796" spans="1:7" x14ac:dyDescent="0.2">
      <c r="A1796" s="32"/>
      <c r="G1796" s="33"/>
    </row>
    <row r="1797" spans="1:7" x14ac:dyDescent="0.2">
      <c r="A1797" s="32"/>
      <c r="G1797" s="23"/>
    </row>
    <row r="1798" spans="1:7" x14ac:dyDescent="0.2">
      <c r="A1798" s="32"/>
      <c r="G1798" s="23"/>
    </row>
    <row r="1799" spans="1:7" x14ac:dyDescent="0.2">
      <c r="A1799" s="32"/>
      <c r="G1799" s="33"/>
    </row>
    <row r="1800" spans="1:7" x14ac:dyDescent="0.2">
      <c r="A1800" s="32"/>
      <c r="G1800" s="33"/>
    </row>
    <row r="1801" spans="1:7" x14ac:dyDescent="0.2">
      <c r="A1801" s="32"/>
      <c r="G1801" s="33"/>
    </row>
    <row r="1802" spans="1:7" x14ac:dyDescent="0.2">
      <c r="A1802" s="32"/>
      <c r="G1802" s="33"/>
    </row>
    <row r="1803" spans="1:7" x14ac:dyDescent="0.2">
      <c r="A1803" s="32"/>
      <c r="G1803" s="23"/>
    </row>
    <row r="1804" spans="1:7" x14ac:dyDescent="0.2">
      <c r="A1804" s="32"/>
      <c r="G1804" s="33"/>
    </row>
    <row r="1805" spans="1:7" x14ac:dyDescent="0.2">
      <c r="A1805" s="32"/>
      <c r="G1805" s="23"/>
    </row>
    <row r="1806" spans="1:7" x14ac:dyDescent="0.2">
      <c r="A1806" s="32"/>
      <c r="G1806" s="23"/>
    </row>
    <row r="1807" spans="1:7" x14ac:dyDescent="0.2">
      <c r="A1807" s="32"/>
      <c r="G1807" s="33"/>
    </row>
    <row r="1808" spans="1:7" x14ac:dyDescent="0.2">
      <c r="A1808" s="32"/>
      <c r="G1808" s="33"/>
    </row>
    <row r="1809" spans="1:7" x14ac:dyDescent="0.2">
      <c r="A1809" s="32"/>
      <c r="G1809" s="23"/>
    </row>
    <row r="1810" spans="1:7" x14ac:dyDescent="0.2">
      <c r="A1810" s="32"/>
      <c r="G1810" s="23"/>
    </row>
    <row r="1811" spans="1:7" x14ac:dyDescent="0.2">
      <c r="A1811" s="32"/>
      <c r="G1811" s="23"/>
    </row>
    <row r="1812" spans="1:7" x14ac:dyDescent="0.2">
      <c r="A1812" s="32"/>
      <c r="G1812" s="23"/>
    </row>
    <row r="1813" spans="1:7" x14ac:dyDescent="0.2">
      <c r="A1813" s="32"/>
      <c r="G1813" s="33"/>
    </row>
    <row r="1814" spans="1:7" x14ac:dyDescent="0.2">
      <c r="A1814" s="32"/>
      <c r="G1814" s="33"/>
    </row>
    <row r="1815" spans="1:7" x14ac:dyDescent="0.2">
      <c r="A1815" s="32"/>
      <c r="G1815" s="33"/>
    </row>
    <row r="1816" spans="1:7" x14ac:dyDescent="0.2">
      <c r="A1816" s="32"/>
      <c r="G1816" s="33"/>
    </row>
    <row r="1817" spans="1:7" x14ac:dyDescent="0.2">
      <c r="A1817" s="32"/>
      <c r="G1817" s="33"/>
    </row>
    <row r="1818" spans="1:7" x14ac:dyDescent="0.2">
      <c r="A1818" s="32"/>
      <c r="G1818" s="33"/>
    </row>
    <row r="1819" spans="1:7" x14ac:dyDescent="0.2">
      <c r="A1819" s="32"/>
      <c r="G1819" s="23"/>
    </row>
    <row r="1820" spans="1:7" x14ac:dyDescent="0.2">
      <c r="A1820" s="32"/>
      <c r="G1820" s="33"/>
    </row>
    <row r="1821" spans="1:7" x14ac:dyDescent="0.2">
      <c r="A1821" s="32"/>
      <c r="G1821" s="23"/>
    </row>
    <row r="1822" spans="1:7" x14ac:dyDescent="0.2">
      <c r="A1822" s="32"/>
      <c r="G1822" s="23"/>
    </row>
    <row r="1823" spans="1:7" x14ac:dyDescent="0.2">
      <c r="A1823" s="32"/>
      <c r="G1823" s="33"/>
    </row>
    <row r="1824" spans="1:7" x14ac:dyDescent="0.2">
      <c r="A1824" s="32"/>
      <c r="G1824" s="23"/>
    </row>
    <row r="1825" spans="1:7" x14ac:dyDescent="0.2">
      <c r="A1825" s="32"/>
      <c r="G1825" s="23"/>
    </row>
    <row r="1826" spans="1:7" x14ac:dyDescent="0.2">
      <c r="A1826" s="32"/>
      <c r="G1826" s="23"/>
    </row>
    <row r="1827" spans="1:7" x14ac:dyDescent="0.2">
      <c r="A1827" s="32"/>
      <c r="G1827" s="33"/>
    </row>
    <row r="1828" spans="1:7" x14ac:dyDescent="0.2">
      <c r="A1828" s="32"/>
      <c r="G1828" s="33"/>
    </row>
    <row r="1829" spans="1:7" x14ac:dyDescent="0.2">
      <c r="A1829" s="32"/>
      <c r="G1829" s="23"/>
    </row>
    <row r="1830" spans="1:7" x14ac:dyDescent="0.2">
      <c r="A1830" s="32"/>
      <c r="G1830" s="23"/>
    </row>
    <row r="1831" spans="1:7" x14ac:dyDescent="0.2">
      <c r="A1831" s="32"/>
      <c r="G1831" s="23"/>
    </row>
    <row r="1832" spans="1:7" x14ac:dyDescent="0.2">
      <c r="A1832" s="32"/>
      <c r="G1832" s="23"/>
    </row>
    <row r="1833" spans="1:7" x14ac:dyDescent="0.2">
      <c r="A1833" s="32"/>
      <c r="G1833" s="23"/>
    </row>
    <row r="1834" spans="1:7" x14ac:dyDescent="0.2">
      <c r="A1834" s="32"/>
      <c r="G1834" s="23"/>
    </row>
    <row r="1835" spans="1:7" x14ac:dyDescent="0.2">
      <c r="A1835" s="32"/>
      <c r="G1835" s="23"/>
    </row>
    <row r="1836" spans="1:7" x14ac:dyDescent="0.2">
      <c r="A1836" s="32"/>
      <c r="G1836" s="23"/>
    </row>
    <row r="1837" spans="1:7" x14ac:dyDescent="0.2">
      <c r="A1837" s="32"/>
      <c r="G1837" s="23"/>
    </row>
    <row r="1838" spans="1:7" x14ac:dyDescent="0.2">
      <c r="A1838" s="32"/>
      <c r="G1838" s="33"/>
    </row>
    <row r="1839" spans="1:7" x14ac:dyDescent="0.2">
      <c r="A1839" s="32"/>
      <c r="G1839" s="23"/>
    </row>
    <row r="1840" spans="1:7" x14ac:dyDescent="0.2">
      <c r="A1840" s="32"/>
      <c r="G1840" s="23"/>
    </row>
    <row r="1841" spans="1:7" x14ac:dyDescent="0.2">
      <c r="A1841" s="32"/>
      <c r="G1841" s="33"/>
    </row>
    <row r="1842" spans="1:7" x14ac:dyDescent="0.2">
      <c r="A1842" s="32"/>
      <c r="G1842" s="33"/>
    </row>
    <row r="1843" spans="1:7" x14ac:dyDescent="0.2">
      <c r="A1843" s="32"/>
      <c r="G1843" s="23"/>
    </row>
    <row r="1844" spans="1:7" x14ac:dyDescent="0.2">
      <c r="A1844" s="32"/>
      <c r="G1844" s="33"/>
    </row>
    <row r="1845" spans="1:7" x14ac:dyDescent="0.2">
      <c r="A1845" s="32"/>
      <c r="G1845" s="33"/>
    </row>
    <row r="1846" spans="1:7" x14ac:dyDescent="0.2">
      <c r="A1846" s="32"/>
      <c r="G1846" s="33"/>
    </row>
    <row r="1847" spans="1:7" x14ac:dyDescent="0.2">
      <c r="A1847" s="32"/>
      <c r="G1847" s="33"/>
    </row>
    <row r="1848" spans="1:7" x14ac:dyDescent="0.2">
      <c r="A1848" s="32"/>
      <c r="G1848" s="33"/>
    </row>
    <row r="1849" spans="1:7" x14ac:dyDescent="0.2">
      <c r="A1849" s="32"/>
      <c r="G1849" s="33"/>
    </row>
    <row r="1850" spans="1:7" x14ac:dyDescent="0.2">
      <c r="A1850" s="32"/>
      <c r="G1850" s="33"/>
    </row>
    <row r="1851" spans="1:7" x14ac:dyDescent="0.2">
      <c r="A1851" s="32"/>
      <c r="G1851" s="33"/>
    </row>
    <row r="1852" spans="1:7" x14ac:dyDescent="0.2">
      <c r="A1852" s="32"/>
      <c r="G1852" s="23"/>
    </row>
    <row r="1853" spans="1:7" x14ac:dyDescent="0.2">
      <c r="A1853" s="32"/>
      <c r="G1853" s="23"/>
    </row>
    <row r="1854" spans="1:7" x14ac:dyDescent="0.2">
      <c r="A1854" s="32"/>
      <c r="G1854" s="33"/>
    </row>
    <row r="1855" spans="1:7" x14ac:dyDescent="0.2">
      <c r="A1855" s="32"/>
      <c r="G1855" s="33"/>
    </row>
    <row r="1856" spans="1:7" x14ac:dyDescent="0.2">
      <c r="A1856" s="32"/>
      <c r="G1856" s="23"/>
    </row>
    <row r="1857" spans="1:7" x14ac:dyDescent="0.2">
      <c r="A1857" s="32"/>
      <c r="G1857" s="33"/>
    </row>
    <row r="1858" spans="1:7" x14ac:dyDescent="0.2">
      <c r="A1858" s="32"/>
      <c r="G1858" s="23"/>
    </row>
    <row r="1859" spans="1:7" x14ac:dyDescent="0.2">
      <c r="A1859" s="32"/>
      <c r="G1859" s="23"/>
    </row>
    <row r="1860" spans="1:7" x14ac:dyDescent="0.2">
      <c r="A1860" s="32"/>
      <c r="G1860" s="33"/>
    </row>
    <row r="1861" spans="1:7" x14ac:dyDescent="0.2">
      <c r="A1861" s="32"/>
      <c r="G1861" s="33"/>
    </row>
    <row r="1862" spans="1:7" x14ac:dyDescent="0.2">
      <c r="A1862" s="32"/>
      <c r="G1862" s="33"/>
    </row>
    <row r="1863" spans="1:7" x14ac:dyDescent="0.2">
      <c r="A1863" s="32"/>
      <c r="G1863" s="33"/>
    </row>
    <row r="1864" spans="1:7" x14ac:dyDescent="0.2">
      <c r="A1864" s="32"/>
      <c r="G1864" s="33"/>
    </row>
    <row r="1865" spans="1:7" x14ac:dyDescent="0.2">
      <c r="A1865" s="32"/>
      <c r="G1865" s="33"/>
    </row>
    <row r="1866" spans="1:7" x14ac:dyDescent="0.2">
      <c r="A1866" s="32"/>
      <c r="G1866" s="33"/>
    </row>
    <row r="1867" spans="1:7" x14ac:dyDescent="0.2">
      <c r="A1867" s="32"/>
      <c r="G1867" s="33"/>
    </row>
    <row r="1868" spans="1:7" x14ac:dyDescent="0.2">
      <c r="A1868" s="32"/>
      <c r="G1868" s="23"/>
    </row>
    <row r="1869" spans="1:7" x14ac:dyDescent="0.2">
      <c r="A1869" s="32"/>
      <c r="G1869" s="33"/>
    </row>
    <row r="1870" spans="1:7" x14ac:dyDescent="0.2">
      <c r="A1870" s="32"/>
      <c r="G1870" s="33"/>
    </row>
    <row r="1871" spans="1:7" x14ac:dyDescent="0.2">
      <c r="A1871" s="32"/>
      <c r="G1871" s="33"/>
    </row>
    <row r="1872" spans="1:7" x14ac:dyDescent="0.2">
      <c r="A1872" s="32"/>
      <c r="G1872" s="23"/>
    </row>
    <row r="1873" spans="1:7" x14ac:dyDescent="0.2">
      <c r="A1873" s="32"/>
      <c r="G1873" s="23"/>
    </row>
    <row r="1874" spans="1:7" x14ac:dyDescent="0.2">
      <c r="A1874" s="32"/>
      <c r="G1874" s="23"/>
    </row>
    <row r="1875" spans="1:7" x14ac:dyDescent="0.2">
      <c r="A1875" s="32"/>
      <c r="G1875" s="33"/>
    </row>
    <row r="1876" spans="1:7" x14ac:dyDescent="0.2">
      <c r="A1876" s="32"/>
      <c r="G1876" s="33"/>
    </row>
    <row r="1877" spans="1:7" x14ac:dyDescent="0.2">
      <c r="A1877" s="32"/>
      <c r="G1877" s="33"/>
    </row>
    <row r="1878" spans="1:7" x14ac:dyDescent="0.2">
      <c r="A1878" s="32"/>
      <c r="G1878" s="23"/>
    </row>
    <row r="1879" spans="1:7" x14ac:dyDescent="0.2">
      <c r="A1879" s="32"/>
      <c r="G1879" s="33"/>
    </row>
    <row r="1880" spans="1:7" x14ac:dyDescent="0.2">
      <c r="A1880" s="32"/>
      <c r="G1880" s="23"/>
    </row>
    <row r="1881" spans="1:7" x14ac:dyDescent="0.2">
      <c r="A1881" s="32"/>
      <c r="G1881" s="33"/>
    </row>
    <row r="1882" spans="1:7" x14ac:dyDescent="0.2">
      <c r="A1882" s="32"/>
      <c r="G1882" s="33"/>
    </row>
    <row r="1883" spans="1:7" x14ac:dyDescent="0.2">
      <c r="A1883" s="32"/>
      <c r="G1883" s="33"/>
    </row>
    <row r="1884" spans="1:7" x14ac:dyDescent="0.2">
      <c r="A1884" s="32"/>
      <c r="G1884" s="33"/>
    </row>
    <row r="1885" spans="1:7" x14ac:dyDescent="0.2">
      <c r="A1885" s="32"/>
      <c r="G1885" s="23"/>
    </row>
    <row r="1886" spans="1:7" x14ac:dyDescent="0.2">
      <c r="A1886" s="32"/>
      <c r="G1886" s="23"/>
    </row>
    <row r="1887" spans="1:7" x14ac:dyDescent="0.2">
      <c r="A1887" s="32"/>
      <c r="G1887" s="33"/>
    </row>
    <row r="1888" spans="1:7" x14ac:dyDescent="0.2">
      <c r="A1888" s="32"/>
      <c r="G1888" s="23"/>
    </row>
    <row r="1889" spans="1:7" x14ac:dyDescent="0.2">
      <c r="A1889" s="32"/>
      <c r="G1889" s="33"/>
    </row>
    <row r="1890" spans="1:7" x14ac:dyDescent="0.2">
      <c r="A1890" s="32"/>
      <c r="G1890" s="23"/>
    </row>
    <row r="1891" spans="1:7" x14ac:dyDescent="0.2">
      <c r="A1891" s="32"/>
      <c r="G1891" s="23"/>
    </row>
    <row r="1892" spans="1:7" x14ac:dyDescent="0.2">
      <c r="A1892" s="32"/>
      <c r="G1892" s="33"/>
    </row>
    <row r="1893" spans="1:7" x14ac:dyDescent="0.2">
      <c r="A1893" s="32"/>
      <c r="G1893" s="23"/>
    </row>
    <row r="1894" spans="1:7" x14ac:dyDescent="0.2">
      <c r="A1894" s="32"/>
      <c r="G1894" s="33"/>
    </row>
    <row r="1895" spans="1:7" x14ac:dyDescent="0.2">
      <c r="A1895" s="32"/>
      <c r="G1895" s="23"/>
    </row>
    <row r="1896" spans="1:7" x14ac:dyDescent="0.2">
      <c r="A1896" s="32"/>
      <c r="G1896" s="33"/>
    </row>
    <row r="1897" spans="1:7" x14ac:dyDescent="0.2">
      <c r="A1897" s="32"/>
      <c r="G1897" s="23"/>
    </row>
    <row r="1898" spans="1:7" x14ac:dyDescent="0.2">
      <c r="A1898" s="32"/>
      <c r="G1898" s="33"/>
    </row>
    <row r="1899" spans="1:7" x14ac:dyDescent="0.2">
      <c r="A1899" s="32"/>
      <c r="G1899" s="33"/>
    </row>
    <row r="1900" spans="1:7" x14ac:dyDescent="0.2">
      <c r="A1900" s="32"/>
      <c r="G1900" s="23"/>
    </row>
    <row r="1901" spans="1:7" x14ac:dyDescent="0.2">
      <c r="A1901" s="32"/>
      <c r="G1901" s="33"/>
    </row>
    <row r="1902" spans="1:7" x14ac:dyDescent="0.2">
      <c r="A1902" s="32"/>
      <c r="G1902" s="23"/>
    </row>
    <row r="1903" spans="1:7" x14ac:dyDescent="0.2">
      <c r="A1903" s="32"/>
      <c r="G1903" s="23"/>
    </row>
    <row r="1904" spans="1:7" x14ac:dyDescent="0.2">
      <c r="A1904" s="32"/>
      <c r="G1904" s="23"/>
    </row>
    <row r="1905" spans="1:7" x14ac:dyDescent="0.2">
      <c r="A1905" s="32"/>
      <c r="G1905" s="23"/>
    </row>
    <row r="1906" spans="1:7" x14ac:dyDescent="0.2">
      <c r="A1906" s="32"/>
      <c r="G1906" s="23"/>
    </row>
    <row r="1907" spans="1:7" x14ac:dyDescent="0.2">
      <c r="A1907" s="32"/>
      <c r="G1907" s="23"/>
    </row>
    <row r="1908" spans="1:7" x14ac:dyDescent="0.2">
      <c r="A1908" s="32"/>
      <c r="G1908" s="23"/>
    </row>
    <row r="1909" spans="1:7" x14ac:dyDescent="0.2">
      <c r="A1909" s="32"/>
      <c r="G1909" s="23"/>
    </row>
    <row r="1910" spans="1:7" x14ac:dyDescent="0.2">
      <c r="A1910" s="32"/>
      <c r="G1910" s="33"/>
    </row>
    <row r="1911" spans="1:7" x14ac:dyDescent="0.2">
      <c r="A1911" s="32"/>
      <c r="G1911" s="23"/>
    </row>
    <row r="1912" spans="1:7" x14ac:dyDescent="0.2">
      <c r="A1912" s="32"/>
      <c r="G1912" s="33"/>
    </row>
    <row r="1913" spans="1:7" x14ac:dyDescent="0.2">
      <c r="A1913" s="32"/>
      <c r="G1913" s="23"/>
    </row>
    <row r="1914" spans="1:7" x14ac:dyDescent="0.2">
      <c r="A1914" s="32"/>
      <c r="G1914" s="33"/>
    </row>
    <row r="1915" spans="1:7" x14ac:dyDescent="0.2">
      <c r="A1915" s="32"/>
      <c r="G1915" s="33"/>
    </row>
    <row r="1916" spans="1:7" x14ac:dyDescent="0.2">
      <c r="A1916" s="32"/>
      <c r="G1916" s="23"/>
    </row>
    <row r="1917" spans="1:7" x14ac:dyDescent="0.2">
      <c r="A1917" s="32"/>
      <c r="G1917" s="33"/>
    </row>
    <row r="1918" spans="1:7" x14ac:dyDescent="0.2">
      <c r="A1918" s="32"/>
      <c r="G1918" s="33"/>
    </row>
    <row r="1919" spans="1:7" x14ac:dyDescent="0.2">
      <c r="A1919" s="32"/>
      <c r="G1919" s="23"/>
    </row>
    <row r="1920" spans="1:7" x14ac:dyDescent="0.2">
      <c r="A1920" s="32"/>
      <c r="G1920" s="33"/>
    </row>
    <row r="1921" spans="1:7" x14ac:dyDescent="0.2">
      <c r="A1921" s="32"/>
      <c r="G1921" s="33"/>
    </row>
    <row r="1922" spans="1:7" x14ac:dyDescent="0.2">
      <c r="A1922" s="32"/>
      <c r="G1922" s="33"/>
    </row>
    <row r="1923" spans="1:7" x14ac:dyDescent="0.2">
      <c r="A1923" s="32"/>
      <c r="G1923" s="33"/>
    </row>
    <row r="1924" spans="1:7" x14ac:dyDescent="0.2">
      <c r="A1924" s="32"/>
      <c r="G1924" s="23"/>
    </row>
    <row r="1925" spans="1:7" x14ac:dyDescent="0.2">
      <c r="A1925" s="32"/>
      <c r="G1925" s="33"/>
    </row>
    <row r="1926" spans="1:7" x14ac:dyDescent="0.2">
      <c r="A1926" s="32"/>
      <c r="G1926" s="33"/>
    </row>
    <row r="1927" spans="1:7" x14ac:dyDescent="0.2">
      <c r="A1927" s="32"/>
      <c r="G1927" s="23"/>
    </row>
    <row r="1928" spans="1:7" x14ac:dyDescent="0.2">
      <c r="A1928" s="32"/>
      <c r="G1928" s="33"/>
    </row>
    <row r="1929" spans="1:7" x14ac:dyDescent="0.2">
      <c r="A1929" s="32"/>
      <c r="G1929" s="33"/>
    </row>
    <row r="1930" spans="1:7" x14ac:dyDescent="0.2">
      <c r="A1930" s="32"/>
      <c r="G1930" s="33"/>
    </row>
    <row r="1931" spans="1:7" x14ac:dyDescent="0.2">
      <c r="A1931" s="32"/>
      <c r="G1931" s="33"/>
    </row>
    <row r="1932" spans="1:7" x14ac:dyDescent="0.2">
      <c r="A1932" s="32"/>
      <c r="G1932" s="23"/>
    </row>
    <row r="1933" spans="1:7" x14ac:dyDescent="0.2">
      <c r="A1933" s="32"/>
      <c r="G1933" s="23"/>
    </row>
    <row r="1934" spans="1:7" x14ac:dyDescent="0.2">
      <c r="A1934" s="32"/>
      <c r="G1934" s="33"/>
    </row>
    <row r="1935" spans="1:7" x14ac:dyDescent="0.2">
      <c r="A1935" s="32"/>
      <c r="G1935" s="33"/>
    </row>
    <row r="1936" spans="1:7" x14ac:dyDescent="0.2">
      <c r="A1936" s="32"/>
      <c r="G1936" s="23"/>
    </row>
    <row r="1937" spans="1:7" x14ac:dyDescent="0.2">
      <c r="A1937" s="32"/>
      <c r="G1937" s="23"/>
    </row>
    <row r="1938" spans="1:7" x14ac:dyDescent="0.2">
      <c r="A1938" s="32"/>
      <c r="G1938" s="33"/>
    </row>
    <row r="1939" spans="1:7" x14ac:dyDescent="0.2">
      <c r="A1939" s="32"/>
      <c r="G1939" s="33"/>
    </row>
    <row r="1940" spans="1:7" x14ac:dyDescent="0.2">
      <c r="A1940" s="32"/>
      <c r="G1940" s="33"/>
    </row>
    <row r="1941" spans="1:7" x14ac:dyDescent="0.2">
      <c r="A1941" s="32"/>
      <c r="G1941" s="23"/>
    </row>
    <row r="1942" spans="1:7" x14ac:dyDescent="0.2">
      <c r="A1942" s="32"/>
      <c r="G1942" s="23"/>
    </row>
    <row r="1943" spans="1:7" x14ac:dyDescent="0.2">
      <c r="A1943" s="32"/>
      <c r="G1943" s="33"/>
    </row>
    <row r="1944" spans="1:7" x14ac:dyDescent="0.2">
      <c r="A1944" s="32"/>
      <c r="G1944" s="33"/>
    </row>
    <row r="1945" spans="1:7" x14ac:dyDescent="0.2">
      <c r="A1945" s="32"/>
      <c r="G1945" s="33"/>
    </row>
    <row r="1946" spans="1:7" x14ac:dyDescent="0.2">
      <c r="A1946" s="32"/>
      <c r="G1946" s="23"/>
    </row>
    <row r="1947" spans="1:7" x14ac:dyDescent="0.2">
      <c r="A1947" s="32"/>
      <c r="G1947" s="33"/>
    </row>
    <row r="1948" spans="1:7" x14ac:dyDescent="0.2">
      <c r="A1948" s="32"/>
      <c r="G1948" s="23"/>
    </row>
    <row r="1949" spans="1:7" x14ac:dyDescent="0.2">
      <c r="A1949" s="32"/>
      <c r="G1949" s="33"/>
    </row>
    <row r="1950" spans="1:7" x14ac:dyDescent="0.2">
      <c r="A1950" s="32"/>
      <c r="G1950" s="23"/>
    </row>
    <row r="1951" spans="1:7" x14ac:dyDescent="0.2">
      <c r="A1951" s="32"/>
      <c r="G1951" s="33"/>
    </row>
    <row r="1952" spans="1:7" x14ac:dyDescent="0.2">
      <c r="A1952" s="32"/>
      <c r="G1952" s="33"/>
    </row>
    <row r="1953" spans="1:7" x14ac:dyDescent="0.2">
      <c r="A1953" s="32"/>
      <c r="G1953" s="23"/>
    </row>
    <row r="1954" spans="1:7" x14ac:dyDescent="0.2">
      <c r="A1954" s="32"/>
      <c r="G1954" s="23"/>
    </row>
    <row r="1955" spans="1:7" x14ac:dyDescent="0.2">
      <c r="A1955" s="32"/>
      <c r="G1955" s="33"/>
    </row>
    <row r="1956" spans="1:7" x14ac:dyDescent="0.2">
      <c r="A1956" s="32"/>
      <c r="G1956" s="23"/>
    </row>
    <row r="1957" spans="1:7" x14ac:dyDescent="0.2">
      <c r="A1957" s="32"/>
      <c r="G1957" s="33"/>
    </row>
    <row r="1958" spans="1:7" x14ac:dyDescent="0.2">
      <c r="A1958" s="32"/>
      <c r="G1958" s="33"/>
    </row>
    <row r="1959" spans="1:7" x14ac:dyDescent="0.2">
      <c r="A1959" s="32"/>
      <c r="G1959" s="23"/>
    </row>
    <row r="1960" spans="1:7" x14ac:dyDescent="0.2">
      <c r="A1960" s="32"/>
      <c r="G1960" s="33"/>
    </row>
    <row r="1961" spans="1:7" x14ac:dyDescent="0.2">
      <c r="A1961" s="32"/>
      <c r="G1961" s="23"/>
    </row>
    <row r="1962" spans="1:7" x14ac:dyDescent="0.2">
      <c r="A1962" s="32"/>
      <c r="G1962" s="23"/>
    </row>
    <row r="1963" spans="1:7" x14ac:dyDescent="0.2">
      <c r="A1963" s="32"/>
      <c r="G1963" s="23"/>
    </row>
    <row r="1964" spans="1:7" x14ac:dyDescent="0.2">
      <c r="A1964" s="32"/>
      <c r="G1964" s="23"/>
    </row>
    <row r="1965" spans="1:7" x14ac:dyDescent="0.2">
      <c r="A1965" s="32"/>
      <c r="G1965" s="23"/>
    </row>
    <row r="1966" spans="1:7" x14ac:dyDescent="0.2">
      <c r="A1966" s="32"/>
      <c r="G1966" s="23"/>
    </row>
    <row r="1967" spans="1:7" x14ac:dyDescent="0.2">
      <c r="A1967" s="32"/>
      <c r="G1967" s="33"/>
    </row>
    <row r="1968" spans="1:7" x14ac:dyDescent="0.2">
      <c r="A1968" s="32"/>
      <c r="G1968" s="23"/>
    </row>
    <row r="1969" spans="1:7" x14ac:dyDescent="0.2">
      <c r="A1969" s="32"/>
      <c r="G1969" s="33"/>
    </row>
    <row r="1970" spans="1:7" x14ac:dyDescent="0.2">
      <c r="A1970" s="32"/>
      <c r="G1970" s="33"/>
    </row>
    <row r="1971" spans="1:7" x14ac:dyDescent="0.2">
      <c r="A1971" s="32"/>
      <c r="G1971" s="23"/>
    </row>
    <row r="1972" spans="1:7" x14ac:dyDescent="0.2">
      <c r="A1972" s="32"/>
      <c r="G1972" s="33"/>
    </row>
    <row r="1973" spans="1:7" x14ac:dyDescent="0.2">
      <c r="A1973" s="32"/>
      <c r="G1973" s="23"/>
    </row>
    <row r="1974" spans="1:7" x14ac:dyDescent="0.2">
      <c r="A1974" s="32"/>
      <c r="G1974" s="23"/>
    </row>
    <row r="1975" spans="1:7" x14ac:dyDescent="0.2">
      <c r="A1975" s="32"/>
      <c r="G1975" s="23"/>
    </row>
    <row r="1976" spans="1:7" x14ac:dyDescent="0.2">
      <c r="A1976" s="32"/>
      <c r="G1976" s="23"/>
    </row>
    <row r="1977" spans="1:7" x14ac:dyDescent="0.2">
      <c r="A1977" s="32"/>
      <c r="G1977" s="33"/>
    </row>
    <row r="1978" spans="1:7" x14ac:dyDescent="0.2">
      <c r="A1978" s="32"/>
      <c r="G1978" s="33"/>
    </row>
    <row r="1979" spans="1:7" x14ac:dyDescent="0.2">
      <c r="A1979" s="32"/>
      <c r="G1979" s="23"/>
    </row>
    <row r="1980" spans="1:7" x14ac:dyDescent="0.2">
      <c r="A1980" s="32"/>
      <c r="G1980" s="23"/>
    </row>
    <row r="1981" spans="1:7" x14ac:dyDescent="0.2">
      <c r="A1981" s="32"/>
      <c r="G1981" s="33"/>
    </row>
    <row r="1982" spans="1:7" x14ac:dyDescent="0.2">
      <c r="A1982" s="32"/>
      <c r="G1982" s="33"/>
    </row>
    <row r="1983" spans="1:7" x14ac:dyDescent="0.2">
      <c r="A1983" s="32"/>
      <c r="G1983" s="23"/>
    </row>
    <row r="1984" spans="1:7" x14ac:dyDescent="0.2">
      <c r="A1984" s="32"/>
      <c r="G1984" s="33"/>
    </row>
    <row r="1985" spans="1:7" x14ac:dyDescent="0.2">
      <c r="A1985" s="32"/>
      <c r="G1985" s="23"/>
    </row>
    <row r="1986" spans="1:7" x14ac:dyDescent="0.2">
      <c r="A1986" s="32"/>
      <c r="G1986" s="33"/>
    </row>
    <row r="1987" spans="1:7" x14ac:dyDescent="0.2">
      <c r="A1987" s="32"/>
      <c r="G1987" s="33"/>
    </row>
    <row r="1988" spans="1:7" x14ac:dyDescent="0.2">
      <c r="A1988" s="32"/>
      <c r="G1988" s="33"/>
    </row>
    <row r="1989" spans="1:7" x14ac:dyDescent="0.2">
      <c r="A1989" s="32"/>
      <c r="G1989" s="23"/>
    </row>
    <row r="1990" spans="1:7" x14ac:dyDescent="0.2">
      <c r="A1990" s="32"/>
      <c r="G1990" s="33"/>
    </row>
    <row r="1991" spans="1:7" x14ac:dyDescent="0.2">
      <c r="A1991" s="32"/>
      <c r="G1991" s="23"/>
    </row>
    <row r="1992" spans="1:7" x14ac:dyDescent="0.2">
      <c r="A1992" s="32"/>
      <c r="G1992" s="23"/>
    </row>
    <row r="1993" spans="1:7" x14ac:dyDescent="0.2">
      <c r="A1993" s="32"/>
      <c r="G1993" s="23"/>
    </row>
    <row r="1994" spans="1:7" x14ac:dyDescent="0.2">
      <c r="A1994" s="32"/>
      <c r="G1994" s="33"/>
    </row>
    <row r="1995" spans="1:7" x14ac:dyDescent="0.2">
      <c r="A1995" s="32"/>
      <c r="G1995" s="23"/>
    </row>
    <row r="1996" spans="1:7" x14ac:dyDescent="0.2">
      <c r="A1996" s="32"/>
      <c r="G1996" s="33"/>
    </row>
    <row r="1997" spans="1:7" x14ac:dyDescent="0.2">
      <c r="A1997" s="32"/>
      <c r="G1997" s="33"/>
    </row>
    <row r="1998" spans="1:7" x14ac:dyDescent="0.2">
      <c r="A1998" s="32"/>
      <c r="G1998" s="33"/>
    </row>
    <row r="1999" spans="1:7" x14ac:dyDescent="0.2">
      <c r="A1999" s="32"/>
      <c r="G1999" s="33"/>
    </row>
    <row r="2000" spans="1:7" x14ac:dyDescent="0.2">
      <c r="A2000" s="32"/>
      <c r="G2000" s="23"/>
    </row>
    <row r="2001" spans="1:7" x14ac:dyDescent="0.2">
      <c r="A2001" s="32"/>
      <c r="G2001" s="23"/>
    </row>
    <row r="2002" spans="1:7" x14ac:dyDescent="0.2">
      <c r="A2002" s="32"/>
      <c r="G2002" s="23"/>
    </row>
    <row r="2003" spans="1:7" x14ac:dyDescent="0.2">
      <c r="A2003" s="32"/>
      <c r="G2003" s="23"/>
    </row>
    <row r="2004" spans="1:7" x14ac:dyDescent="0.2">
      <c r="A2004" s="32"/>
      <c r="G2004" s="23"/>
    </row>
    <row r="2005" spans="1:7" x14ac:dyDescent="0.2">
      <c r="A2005" s="32"/>
      <c r="G2005" s="33"/>
    </row>
    <row r="2006" spans="1:7" x14ac:dyDescent="0.2">
      <c r="A2006" s="32"/>
      <c r="G2006" s="23"/>
    </row>
    <row r="2007" spans="1:7" x14ac:dyDescent="0.2">
      <c r="A2007" s="32"/>
      <c r="G2007" s="23"/>
    </row>
    <row r="2008" spans="1:7" x14ac:dyDescent="0.2">
      <c r="A2008" s="32"/>
      <c r="G2008" s="33"/>
    </row>
    <row r="2009" spans="1:7" x14ac:dyDescent="0.2">
      <c r="A2009" s="32"/>
      <c r="G2009" s="33"/>
    </row>
    <row r="2010" spans="1:7" x14ac:dyDescent="0.2">
      <c r="A2010" s="32"/>
      <c r="G2010" s="23"/>
    </row>
    <row r="2011" spans="1:7" x14ac:dyDescent="0.2">
      <c r="A2011" s="32"/>
      <c r="G2011" s="33"/>
    </row>
    <row r="2012" spans="1:7" x14ac:dyDescent="0.2">
      <c r="A2012" s="32"/>
      <c r="G2012" s="33"/>
    </row>
    <row r="2013" spans="1:7" x14ac:dyDescent="0.2">
      <c r="A2013" s="32"/>
      <c r="G2013" s="23"/>
    </row>
    <row r="2014" spans="1:7" x14ac:dyDescent="0.2">
      <c r="A2014" s="32"/>
      <c r="G2014" s="33"/>
    </row>
    <row r="2015" spans="1:7" x14ac:dyDescent="0.2">
      <c r="A2015" s="32"/>
      <c r="G2015" s="33"/>
    </row>
    <row r="2016" spans="1:7" x14ac:dyDescent="0.2">
      <c r="A2016" s="32"/>
      <c r="G2016" s="23"/>
    </row>
    <row r="2017" spans="1:7" x14ac:dyDescent="0.2">
      <c r="A2017" s="32"/>
      <c r="G2017" s="23"/>
    </row>
    <row r="2018" spans="1:7" x14ac:dyDescent="0.2">
      <c r="A2018" s="32"/>
      <c r="G2018" s="33"/>
    </row>
    <row r="2019" spans="1:7" x14ac:dyDescent="0.2">
      <c r="A2019" s="32"/>
      <c r="G2019" s="33"/>
    </row>
    <row r="2020" spans="1:7" x14ac:dyDescent="0.2">
      <c r="A2020" s="32"/>
      <c r="G2020" s="23"/>
    </row>
    <row r="2021" spans="1:7" x14ac:dyDescent="0.2">
      <c r="A2021" s="32"/>
      <c r="G2021" s="23"/>
    </row>
    <row r="2022" spans="1:7" x14ac:dyDescent="0.2">
      <c r="A2022" s="32"/>
      <c r="G2022" s="33"/>
    </row>
    <row r="2023" spans="1:7" x14ac:dyDescent="0.2">
      <c r="A2023" s="32"/>
      <c r="G2023" s="23"/>
    </row>
    <row r="2024" spans="1:7" x14ac:dyDescent="0.2">
      <c r="A2024" s="32"/>
      <c r="G2024" s="23"/>
    </row>
    <row r="2025" spans="1:7" x14ac:dyDescent="0.2">
      <c r="A2025" s="32"/>
      <c r="G2025" s="23"/>
    </row>
    <row r="2026" spans="1:7" x14ac:dyDescent="0.2">
      <c r="A2026" s="32"/>
      <c r="G2026" s="33"/>
    </row>
    <row r="2027" spans="1:7" x14ac:dyDescent="0.2">
      <c r="A2027" s="32"/>
      <c r="G2027" s="23"/>
    </row>
    <row r="2028" spans="1:7" x14ac:dyDescent="0.2">
      <c r="A2028" s="32"/>
      <c r="G2028" s="23"/>
    </row>
    <row r="2029" spans="1:7" x14ac:dyDescent="0.2">
      <c r="A2029" s="32"/>
      <c r="G2029" s="33"/>
    </row>
    <row r="2030" spans="1:7" x14ac:dyDescent="0.2">
      <c r="A2030" s="32"/>
      <c r="G2030" s="23"/>
    </row>
    <row r="2031" spans="1:7" x14ac:dyDescent="0.2">
      <c r="A2031" s="32"/>
      <c r="G2031" s="33"/>
    </row>
    <row r="2032" spans="1:7" x14ac:dyDescent="0.2">
      <c r="A2032" s="32"/>
      <c r="G2032" s="33"/>
    </row>
    <row r="2033" spans="1:7" x14ac:dyDescent="0.2">
      <c r="A2033" s="32"/>
      <c r="G2033" s="33"/>
    </row>
    <row r="2034" spans="1:7" x14ac:dyDescent="0.2">
      <c r="A2034" s="32"/>
      <c r="G2034" s="23"/>
    </row>
    <row r="2035" spans="1:7" x14ac:dyDescent="0.2">
      <c r="A2035" s="32"/>
      <c r="G2035" s="33"/>
    </row>
    <row r="2036" spans="1:7" x14ac:dyDescent="0.2">
      <c r="A2036" s="32"/>
      <c r="G2036" s="23"/>
    </row>
    <row r="2037" spans="1:7" x14ac:dyDescent="0.2">
      <c r="A2037" s="32"/>
      <c r="G2037" s="23"/>
    </row>
    <row r="2038" spans="1:7" x14ac:dyDescent="0.2">
      <c r="A2038" s="32"/>
      <c r="G2038" s="23"/>
    </row>
    <row r="2039" spans="1:7" x14ac:dyDescent="0.2">
      <c r="A2039" s="32"/>
      <c r="G2039" s="33"/>
    </row>
    <row r="2040" spans="1:7" x14ac:dyDescent="0.2">
      <c r="A2040" s="32"/>
      <c r="G2040" s="33"/>
    </row>
    <row r="2041" spans="1:7" x14ac:dyDescent="0.2">
      <c r="A2041" s="32"/>
      <c r="G2041" s="23"/>
    </row>
    <row r="2042" spans="1:7" x14ac:dyDescent="0.2">
      <c r="A2042" s="32"/>
      <c r="G2042" s="33"/>
    </row>
    <row r="2043" spans="1:7" x14ac:dyDescent="0.2">
      <c r="A2043" s="32"/>
      <c r="G2043" s="23"/>
    </row>
    <row r="2044" spans="1:7" x14ac:dyDescent="0.2">
      <c r="A2044" s="32"/>
      <c r="G2044" s="33"/>
    </row>
    <row r="2045" spans="1:7" x14ac:dyDescent="0.2">
      <c r="A2045" s="32"/>
      <c r="G2045" s="23"/>
    </row>
    <row r="2046" spans="1:7" x14ac:dyDescent="0.2">
      <c r="A2046" s="32"/>
      <c r="G2046" s="33"/>
    </row>
    <row r="2047" spans="1:7" x14ac:dyDescent="0.2">
      <c r="A2047" s="32"/>
      <c r="G2047" s="23"/>
    </row>
    <row r="2048" spans="1:7" x14ac:dyDescent="0.2">
      <c r="A2048" s="32"/>
      <c r="G2048" s="23"/>
    </row>
    <row r="2049" spans="1:7" x14ac:dyDescent="0.2">
      <c r="A2049" s="32"/>
      <c r="G2049" s="23"/>
    </row>
    <row r="2050" spans="1:7" x14ac:dyDescent="0.2">
      <c r="A2050" s="32"/>
      <c r="G2050" s="23"/>
    </row>
    <row r="2051" spans="1:7" x14ac:dyDescent="0.2">
      <c r="A2051" s="32"/>
      <c r="G2051" s="23"/>
    </row>
    <row r="2052" spans="1:7" x14ac:dyDescent="0.2">
      <c r="A2052" s="32"/>
      <c r="G2052" s="23"/>
    </row>
    <row r="2053" spans="1:7" x14ac:dyDescent="0.2">
      <c r="A2053" s="32"/>
      <c r="G2053" s="23"/>
    </row>
    <row r="2054" spans="1:7" x14ac:dyDescent="0.2">
      <c r="A2054" s="32"/>
      <c r="G2054" s="23"/>
    </row>
    <row r="2055" spans="1:7" x14ac:dyDescent="0.2">
      <c r="A2055" s="32"/>
      <c r="G2055" s="33"/>
    </row>
    <row r="2056" spans="1:7" x14ac:dyDescent="0.2">
      <c r="A2056" s="32"/>
      <c r="G2056" s="23"/>
    </row>
    <row r="2057" spans="1:7" x14ac:dyDescent="0.2">
      <c r="A2057" s="32"/>
      <c r="G2057" s="23"/>
    </row>
    <row r="2058" spans="1:7" x14ac:dyDescent="0.2">
      <c r="A2058" s="32"/>
      <c r="G2058" s="33"/>
    </row>
    <row r="2059" spans="1:7" x14ac:dyDescent="0.2">
      <c r="A2059" s="32"/>
      <c r="G2059" s="23"/>
    </row>
    <row r="2060" spans="1:7" x14ac:dyDescent="0.2">
      <c r="A2060" s="32"/>
      <c r="G2060" s="23"/>
    </row>
    <row r="2061" spans="1:7" x14ac:dyDescent="0.2">
      <c r="A2061" s="32"/>
      <c r="G2061" s="23"/>
    </row>
    <row r="2062" spans="1:7" x14ac:dyDescent="0.2">
      <c r="A2062" s="32"/>
      <c r="G2062" s="33"/>
    </row>
    <row r="2063" spans="1:7" x14ac:dyDescent="0.2">
      <c r="A2063" s="32"/>
      <c r="G2063" s="33"/>
    </row>
    <row r="2064" spans="1:7" x14ac:dyDescent="0.2">
      <c r="A2064" s="32"/>
      <c r="G2064" s="33"/>
    </row>
    <row r="2065" spans="1:7" x14ac:dyDescent="0.2">
      <c r="A2065" s="32"/>
      <c r="G2065" s="23"/>
    </row>
    <row r="2066" spans="1:7" x14ac:dyDescent="0.2">
      <c r="A2066" s="32"/>
      <c r="G2066" s="33"/>
    </row>
    <row r="2067" spans="1:7" x14ac:dyDescent="0.2">
      <c r="A2067" s="32"/>
      <c r="G2067" s="23"/>
    </row>
    <row r="2068" spans="1:7" x14ac:dyDescent="0.2">
      <c r="A2068" s="32"/>
      <c r="G2068" s="33"/>
    </row>
    <row r="2069" spans="1:7" x14ac:dyDescent="0.2">
      <c r="A2069" s="32"/>
      <c r="G2069" s="23"/>
    </row>
    <row r="2070" spans="1:7" x14ac:dyDescent="0.2">
      <c r="A2070" s="32"/>
      <c r="G2070" s="23"/>
    </row>
    <row r="2071" spans="1:7" x14ac:dyDescent="0.2">
      <c r="A2071" s="32"/>
      <c r="G2071" s="33"/>
    </row>
    <row r="2072" spans="1:7" x14ac:dyDescent="0.2">
      <c r="A2072" s="32"/>
      <c r="G2072" s="23"/>
    </row>
    <row r="2073" spans="1:7" x14ac:dyDescent="0.2">
      <c r="A2073" s="32"/>
      <c r="G2073" s="33"/>
    </row>
    <row r="2074" spans="1:7" x14ac:dyDescent="0.2">
      <c r="A2074" s="32"/>
      <c r="G2074" s="23"/>
    </row>
    <row r="2075" spans="1:7" x14ac:dyDescent="0.2">
      <c r="A2075" s="32"/>
      <c r="G2075" s="33"/>
    </row>
    <row r="2076" spans="1:7" x14ac:dyDescent="0.2">
      <c r="A2076" s="32"/>
      <c r="G2076" s="33"/>
    </row>
    <row r="2077" spans="1:7" x14ac:dyDescent="0.2">
      <c r="A2077" s="32"/>
      <c r="G2077" s="23"/>
    </row>
    <row r="2078" spans="1:7" x14ac:dyDescent="0.2">
      <c r="A2078" s="32"/>
      <c r="G2078" s="23"/>
    </row>
    <row r="2079" spans="1:7" x14ac:dyDescent="0.2">
      <c r="A2079" s="32"/>
      <c r="G2079" s="23"/>
    </row>
    <row r="2080" spans="1:7" x14ac:dyDescent="0.2">
      <c r="A2080" s="32"/>
      <c r="G2080" s="23"/>
    </row>
    <row r="2081" spans="1:7" x14ac:dyDescent="0.2">
      <c r="A2081" s="32"/>
      <c r="G2081" s="33"/>
    </row>
    <row r="2082" spans="1:7" x14ac:dyDescent="0.2">
      <c r="A2082" s="32"/>
      <c r="G2082" s="33"/>
    </row>
    <row r="2083" spans="1:7" x14ac:dyDescent="0.2">
      <c r="A2083" s="32"/>
      <c r="G2083" s="33"/>
    </row>
    <row r="2084" spans="1:7" x14ac:dyDescent="0.2">
      <c r="A2084" s="32"/>
      <c r="G2084" s="33"/>
    </row>
    <row r="2085" spans="1:7" x14ac:dyDescent="0.2">
      <c r="A2085" s="32"/>
      <c r="G2085" s="23"/>
    </row>
    <row r="2086" spans="1:7" x14ac:dyDescent="0.2">
      <c r="A2086" s="32"/>
      <c r="G2086" s="23"/>
    </row>
    <row r="2087" spans="1:7" x14ac:dyDescent="0.2">
      <c r="A2087" s="32"/>
      <c r="G2087" s="23"/>
    </row>
    <row r="2088" spans="1:7" x14ac:dyDescent="0.2">
      <c r="A2088" s="32"/>
      <c r="G2088" s="33"/>
    </row>
    <row r="2089" spans="1:7" x14ac:dyDescent="0.2">
      <c r="A2089" s="32"/>
      <c r="G2089" s="33"/>
    </row>
    <row r="2090" spans="1:7" x14ac:dyDescent="0.2">
      <c r="A2090" s="32"/>
      <c r="G2090" s="23"/>
    </row>
    <row r="2091" spans="1:7" x14ac:dyDescent="0.2">
      <c r="A2091" s="32"/>
      <c r="G2091" s="23"/>
    </row>
    <row r="2092" spans="1:7" x14ac:dyDescent="0.2">
      <c r="A2092" s="32"/>
      <c r="G2092" s="23"/>
    </row>
    <row r="2093" spans="1:7" x14ac:dyDescent="0.2">
      <c r="A2093" s="32"/>
      <c r="G2093" s="33"/>
    </row>
    <row r="2094" spans="1:7" x14ac:dyDescent="0.2">
      <c r="A2094" s="32"/>
      <c r="G2094" s="33"/>
    </row>
    <row r="2095" spans="1:7" x14ac:dyDescent="0.2">
      <c r="A2095" s="32"/>
      <c r="G2095" s="33"/>
    </row>
    <row r="2096" spans="1:7" x14ac:dyDescent="0.2">
      <c r="A2096" s="32"/>
      <c r="G2096" s="23"/>
    </row>
    <row r="2097" spans="1:7" x14ac:dyDescent="0.2">
      <c r="A2097" s="32"/>
      <c r="G2097" s="23"/>
    </row>
    <row r="2098" spans="1:7" x14ac:dyDescent="0.2">
      <c r="A2098" s="32"/>
      <c r="G2098" s="33"/>
    </row>
    <row r="2099" spans="1:7" x14ac:dyDescent="0.2">
      <c r="A2099" s="32"/>
      <c r="G2099" s="23"/>
    </row>
    <row r="2100" spans="1:7" x14ac:dyDescent="0.2">
      <c r="A2100" s="32"/>
      <c r="G2100" s="23"/>
    </row>
    <row r="2101" spans="1:7" x14ac:dyDescent="0.2">
      <c r="A2101" s="32"/>
      <c r="G2101" s="33"/>
    </row>
    <row r="2102" spans="1:7" x14ac:dyDescent="0.2">
      <c r="A2102" s="32"/>
      <c r="G2102" s="33"/>
    </row>
    <row r="2103" spans="1:7" x14ac:dyDescent="0.2">
      <c r="A2103" s="32"/>
      <c r="G2103" s="33"/>
    </row>
    <row r="2104" spans="1:7" x14ac:dyDescent="0.2">
      <c r="A2104" s="32"/>
      <c r="G2104" s="23"/>
    </row>
    <row r="2105" spans="1:7" x14ac:dyDescent="0.2">
      <c r="A2105" s="32"/>
      <c r="G2105" s="23"/>
    </row>
    <row r="2106" spans="1:7" x14ac:dyDescent="0.2">
      <c r="A2106" s="32"/>
      <c r="G2106" s="23"/>
    </row>
    <row r="2107" spans="1:7" x14ac:dyDescent="0.2">
      <c r="A2107" s="32"/>
      <c r="G2107" s="23"/>
    </row>
    <row r="2108" spans="1:7" x14ac:dyDescent="0.2">
      <c r="A2108" s="32"/>
      <c r="G2108" s="33"/>
    </row>
    <row r="2109" spans="1:7" x14ac:dyDescent="0.2">
      <c r="A2109" s="32"/>
      <c r="G2109" s="23"/>
    </row>
    <row r="2110" spans="1:7" x14ac:dyDescent="0.2">
      <c r="A2110" s="32"/>
      <c r="G2110" s="23"/>
    </row>
    <row r="2111" spans="1:7" x14ac:dyDescent="0.2">
      <c r="A2111" s="32"/>
      <c r="G2111" s="23"/>
    </row>
    <row r="2112" spans="1:7" x14ac:dyDescent="0.2">
      <c r="A2112" s="32"/>
      <c r="G2112" s="33"/>
    </row>
    <row r="2113" spans="1:7" x14ac:dyDescent="0.2">
      <c r="A2113" s="32"/>
      <c r="G2113" s="23"/>
    </row>
    <row r="2114" spans="1:7" x14ac:dyDescent="0.2">
      <c r="A2114" s="32"/>
      <c r="G2114" s="23"/>
    </row>
    <row r="2115" spans="1:7" x14ac:dyDescent="0.2">
      <c r="A2115" s="32"/>
      <c r="G2115" s="23"/>
    </row>
    <row r="2116" spans="1:7" x14ac:dyDescent="0.2">
      <c r="A2116" s="32"/>
      <c r="G2116" s="23"/>
    </row>
    <row r="2117" spans="1:7" x14ac:dyDescent="0.2">
      <c r="A2117" s="32"/>
      <c r="G2117" s="33"/>
    </row>
    <row r="2118" spans="1:7" x14ac:dyDescent="0.2">
      <c r="A2118" s="32"/>
      <c r="G2118" s="33"/>
    </row>
    <row r="2119" spans="1:7" x14ac:dyDescent="0.2">
      <c r="A2119" s="32"/>
      <c r="G2119" s="23"/>
    </row>
    <row r="2120" spans="1:7" x14ac:dyDescent="0.2">
      <c r="A2120" s="32"/>
      <c r="G2120" s="23"/>
    </row>
    <row r="2121" spans="1:7" x14ac:dyDescent="0.2">
      <c r="A2121" s="32"/>
      <c r="G2121" s="23"/>
    </row>
    <row r="2122" spans="1:7" x14ac:dyDescent="0.2">
      <c r="A2122" s="32"/>
      <c r="G2122" s="33"/>
    </row>
    <row r="2123" spans="1:7" x14ac:dyDescent="0.2">
      <c r="A2123" s="32"/>
      <c r="G2123" s="33"/>
    </row>
    <row r="2124" spans="1:7" x14ac:dyDescent="0.2">
      <c r="A2124" s="32"/>
      <c r="G2124" s="33"/>
    </row>
    <row r="2125" spans="1:7" x14ac:dyDescent="0.2">
      <c r="A2125" s="32"/>
      <c r="G2125" s="33"/>
    </row>
    <row r="2126" spans="1:7" x14ac:dyDescent="0.2">
      <c r="A2126" s="32"/>
      <c r="G2126" s="33"/>
    </row>
    <row r="2127" spans="1:7" x14ac:dyDescent="0.2">
      <c r="A2127" s="32"/>
      <c r="G2127" s="33"/>
    </row>
    <row r="2128" spans="1:7" x14ac:dyDescent="0.2">
      <c r="A2128" s="32"/>
      <c r="G2128" s="23"/>
    </row>
    <row r="2129" spans="1:7" x14ac:dyDescent="0.2">
      <c r="A2129" s="32"/>
      <c r="G2129" s="23"/>
    </row>
    <row r="2130" spans="1:7" x14ac:dyDescent="0.2">
      <c r="A2130" s="32"/>
      <c r="G2130" s="33"/>
    </row>
    <row r="2131" spans="1:7" x14ac:dyDescent="0.2">
      <c r="A2131" s="32"/>
      <c r="G2131" s="33"/>
    </row>
    <row r="2132" spans="1:7" x14ac:dyDescent="0.2">
      <c r="A2132" s="32"/>
      <c r="G2132" s="33"/>
    </row>
    <row r="2133" spans="1:7" x14ac:dyDescent="0.2">
      <c r="A2133" s="32"/>
      <c r="G2133" s="23"/>
    </row>
    <row r="2134" spans="1:7" x14ac:dyDescent="0.2">
      <c r="A2134" s="32"/>
      <c r="G2134" s="23"/>
    </row>
    <row r="2135" spans="1:7" x14ac:dyDescent="0.2">
      <c r="A2135" s="32"/>
      <c r="G2135" s="33"/>
    </row>
    <row r="2136" spans="1:7" x14ac:dyDescent="0.2">
      <c r="A2136" s="32"/>
      <c r="G2136" s="33"/>
    </row>
    <row r="2137" spans="1:7" x14ac:dyDescent="0.2">
      <c r="A2137" s="32"/>
      <c r="G2137" s="33"/>
    </row>
    <row r="2138" spans="1:7" x14ac:dyDescent="0.2">
      <c r="A2138" s="32"/>
      <c r="G2138" s="23"/>
    </row>
    <row r="2139" spans="1:7" x14ac:dyDescent="0.2">
      <c r="A2139" s="32"/>
      <c r="G2139" s="33"/>
    </row>
    <row r="2140" spans="1:7" x14ac:dyDescent="0.2">
      <c r="A2140" s="32"/>
      <c r="G2140" s="23"/>
    </row>
    <row r="2141" spans="1:7" x14ac:dyDescent="0.2">
      <c r="A2141" s="32"/>
      <c r="G2141" s="23"/>
    </row>
    <row r="2142" spans="1:7" x14ac:dyDescent="0.2">
      <c r="A2142" s="32"/>
      <c r="G2142" s="33"/>
    </row>
    <row r="2143" spans="1:7" x14ac:dyDescent="0.2">
      <c r="A2143" s="32"/>
      <c r="G2143" s="33"/>
    </row>
    <row r="2144" spans="1:7" x14ac:dyDescent="0.2">
      <c r="A2144" s="32"/>
      <c r="G2144" s="33"/>
    </row>
    <row r="2145" spans="1:7" x14ac:dyDescent="0.2">
      <c r="A2145" s="32"/>
      <c r="G2145" s="33"/>
    </row>
    <row r="2146" spans="1:7" x14ac:dyDescent="0.2">
      <c r="A2146" s="32"/>
      <c r="G2146" s="23"/>
    </row>
    <row r="2147" spans="1:7" x14ac:dyDescent="0.2">
      <c r="A2147" s="32"/>
      <c r="G2147" s="33"/>
    </row>
    <row r="2148" spans="1:7" x14ac:dyDescent="0.2">
      <c r="A2148" s="32"/>
      <c r="G2148" s="23"/>
    </row>
    <row r="2149" spans="1:7" x14ac:dyDescent="0.2">
      <c r="A2149" s="32"/>
      <c r="G2149" s="33"/>
    </row>
    <row r="2150" spans="1:7" x14ac:dyDescent="0.2">
      <c r="A2150" s="32"/>
      <c r="G2150" s="23"/>
    </row>
    <row r="2151" spans="1:7" x14ac:dyDescent="0.2">
      <c r="A2151" s="32"/>
      <c r="G2151" s="23"/>
    </row>
    <row r="2152" spans="1:7" x14ac:dyDescent="0.2">
      <c r="A2152" s="32"/>
      <c r="G2152" s="33"/>
    </row>
    <row r="2153" spans="1:7" x14ac:dyDescent="0.2">
      <c r="A2153" s="32"/>
      <c r="G2153" s="33"/>
    </row>
    <row r="2154" spans="1:7" x14ac:dyDescent="0.2">
      <c r="A2154" s="32"/>
      <c r="G2154" s="23"/>
    </row>
    <row r="2155" spans="1:7" x14ac:dyDescent="0.2">
      <c r="A2155" s="32"/>
      <c r="G2155" s="23"/>
    </row>
    <row r="2156" spans="1:7" x14ac:dyDescent="0.2">
      <c r="A2156" s="32"/>
      <c r="G2156" s="23"/>
    </row>
    <row r="2157" spans="1:7" x14ac:dyDescent="0.2">
      <c r="A2157" s="32"/>
      <c r="G2157" s="33"/>
    </row>
    <row r="2158" spans="1:7" x14ac:dyDescent="0.2">
      <c r="A2158" s="32"/>
      <c r="G2158" s="33"/>
    </row>
    <row r="2159" spans="1:7" x14ac:dyDescent="0.2">
      <c r="A2159" s="32"/>
      <c r="G2159" s="23"/>
    </row>
    <row r="2160" spans="1:7" x14ac:dyDescent="0.2">
      <c r="A2160" s="32"/>
      <c r="G2160" s="33"/>
    </row>
    <row r="2161" spans="1:7" x14ac:dyDescent="0.2">
      <c r="A2161" s="32"/>
      <c r="G2161" s="23"/>
    </row>
    <row r="2162" spans="1:7" x14ac:dyDescent="0.2">
      <c r="A2162" s="32"/>
      <c r="G2162" s="33"/>
    </row>
    <row r="2163" spans="1:7" x14ac:dyDescent="0.2">
      <c r="A2163" s="32"/>
      <c r="G2163" s="33"/>
    </row>
    <row r="2164" spans="1:7" x14ac:dyDescent="0.2">
      <c r="A2164" s="32"/>
      <c r="G2164" s="33"/>
    </row>
    <row r="2165" spans="1:7" x14ac:dyDescent="0.2">
      <c r="A2165" s="32"/>
      <c r="G2165" s="33"/>
    </row>
    <row r="2166" spans="1:7" x14ac:dyDescent="0.2">
      <c r="A2166" s="32"/>
      <c r="G2166" s="23"/>
    </row>
    <row r="2167" spans="1:7" x14ac:dyDescent="0.2">
      <c r="A2167" s="32"/>
      <c r="G2167" s="23"/>
    </row>
    <row r="2168" spans="1:7" x14ac:dyDescent="0.2">
      <c r="A2168" s="32"/>
      <c r="G2168" s="33"/>
    </row>
    <row r="2169" spans="1:7" x14ac:dyDescent="0.2">
      <c r="A2169" s="32"/>
      <c r="G2169" s="23"/>
    </row>
    <row r="2170" spans="1:7" x14ac:dyDescent="0.2">
      <c r="A2170" s="32"/>
      <c r="G2170" s="33"/>
    </row>
    <row r="2171" spans="1:7" x14ac:dyDescent="0.2">
      <c r="A2171" s="32"/>
      <c r="G2171" s="33"/>
    </row>
    <row r="2172" spans="1:7" x14ac:dyDescent="0.2">
      <c r="A2172" s="32"/>
      <c r="G2172" s="33"/>
    </row>
    <row r="2173" spans="1:7" x14ac:dyDescent="0.2">
      <c r="A2173" s="32"/>
      <c r="G2173" s="33"/>
    </row>
    <row r="2174" spans="1:7" x14ac:dyDescent="0.2">
      <c r="A2174" s="32"/>
      <c r="G2174" s="23"/>
    </row>
    <row r="2175" spans="1:7" x14ac:dyDescent="0.2">
      <c r="A2175" s="32"/>
      <c r="G2175" s="23"/>
    </row>
    <row r="2176" spans="1:7" x14ac:dyDescent="0.2">
      <c r="A2176" s="32"/>
      <c r="G2176" s="23"/>
    </row>
    <row r="2177" spans="1:7" x14ac:dyDescent="0.2">
      <c r="A2177" s="32"/>
      <c r="G2177" s="23"/>
    </row>
    <row r="2178" spans="1:7" x14ac:dyDescent="0.2">
      <c r="A2178" s="32"/>
      <c r="G2178" s="33"/>
    </row>
    <row r="2179" spans="1:7" x14ac:dyDescent="0.2">
      <c r="A2179" s="32"/>
      <c r="G2179" s="23"/>
    </row>
    <row r="2180" spans="1:7" x14ac:dyDescent="0.2">
      <c r="A2180" s="32"/>
      <c r="G2180" s="33"/>
    </row>
    <row r="2181" spans="1:7" x14ac:dyDescent="0.2">
      <c r="A2181" s="32"/>
      <c r="G2181" s="23"/>
    </row>
    <row r="2182" spans="1:7" x14ac:dyDescent="0.2">
      <c r="A2182" s="32"/>
      <c r="G2182" s="23"/>
    </row>
    <row r="2183" spans="1:7" x14ac:dyDescent="0.2">
      <c r="A2183" s="32"/>
      <c r="G2183" s="23"/>
    </row>
    <row r="2184" spans="1:7" x14ac:dyDescent="0.2">
      <c r="A2184" s="32"/>
      <c r="G2184" s="33"/>
    </row>
    <row r="2185" spans="1:7" x14ac:dyDescent="0.2">
      <c r="A2185" s="32"/>
      <c r="G2185" s="23"/>
    </row>
    <row r="2186" spans="1:7" x14ac:dyDescent="0.2">
      <c r="A2186" s="32"/>
      <c r="G2186" s="33"/>
    </row>
    <row r="2187" spans="1:7" x14ac:dyDescent="0.2">
      <c r="A2187" s="32"/>
      <c r="G2187" s="33"/>
    </row>
    <row r="2188" spans="1:7" x14ac:dyDescent="0.2">
      <c r="A2188" s="32"/>
      <c r="G2188" s="23"/>
    </row>
    <row r="2189" spans="1:7" x14ac:dyDescent="0.2">
      <c r="A2189" s="32"/>
      <c r="G2189" s="23"/>
    </row>
    <row r="2190" spans="1:7" x14ac:dyDescent="0.2">
      <c r="A2190" s="32"/>
      <c r="G2190" s="33"/>
    </row>
    <row r="2191" spans="1:7" x14ac:dyDescent="0.2">
      <c r="A2191" s="32"/>
      <c r="G2191" s="33"/>
    </row>
    <row r="2192" spans="1:7" x14ac:dyDescent="0.2">
      <c r="A2192" s="32"/>
      <c r="G2192" s="23"/>
    </row>
    <row r="2193" spans="1:7" x14ac:dyDescent="0.2">
      <c r="A2193" s="32"/>
      <c r="G2193" s="23"/>
    </row>
    <row r="2194" spans="1:7" x14ac:dyDescent="0.2">
      <c r="A2194" s="32"/>
      <c r="G2194" s="33"/>
    </row>
    <row r="2195" spans="1:7" x14ac:dyDescent="0.2">
      <c r="A2195" s="32"/>
      <c r="G2195" s="23"/>
    </row>
    <row r="2196" spans="1:7" x14ac:dyDescent="0.2">
      <c r="A2196" s="32"/>
      <c r="G2196" s="33"/>
    </row>
    <row r="2197" spans="1:7" x14ac:dyDescent="0.2">
      <c r="A2197" s="32"/>
      <c r="G2197" s="23"/>
    </row>
    <row r="2198" spans="1:7" x14ac:dyDescent="0.2">
      <c r="A2198" s="32"/>
      <c r="G2198" s="23"/>
    </row>
    <row r="2199" spans="1:7" x14ac:dyDescent="0.2">
      <c r="A2199" s="32"/>
      <c r="G2199" s="23"/>
    </row>
    <row r="2200" spans="1:7" x14ac:dyDescent="0.2">
      <c r="A2200" s="32"/>
      <c r="G2200" s="33"/>
    </row>
    <row r="2201" spans="1:7" x14ac:dyDescent="0.2">
      <c r="A2201" s="32"/>
      <c r="G2201" s="23"/>
    </row>
    <row r="2202" spans="1:7" x14ac:dyDescent="0.2">
      <c r="A2202" s="32"/>
      <c r="G2202" s="33"/>
    </row>
    <row r="2203" spans="1:7" x14ac:dyDescent="0.2">
      <c r="A2203" s="32"/>
      <c r="G2203" s="33"/>
    </row>
    <row r="2204" spans="1:7" x14ac:dyDescent="0.2">
      <c r="A2204" s="32"/>
      <c r="G2204" s="33"/>
    </row>
    <row r="2205" spans="1:7" x14ac:dyDescent="0.2">
      <c r="A2205" s="32"/>
      <c r="G2205" s="23"/>
    </row>
    <row r="2206" spans="1:7" x14ac:dyDescent="0.2">
      <c r="A2206" s="32"/>
      <c r="G2206" s="33"/>
    </row>
    <row r="2207" spans="1:7" x14ac:dyDescent="0.2">
      <c r="A2207" s="32"/>
      <c r="G2207" s="23"/>
    </row>
    <row r="2208" spans="1:7" x14ac:dyDescent="0.2">
      <c r="A2208" s="32"/>
      <c r="G2208" s="33"/>
    </row>
    <row r="2209" spans="1:7" x14ac:dyDescent="0.2">
      <c r="A2209" s="32"/>
      <c r="G2209" s="23"/>
    </row>
    <row r="2210" spans="1:7" x14ac:dyDescent="0.2">
      <c r="A2210" s="32"/>
      <c r="G2210" s="33"/>
    </row>
    <row r="2211" spans="1:7" x14ac:dyDescent="0.2">
      <c r="A2211" s="32"/>
      <c r="G2211" s="33"/>
    </row>
    <row r="2212" spans="1:7" x14ac:dyDescent="0.2">
      <c r="A2212" s="32"/>
      <c r="G2212" s="33"/>
    </row>
    <row r="2213" spans="1:7" x14ac:dyDescent="0.2">
      <c r="A2213" s="32"/>
      <c r="G2213" s="33"/>
    </row>
    <row r="2214" spans="1:7" x14ac:dyDescent="0.2">
      <c r="A2214" s="32"/>
      <c r="G2214" s="23"/>
    </row>
    <row r="2215" spans="1:7" x14ac:dyDescent="0.2">
      <c r="A2215" s="32"/>
      <c r="G2215" s="33"/>
    </row>
    <row r="2216" spans="1:7" x14ac:dyDescent="0.2">
      <c r="A2216" s="32"/>
      <c r="G2216" s="33"/>
    </row>
    <row r="2217" spans="1:7" x14ac:dyDescent="0.2">
      <c r="A2217" s="32"/>
      <c r="G2217" s="33"/>
    </row>
    <row r="2218" spans="1:7" x14ac:dyDescent="0.2">
      <c r="A2218" s="32"/>
      <c r="G2218" s="33"/>
    </row>
    <row r="2219" spans="1:7" x14ac:dyDescent="0.2">
      <c r="A2219" s="32"/>
      <c r="G2219" s="33"/>
    </row>
    <row r="2220" spans="1:7" x14ac:dyDescent="0.2">
      <c r="A2220" s="32"/>
      <c r="G2220" s="33"/>
    </row>
    <row r="2221" spans="1:7" x14ac:dyDescent="0.2">
      <c r="A2221" s="32"/>
      <c r="G2221" s="33"/>
    </row>
    <row r="2222" spans="1:7" x14ac:dyDescent="0.2">
      <c r="A2222" s="32"/>
      <c r="G2222" s="23"/>
    </row>
    <row r="2223" spans="1:7" x14ac:dyDescent="0.2">
      <c r="A2223" s="32"/>
      <c r="G2223" s="23"/>
    </row>
    <row r="2224" spans="1:7" x14ac:dyDescent="0.2">
      <c r="A2224" s="32"/>
      <c r="G2224" s="23"/>
    </row>
    <row r="2225" spans="1:7" x14ac:dyDescent="0.2">
      <c r="A2225" s="32"/>
      <c r="G2225" s="23"/>
    </row>
    <row r="2226" spans="1:7" x14ac:dyDescent="0.2">
      <c r="A2226" s="32"/>
      <c r="G2226" s="23"/>
    </row>
    <row r="2227" spans="1:7" x14ac:dyDescent="0.2">
      <c r="A2227" s="32"/>
      <c r="G2227" s="23"/>
    </row>
    <row r="2228" spans="1:7" x14ac:dyDescent="0.2">
      <c r="A2228" s="32"/>
      <c r="G2228" s="33"/>
    </row>
    <row r="2229" spans="1:7" x14ac:dyDescent="0.2">
      <c r="A2229" s="32"/>
      <c r="G2229" s="23"/>
    </row>
    <row r="2230" spans="1:7" x14ac:dyDescent="0.2">
      <c r="A2230" s="32"/>
      <c r="G2230" s="23"/>
    </row>
    <row r="2231" spans="1:7" x14ac:dyDescent="0.2">
      <c r="A2231" s="32"/>
      <c r="G2231" s="33"/>
    </row>
    <row r="2232" spans="1:7" x14ac:dyDescent="0.2">
      <c r="A2232" s="32"/>
      <c r="G2232" s="23"/>
    </row>
    <row r="2233" spans="1:7" x14ac:dyDescent="0.2">
      <c r="A2233" s="32"/>
      <c r="G2233" s="23"/>
    </row>
    <row r="2234" spans="1:7" x14ac:dyDescent="0.2">
      <c r="A2234" s="32"/>
      <c r="G2234" s="23"/>
    </row>
    <row r="2235" spans="1:7" x14ac:dyDescent="0.2">
      <c r="A2235" s="32"/>
      <c r="G2235" s="23"/>
    </row>
    <row r="2236" spans="1:7" x14ac:dyDescent="0.2">
      <c r="A2236" s="32"/>
      <c r="G2236" s="33"/>
    </row>
    <row r="2237" spans="1:7" x14ac:dyDescent="0.2">
      <c r="A2237" s="32"/>
      <c r="G2237" s="33"/>
    </row>
    <row r="2238" spans="1:7" x14ac:dyDescent="0.2">
      <c r="A2238" s="32"/>
      <c r="G2238" s="33"/>
    </row>
    <row r="2239" spans="1:7" x14ac:dyDescent="0.2">
      <c r="A2239" s="32"/>
      <c r="G2239" s="23"/>
    </row>
    <row r="2240" spans="1:7" x14ac:dyDescent="0.2">
      <c r="A2240" s="32"/>
      <c r="G2240" s="33"/>
    </row>
    <row r="2241" spans="1:7" x14ac:dyDescent="0.2">
      <c r="A2241" s="32"/>
      <c r="G2241" s="23"/>
    </row>
    <row r="2242" spans="1:7" x14ac:dyDescent="0.2">
      <c r="A2242" s="32"/>
      <c r="G2242" s="33"/>
    </row>
    <row r="2243" spans="1:7" x14ac:dyDescent="0.2">
      <c r="A2243" s="32"/>
      <c r="G2243" s="33"/>
    </row>
    <row r="2244" spans="1:7" x14ac:dyDescent="0.2">
      <c r="A2244" s="32"/>
      <c r="G2244" s="33"/>
    </row>
    <row r="2245" spans="1:7" x14ac:dyDescent="0.2">
      <c r="A2245" s="32"/>
      <c r="G2245" s="33"/>
    </row>
    <row r="2246" spans="1:7" x14ac:dyDescent="0.2">
      <c r="A2246" s="32"/>
      <c r="G2246" s="23"/>
    </row>
    <row r="2247" spans="1:7" x14ac:dyDescent="0.2">
      <c r="A2247" s="32"/>
      <c r="G2247" s="23"/>
    </row>
    <row r="2248" spans="1:7" x14ac:dyDescent="0.2">
      <c r="A2248" s="32"/>
      <c r="G2248" s="23"/>
    </row>
    <row r="2249" spans="1:7" x14ac:dyDescent="0.2">
      <c r="A2249" s="32"/>
      <c r="G2249" s="23"/>
    </row>
    <row r="2250" spans="1:7" x14ac:dyDescent="0.2">
      <c r="A2250" s="32"/>
      <c r="G2250" s="23"/>
    </row>
    <row r="2251" spans="1:7" x14ac:dyDescent="0.2">
      <c r="A2251" s="32"/>
      <c r="G2251" s="23"/>
    </row>
    <row r="2252" spans="1:7" x14ac:dyDescent="0.2">
      <c r="A2252" s="32"/>
      <c r="G2252" s="23"/>
    </row>
    <row r="2253" spans="1:7" x14ac:dyDescent="0.2">
      <c r="A2253" s="32"/>
      <c r="G2253" s="33"/>
    </row>
    <row r="2254" spans="1:7" x14ac:dyDescent="0.2">
      <c r="A2254" s="32"/>
      <c r="G2254" s="23"/>
    </row>
    <row r="2255" spans="1:7" x14ac:dyDescent="0.2">
      <c r="A2255" s="32"/>
      <c r="G2255" s="33"/>
    </row>
    <row r="2256" spans="1:7" x14ac:dyDescent="0.2">
      <c r="A2256" s="32"/>
      <c r="G2256" s="23"/>
    </row>
    <row r="2257" spans="1:7" x14ac:dyDescent="0.2">
      <c r="A2257" s="32"/>
      <c r="G2257" s="33"/>
    </row>
    <row r="2258" spans="1:7" x14ac:dyDescent="0.2">
      <c r="A2258" s="32"/>
      <c r="G2258" s="33"/>
    </row>
    <row r="2259" spans="1:7" x14ac:dyDescent="0.2">
      <c r="A2259" s="32"/>
      <c r="G2259" s="33"/>
    </row>
    <row r="2260" spans="1:7" x14ac:dyDescent="0.2">
      <c r="A2260" s="32"/>
      <c r="G2260" s="33"/>
    </row>
    <row r="2261" spans="1:7" x14ac:dyDescent="0.2">
      <c r="A2261" s="32"/>
      <c r="G2261" s="23"/>
    </row>
    <row r="2262" spans="1:7" x14ac:dyDescent="0.2">
      <c r="A2262" s="32"/>
      <c r="G2262" s="33"/>
    </row>
    <row r="2263" spans="1:7" x14ac:dyDescent="0.2">
      <c r="A2263" s="32"/>
      <c r="G2263" s="23"/>
    </row>
    <row r="2264" spans="1:7" x14ac:dyDescent="0.2">
      <c r="A2264" s="32"/>
      <c r="G2264" s="33"/>
    </row>
    <row r="2265" spans="1:7" x14ac:dyDescent="0.2">
      <c r="A2265" s="32"/>
      <c r="G2265" s="23"/>
    </row>
    <row r="2266" spans="1:7" x14ac:dyDescent="0.2">
      <c r="A2266" s="32"/>
      <c r="G2266" s="23"/>
    </row>
    <row r="2267" spans="1:7" x14ac:dyDescent="0.2">
      <c r="A2267" s="32"/>
      <c r="G2267" s="23"/>
    </row>
    <row r="2268" spans="1:7" x14ac:dyDescent="0.2">
      <c r="A2268" s="32"/>
      <c r="G2268" s="33"/>
    </row>
    <row r="2269" spans="1:7" x14ac:dyDescent="0.2">
      <c r="A2269" s="32"/>
      <c r="G2269" s="23"/>
    </row>
    <row r="2270" spans="1:7" x14ac:dyDescent="0.2">
      <c r="A2270" s="32"/>
      <c r="G2270" s="23"/>
    </row>
    <row r="2271" spans="1:7" x14ac:dyDescent="0.2">
      <c r="A2271" s="32"/>
      <c r="G2271" s="23"/>
    </row>
    <row r="2272" spans="1:7" x14ac:dyDescent="0.2">
      <c r="A2272" s="32"/>
      <c r="G2272" s="23"/>
    </row>
    <row r="2273" spans="1:7" x14ac:dyDescent="0.2">
      <c r="A2273" s="32"/>
      <c r="G2273" s="33"/>
    </row>
    <row r="2274" spans="1:7" x14ac:dyDescent="0.2">
      <c r="A2274" s="32"/>
      <c r="G2274" s="23"/>
    </row>
    <row r="2275" spans="1:7" x14ac:dyDescent="0.2">
      <c r="A2275" s="32"/>
      <c r="G2275" s="23"/>
    </row>
    <row r="2276" spans="1:7" x14ac:dyDescent="0.2">
      <c r="A2276" s="32"/>
      <c r="G2276" s="33"/>
    </row>
    <row r="2277" spans="1:7" x14ac:dyDescent="0.2">
      <c r="A2277" s="32"/>
      <c r="G2277" s="23"/>
    </row>
    <row r="2278" spans="1:7" x14ac:dyDescent="0.2">
      <c r="A2278" s="32"/>
      <c r="G2278" s="23"/>
    </row>
    <row r="2279" spans="1:7" x14ac:dyDescent="0.2">
      <c r="A2279" s="32"/>
      <c r="G2279" s="23"/>
    </row>
    <row r="2280" spans="1:7" x14ac:dyDescent="0.2">
      <c r="A2280" s="32"/>
      <c r="G2280" s="23"/>
    </row>
    <row r="2281" spans="1:7" x14ac:dyDescent="0.2">
      <c r="A2281" s="32"/>
      <c r="G2281" s="23"/>
    </row>
    <row r="2282" spans="1:7" x14ac:dyDescent="0.2">
      <c r="A2282" s="32"/>
      <c r="G2282" s="33"/>
    </row>
    <row r="2283" spans="1:7" x14ac:dyDescent="0.2">
      <c r="A2283" s="32"/>
      <c r="G2283" s="23"/>
    </row>
    <row r="2284" spans="1:7" x14ac:dyDescent="0.2">
      <c r="A2284" s="32"/>
      <c r="G2284" s="33"/>
    </row>
    <row r="2285" spans="1:7" x14ac:dyDescent="0.2">
      <c r="A2285" s="32"/>
      <c r="G2285" s="23"/>
    </row>
    <row r="2286" spans="1:7" x14ac:dyDescent="0.2">
      <c r="A2286" s="32"/>
      <c r="G2286" s="23"/>
    </row>
    <row r="2287" spans="1:7" x14ac:dyDescent="0.2">
      <c r="A2287" s="32"/>
      <c r="G2287" s="33"/>
    </row>
    <row r="2288" spans="1:7" x14ac:dyDescent="0.2">
      <c r="A2288" s="32"/>
      <c r="G2288" s="33"/>
    </row>
    <row r="2289" spans="1:7" x14ac:dyDescent="0.2">
      <c r="A2289" s="32"/>
      <c r="G2289" s="23"/>
    </row>
    <row r="2290" spans="1:7" x14ac:dyDescent="0.2">
      <c r="A2290" s="32"/>
      <c r="G2290" s="33"/>
    </row>
    <row r="2291" spans="1:7" x14ac:dyDescent="0.2">
      <c r="A2291" s="32"/>
      <c r="G2291" s="33"/>
    </row>
    <row r="2292" spans="1:7" x14ac:dyDescent="0.2">
      <c r="A2292" s="32"/>
      <c r="G2292" s="33"/>
    </row>
    <row r="2293" spans="1:7" x14ac:dyDescent="0.2">
      <c r="A2293" s="32"/>
      <c r="G2293" s="23"/>
    </row>
    <row r="2294" spans="1:7" x14ac:dyDescent="0.2">
      <c r="A2294" s="32"/>
      <c r="G2294" s="33"/>
    </row>
    <row r="2295" spans="1:7" x14ac:dyDescent="0.2">
      <c r="A2295" s="32"/>
      <c r="G2295" s="33"/>
    </row>
    <row r="2296" spans="1:7" x14ac:dyDescent="0.2">
      <c r="A2296" s="32"/>
      <c r="G2296" s="33"/>
    </row>
    <row r="2297" spans="1:7" x14ac:dyDescent="0.2">
      <c r="A2297" s="32"/>
      <c r="G2297" s="23"/>
    </row>
    <row r="2298" spans="1:7" x14ac:dyDescent="0.2">
      <c r="A2298" s="32"/>
      <c r="G2298" s="23"/>
    </row>
    <row r="2299" spans="1:7" x14ac:dyDescent="0.2">
      <c r="A2299" s="32"/>
      <c r="G2299" s="33"/>
    </row>
    <row r="2300" spans="1:7" x14ac:dyDescent="0.2">
      <c r="A2300" s="32"/>
      <c r="G2300" s="23"/>
    </row>
    <row r="2301" spans="1:7" x14ac:dyDescent="0.2">
      <c r="A2301" s="32"/>
      <c r="G2301" s="23"/>
    </row>
    <row r="2302" spans="1:7" x14ac:dyDescent="0.2">
      <c r="A2302" s="32"/>
      <c r="G2302" s="23"/>
    </row>
    <row r="2303" spans="1:7" x14ac:dyDescent="0.2">
      <c r="A2303" s="32"/>
      <c r="G2303" s="23"/>
    </row>
    <row r="2304" spans="1:7" x14ac:dyDescent="0.2">
      <c r="A2304" s="32"/>
      <c r="G2304" s="23"/>
    </row>
    <row r="2305" spans="1:7" x14ac:dyDescent="0.2">
      <c r="A2305" s="32"/>
      <c r="G2305" s="33"/>
    </row>
    <row r="2306" spans="1:7" x14ac:dyDescent="0.2">
      <c r="A2306" s="32"/>
      <c r="G2306" s="33"/>
    </row>
    <row r="2307" spans="1:7" x14ac:dyDescent="0.2">
      <c r="A2307" s="32"/>
      <c r="G2307" s="33"/>
    </row>
    <row r="2308" spans="1:7" x14ac:dyDescent="0.2">
      <c r="A2308" s="32"/>
      <c r="G2308" s="33"/>
    </row>
    <row r="2309" spans="1:7" x14ac:dyDescent="0.2">
      <c r="A2309" s="32"/>
      <c r="G2309" s="23"/>
    </row>
    <row r="2310" spans="1:7" x14ac:dyDescent="0.2">
      <c r="A2310" s="32"/>
      <c r="G2310" s="33"/>
    </row>
    <row r="2311" spans="1:7" x14ac:dyDescent="0.2">
      <c r="A2311" s="32"/>
      <c r="G2311" s="23"/>
    </row>
    <row r="2312" spans="1:7" x14ac:dyDescent="0.2">
      <c r="A2312" s="32"/>
      <c r="G2312" s="23"/>
    </row>
    <row r="2313" spans="1:7" x14ac:dyDescent="0.2">
      <c r="A2313" s="32"/>
      <c r="G2313" s="23"/>
    </row>
    <row r="2314" spans="1:7" x14ac:dyDescent="0.2">
      <c r="A2314" s="32"/>
      <c r="G2314" s="33"/>
    </row>
    <row r="2315" spans="1:7" x14ac:dyDescent="0.2">
      <c r="A2315" s="32"/>
      <c r="G2315" s="23"/>
    </row>
    <row r="2316" spans="1:7" x14ac:dyDescent="0.2">
      <c r="A2316" s="32"/>
      <c r="G2316" s="23"/>
    </row>
    <row r="2317" spans="1:7" x14ac:dyDescent="0.2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baseColWidth="10" defaultColWidth="9"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">
      <c r="B3"/>
    </row>
    <row r="4" spans="1:12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">
      <c r="A795" s="32"/>
      <c r="G795" s="33"/>
      <c r="L795" s="34"/>
    </row>
    <row r="796" spans="1:12" x14ac:dyDescent="0.2">
      <c r="A796" s="32"/>
      <c r="G796" s="33"/>
      <c r="L796" s="34"/>
    </row>
    <row r="797" spans="1:12" x14ac:dyDescent="0.2">
      <c r="A797" s="32"/>
      <c r="G797" s="23"/>
      <c r="L797" s="34"/>
    </row>
    <row r="798" spans="1:12" x14ac:dyDescent="0.2">
      <c r="A798" s="32"/>
      <c r="G798" s="23"/>
      <c r="L798" s="34"/>
    </row>
    <row r="799" spans="1:12" x14ac:dyDescent="0.2">
      <c r="A799" s="32"/>
      <c r="G799" s="33"/>
      <c r="L799" s="34"/>
    </row>
    <row r="800" spans="1:12" x14ac:dyDescent="0.2">
      <c r="A800" s="32"/>
      <c r="G800" s="33"/>
      <c r="L800" s="34"/>
    </row>
    <row r="801" spans="1:12" x14ac:dyDescent="0.2">
      <c r="A801" s="32"/>
      <c r="G801" s="33"/>
      <c r="L801" s="34"/>
    </row>
    <row r="802" spans="1:12" x14ac:dyDescent="0.2">
      <c r="A802" s="32"/>
      <c r="G802" s="23"/>
      <c r="L802" s="34"/>
    </row>
    <row r="803" spans="1:12" x14ac:dyDescent="0.2">
      <c r="A803" s="32"/>
      <c r="G803" s="23"/>
      <c r="L803" s="34"/>
    </row>
    <row r="804" spans="1:12" x14ac:dyDescent="0.2">
      <c r="A804" s="32"/>
      <c r="G804" s="33"/>
      <c r="L804" s="34"/>
    </row>
    <row r="805" spans="1:12" x14ac:dyDescent="0.2">
      <c r="A805" s="32"/>
      <c r="G805" s="33"/>
      <c r="L805" s="34"/>
    </row>
    <row r="806" spans="1:12" x14ac:dyDescent="0.2">
      <c r="A806" s="32"/>
      <c r="G806" s="23"/>
      <c r="L806" s="34"/>
    </row>
    <row r="807" spans="1:12" x14ac:dyDescent="0.2">
      <c r="A807" s="32"/>
      <c r="G807" s="23"/>
      <c r="L807" s="34"/>
    </row>
    <row r="808" spans="1:12" x14ac:dyDescent="0.2">
      <c r="A808" s="32"/>
      <c r="G808" s="23"/>
      <c r="L808" s="34"/>
    </row>
    <row r="809" spans="1:12" x14ac:dyDescent="0.2">
      <c r="A809" s="32"/>
      <c r="G809" s="33"/>
      <c r="L809" s="34"/>
    </row>
    <row r="810" spans="1:12" x14ac:dyDescent="0.2">
      <c r="A810" s="32"/>
      <c r="G810" s="23"/>
      <c r="L810" s="34"/>
    </row>
    <row r="811" spans="1:12" x14ac:dyDescent="0.2">
      <c r="A811" s="32"/>
      <c r="G811" s="23"/>
      <c r="L811" s="34"/>
    </row>
    <row r="812" spans="1:12" x14ac:dyDescent="0.2">
      <c r="A812" s="32"/>
      <c r="G812" s="23"/>
      <c r="L812" s="34"/>
    </row>
    <row r="813" spans="1:12" x14ac:dyDescent="0.2">
      <c r="A813" s="32"/>
      <c r="G813" s="33"/>
      <c r="L813" s="34"/>
    </row>
    <row r="814" spans="1:12" x14ac:dyDescent="0.2">
      <c r="A814" s="32"/>
      <c r="G814" s="33"/>
      <c r="L814" s="34"/>
    </row>
    <row r="815" spans="1:12" x14ac:dyDescent="0.2">
      <c r="A815" s="32"/>
      <c r="G815" s="23"/>
      <c r="L815" s="34"/>
    </row>
    <row r="816" spans="1:12" x14ac:dyDescent="0.2">
      <c r="A816" s="32"/>
      <c r="G816" s="23"/>
      <c r="L816" s="34"/>
    </row>
    <row r="817" spans="1:12" x14ac:dyDescent="0.2">
      <c r="A817" s="32"/>
      <c r="G817" s="33"/>
      <c r="L817" s="34"/>
    </row>
    <row r="818" spans="1:12" x14ac:dyDescent="0.2">
      <c r="A818" s="32"/>
      <c r="G818" s="23"/>
      <c r="L818" s="34"/>
    </row>
    <row r="819" spans="1:12" x14ac:dyDescent="0.2">
      <c r="A819" s="32"/>
      <c r="G819" s="33"/>
      <c r="L819" s="34"/>
    </row>
    <row r="820" spans="1:12" x14ac:dyDescent="0.2">
      <c r="A820" s="32"/>
      <c r="G820" s="33"/>
      <c r="L820" s="34"/>
    </row>
    <row r="821" spans="1:12" x14ac:dyDescent="0.2">
      <c r="A821" s="32"/>
      <c r="G821" s="33"/>
      <c r="L821" s="34"/>
    </row>
    <row r="822" spans="1:12" x14ac:dyDescent="0.2">
      <c r="A822" s="32"/>
      <c r="G822" s="23"/>
      <c r="L822" s="34"/>
    </row>
    <row r="823" spans="1:12" x14ac:dyDescent="0.2">
      <c r="A823" s="32"/>
      <c r="G823" s="23"/>
      <c r="L823" s="34"/>
    </row>
    <row r="824" spans="1:12" x14ac:dyDescent="0.2">
      <c r="A824" s="32"/>
      <c r="G824" s="33"/>
      <c r="L824" s="34"/>
    </row>
    <row r="825" spans="1:12" x14ac:dyDescent="0.2">
      <c r="A825" s="32"/>
      <c r="G825" s="23"/>
      <c r="L825" s="34"/>
    </row>
    <row r="826" spans="1:12" x14ac:dyDescent="0.2">
      <c r="A826" s="32"/>
      <c r="G826" s="33"/>
      <c r="L826" s="34"/>
    </row>
    <row r="827" spans="1:12" x14ac:dyDescent="0.2">
      <c r="A827" s="32"/>
      <c r="G827" s="23"/>
      <c r="L827" s="34"/>
    </row>
    <row r="828" spans="1:12" x14ac:dyDescent="0.2">
      <c r="A828" s="32"/>
      <c r="G828" s="33"/>
      <c r="L828" s="34"/>
    </row>
    <row r="829" spans="1:12" x14ac:dyDescent="0.2">
      <c r="A829" s="32"/>
      <c r="G829" s="23"/>
      <c r="L829" s="34"/>
    </row>
    <row r="830" spans="1:12" x14ac:dyDescent="0.2">
      <c r="A830" s="32"/>
      <c r="G830" s="33"/>
      <c r="L830" s="34"/>
    </row>
    <row r="831" spans="1:12" x14ac:dyDescent="0.2">
      <c r="A831" s="32"/>
      <c r="G831" s="23"/>
      <c r="L831" s="34"/>
    </row>
    <row r="832" spans="1:12" x14ac:dyDescent="0.2">
      <c r="A832" s="32"/>
      <c r="G832" s="33"/>
      <c r="L832" s="34"/>
    </row>
    <row r="833" spans="1:12" x14ac:dyDescent="0.2">
      <c r="A833" s="32"/>
      <c r="G833" s="33"/>
      <c r="L833" s="34"/>
    </row>
    <row r="834" spans="1:12" x14ac:dyDescent="0.2">
      <c r="A834" s="32"/>
      <c r="G834" s="33"/>
      <c r="L834" s="34"/>
    </row>
    <row r="835" spans="1:12" x14ac:dyDescent="0.2">
      <c r="A835" s="32"/>
      <c r="G835" s="33"/>
      <c r="L835" s="34"/>
    </row>
    <row r="836" spans="1:12" x14ac:dyDescent="0.2">
      <c r="A836" s="32"/>
      <c r="G836" s="23"/>
      <c r="L836" s="34"/>
    </row>
    <row r="837" spans="1:12" x14ac:dyDescent="0.2">
      <c r="A837" s="32"/>
      <c r="G837" s="23"/>
      <c r="L837" s="34"/>
    </row>
    <row r="838" spans="1:12" x14ac:dyDescent="0.2">
      <c r="A838" s="32"/>
      <c r="G838" s="33"/>
      <c r="L838" s="34"/>
    </row>
    <row r="839" spans="1:12" x14ac:dyDescent="0.2">
      <c r="A839" s="32"/>
      <c r="G839" s="33"/>
      <c r="L839" s="34"/>
    </row>
    <row r="840" spans="1:12" x14ac:dyDescent="0.2">
      <c r="A840" s="32"/>
      <c r="G840" s="33"/>
      <c r="L840" s="34"/>
    </row>
    <row r="841" spans="1:12" x14ac:dyDescent="0.2">
      <c r="A841" s="32"/>
      <c r="G841" s="23"/>
      <c r="L841" s="34"/>
    </row>
    <row r="842" spans="1:12" x14ac:dyDescent="0.2">
      <c r="A842" s="32"/>
      <c r="G842" s="23"/>
      <c r="L842" s="34"/>
    </row>
    <row r="843" spans="1:12" x14ac:dyDescent="0.2">
      <c r="A843" s="32"/>
      <c r="G843" s="33"/>
      <c r="L843" s="34"/>
    </row>
    <row r="844" spans="1:12" x14ac:dyDescent="0.2">
      <c r="A844" s="32"/>
      <c r="G844" s="33"/>
      <c r="L844" s="34"/>
    </row>
    <row r="845" spans="1:12" x14ac:dyDescent="0.2">
      <c r="A845" s="32"/>
      <c r="G845" s="33"/>
      <c r="L845" s="34"/>
    </row>
    <row r="846" spans="1:12" x14ac:dyDescent="0.2">
      <c r="A846" s="32"/>
      <c r="G846" s="23"/>
      <c r="L846" s="34"/>
    </row>
    <row r="847" spans="1:12" x14ac:dyDescent="0.2">
      <c r="A847" s="32"/>
      <c r="G847" s="33"/>
      <c r="L847" s="34"/>
    </row>
    <row r="848" spans="1:12" x14ac:dyDescent="0.2">
      <c r="A848" s="32"/>
      <c r="G848" s="23"/>
      <c r="L848" s="34"/>
    </row>
    <row r="849" spans="1:12" x14ac:dyDescent="0.2">
      <c r="A849" s="32"/>
      <c r="G849" s="23"/>
      <c r="L849" s="34"/>
    </row>
    <row r="850" spans="1:12" x14ac:dyDescent="0.2">
      <c r="A850" s="32"/>
      <c r="G850" s="23"/>
      <c r="L850" s="34"/>
    </row>
    <row r="851" spans="1:12" x14ac:dyDescent="0.2">
      <c r="A851" s="32"/>
      <c r="G851" s="33"/>
      <c r="L851" s="34"/>
    </row>
    <row r="852" spans="1:12" x14ac:dyDescent="0.2">
      <c r="A852" s="32"/>
      <c r="G852" s="33"/>
      <c r="L852" s="34"/>
    </row>
    <row r="853" spans="1:12" x14ac:dyDescent="0.2">
      <c r="A853" s="32"/>
      <c r="G853" s="23"/>
      <c r="L853" s="34"/>
    </row>
    <row r="854" spans="1:12" x14ac:dyDescent="0.2">
      <c r="A854" s="32"/>
      <c r="G854" s="33"/>
      <c r="L854" s="34"/>
    </row>
    <row r="855" spans="1:12" x14ac:dyDescent="0.2">
      <c r="A855" s="32"/>
      <c r="G855" s="23"/>
      <c r="L855" s="34"/>
    </row>
    <row r="856" spans="1:12" x14ac:dyDescent="0.2">
      <c r="A856" s="32"/>
      <c r="G856" s="33"/>
      <c r="L856" s="34"/>
    </row>
    <row r="857" spans="1:12" x14ac:dyDescent="0.2">
      <c r="A857" s="32"/>
      <c r="G857" s="23"/>
      <c r="L857" s="34"/>
    </row>
    <row r="858" spans="1:12" x14ac:dyDescent="0.2">
      <c r="A858" s="32"/>
      <c r="G858" s="33"/>
      <c r="L858" s="34"/>
    </row>
    <row r="859" spans="1:12" x14ac:dyDescent="0.2">
      <c r="A859" s="32"/>
      <c r="G859" s="23"/>
      <c r="L859" s="34"/>
    </row>
    <row r="860" spans="1:12" x14ac:dyDescent="0.2">
      <c r="A860" s="32"/>
      <c r="G860" s="33"/>
      <c r="L860" s="34"/>
    </row>
    <row r="861" spans="1:12" x14ac:dyDescent="0.2">
      <c r="A861" s="32"/>
      <c r="G861" s="23"/>
      <c r="L861" s="34"/>
    </row>
    <row r="862" spans="1:12" x14ac:dyDescent="0.2">
      <c r="A862" s="32"/>
      <c r="G862" s="33"/>
      <c r="L862" s="34"/>
    </row>
    <row r="863" spans="1:12" x14ac:dyDescent="0.2">
      <c r="A863" s="32"/>
      <c r="G863" s="23"/>
      <c r="L863" s="34"/>
    </row>
    <row r="864" spans="1:12" x14ac:dyDescent="0.2">
      <c r="A864" s="32"/>
      <c r="G864" s="23"/>
      <c r="L864" s="34"/>
    </row>
    <row r="865" spans="1:12" x14ac:dyDescent="0.2">
      <c r="A865" s="32"/>
      <c r="G865" s="33"/>
      <c r="L865" s="34"/>
    </row>
    <row r="866" spans="1:12" x14ac:dyDescent="0.2">
      <c r="A866" s="32"/>
      <c r="G866" s="33"/>
      <c r="L866" s="34"/>
    </row>
    <row r="867" spans="1:12" x14ac:dyDescent="0.2">
      <c r="A867" s="32"/>
      <c r="G867" s="33"/>
      <c r="L867" s="34"/>
    </row>
    <row r="868" spans="1:12" x14ac:dyDescent="0.2">
      <c r="A868" s="32"/>
      <c r="G868" s="23"/>
      <c r="L868" s="34"/>
    </row>
    <row r="869" spans="1:12" x14ac:dyDescent="0.2">
      <c r="A869" s="32"/>
      <c r="G869" s="23"/>
      <c r="L869" s="34"/>
    </row>
    <row r="870" spans="1:12" x14ac:dyDescent="0.2">
      <c r="A870" s="32"/>
      <c r="G870" s="33"/>
      <c r="L870" s="34"/>
    </row>
    <row r="871" spans="1:12" x14ac:dyDescent="0.2">
      <c r="A871" s="32"/>
      <c r="G871" s="33"/>
      <c r="L871" s="34"/>
    </row>
    <row r="872" spans="1:12" x14ac:dyDescent="0.2">
      <c r="A872" s="32"/>
      <c r="G872" s="33"/>
      <c r="L872" s="34"/>
    </row>
    <row r="873" spans="1:12" x14ac:dyDescent="0.2">
      <c r="A873" s="32"/>
      <c r="G873" s="23"/>
      <c r="L873" s="34"/>
    </row>
    <row r="874" spans="1:12" x14ac:dyDescent="0.2">
      <c r="A874" s="32"/>
      <c r="G874" s="23"/>
      <c r="L874" s="34"/>
    </row>
    <row r="875" spans="1:12" x14ac:dyDescent="0.2">
      <c r="A875" s="32"/>
      <c r="G875" s="33"/>
      <c r="L875" s="34"/>
    </row>
    <row r="876" spans="1:12" x14ac:dyDescent="0.2">
      <c r="A876" s="32"/>
      <c r="G876" s="23"/>
      <c r="L876" s="34"/>
    </row>
    <row r="877" spans="1:12" x14ac:dyDescent="0.2">
      <c r="A877" s="32"/>
      <c r="G877" s="23"/>
      <c r="L877" s="34"/>
    </row>
    <row r="878" spans="1:12" x14ac:dyDescent="0.2">
      <c r="A878" s="32"/>
      <c r="G878" s="33"/>
      <c r="L878" s="34"/>
    </row>
    <row r="879" spans="1:12" x14ac:dyDescent="0.2">
      <c r="A879" s="32"/>
      <c r="G879" s="33"/>
      <c r="L879" s="34"/>
    </row>
    <row r="880" spans="1:12" x14ac:dyDescent="0.2">
      <c r="A880" s="32"/>
      <c r="G880" s="33"/>
      <c r="L880" s="34"/>
    </row>
    <row r="881" spans="1:12" x14ac:dyDescent="0.2">
      <c r="A881" s="32"/>
      <c r="G881" s="33"/>
      <c r="L881" s="34"/>
    </row>
    <row r="882" spans="1:12" x14ac:dyDescent="0.2">
      <c r="A882" s="32"/>
      <c r="G882" s="23"/>
      <c r="L882" s="34"/>
    </row>
    <row r="883" spans="1:12" x14ac:dyDescent="0.2">
      <c r="A883" s="32"/>
      <c r="G883" s="23"/>
      <c r="L883" s="34"/>
    </row>
    <row r="884" spans="1:12" x14ac:dyDescent="0.2">
      <c r="A884" s="32"/>
      <c r="G884" s="23"/>
      <c r="L884" s="34"/>
    </row>
    <row r="885" spans="1:12" x14ac:dyDescent="0.2">
      <c r="A885" s="32"/>
      <c r="G885" s="33"/>
      <c r="L885" s="34"/>
    </row>
    <row r="886" spans="1:12" x14ac:dyDescent="0.2">
      <c r="A886" s="32"/>
      <c r="G886" s="33"/>
      <c r="L886" s="34"/>
    </row>
    <row r="887" spans="1:12" x14ac:dyDescent="0.2">
      <c r="A887" s="32"/>
      <c r="G887" s="23"/>
      <c r="L887" s="34"/>
    </row>
    <row r="888" spans="1:12" x14ac:dyDescent="0.2">
      <c r="A888" s="32"/>
      <c r="G888" s="23"/>
      <c r="L888" s="34"/>
    </row>
    <row r="889" spans="1:12" x14ac:dyDescent="0.2">
      <c r="A889" s="32"/>
      <c r="G889" s="33"/>
      <c r="L889" s="34"/>
    </row>
    <row r="890" spans="1:12" x14ac:dyDescent="0.2">
      <c r="A890" s="32"/>
      <c r="G890" s="33"/>
      <c r="L890" s="34"/>
    </row>
    <row r="891" spans="1:12" x14ac:dyDescent="0.2">
      <c r="A891" s="32"/>
      <c r="G891" s="23"/>
      <c r="L891" s="34"/>
    </row>
    <row r="892" spans="1:12" x14ac:dyDescent="0.2">
      <c r="A892" s="32"/>
      <c r="G892" s="33"/>
      <c r="L892" s="34"/>
    </row>
    <row r="893" spans="1:12" x14ac:dyDescent="0.2">
      <c r="A893" s="32"/>
      <c r="G893" s="23"/>
      <c r="L893" s="34"/>
    </row>
    <row r="894" spans="1:12" x14ac:dyDescent="0.2">
      <c r="A894" s="32"/>
      <c r="G894" s="23"/>
      <c r="L894" s="34"/>
    </row>
    <row r="895" spans="1:12" x14ac:dyDescent="0.2">
      <c r="A895" s="32"/>
      <c r="G895" s="23"/>
      <c r="L895" s="34"/>
    </row>
    <row r="896" spans="1:12" x14ac:dyDescent="0.2">
      <c r="A896" s="32"/>
      <c r="G896" s="33"/>
      <c r="L896" s="34"/>
    </row>
    <row r="897" spans="1:12" x14ac:dyDescent="0.2">
      <c r="A897" s="32"/>
      <c r="G897" s="33"/>
      <c r="L897" s="34"/>
    </row>
    <row r="898" spans="1:12" x14ac:dyDescent="0.2">
      <c r="A898" s="32"/>
      <c r="G898" s="33"/>
      <c r="L898" s="34"/>
    </row>
    <row r="899" spans="1:12" x14ac:dyDescent="0.2">
      <c r="A899" s="32"/>
      <c r="G899" s="23"/>
      <c r="L899" s="34"/>
    </row>
    <row r="900" spans="1:12" x14ac:dyDescent="0.2">
      <c r="A900" s="32"/>
      <c r="G900" s="33"/>
      <c r="L900" s="34"/>
    </row>
    <row r="901" spans="1:12" x14ac:dyDescent="0.2">
      <c r="A901" s="32"/>
      <c r="G901" s="23"/>
      <c r="L901" s="34"/>
    </row>
    <row r="902" spans="1:12" x14ac:dyDescent="0.2">
      <c r="A902" s="32"/>
      <c r="G902" s="33"/>
      <c r="L902" s="34"/>
    </row>
    <row r="903" spans="1:12" x14ac:dyDescent="0.2">
      <c r="A903" s="32"/>
      <c r="G903" s="33"/>
      <c r="L903" s="34"/>
    </row>
    <row r="904" spans="1:12" x14ac:dyDescent="0.2">
      <c r="A904" s="32"/>
      <c r="G904" s="33"/>
      <c r="L904" s="34"/>
    </row>
    <row r="905" spans="1:12" x14ac:dyDescent="0.2">
      <c r="A905" s="32"/>
      <c r="G905" s="23"/>
      <c r="L905" s="34"/>
    </row>
    <row r="906" spans="1:12" x14ac:dyDescent="0.2">
      <c r="A906" s="32"/>
      <c r="G906" s="23"/>
      <c r="L906" s="34"/>
    </row>
    <row r="907" spans="1:12" x14ac:dyDescent="0.2">
      <c r="A907" s="32"/>
      <c r="G907" s="33"/>
      <c r="L907" s="34"/>
    </row>
    <row r="908" spans="1:12" x14ac:dyDescent="0.2">
      <c r="A908" s="32"/>
      <c r="G908" s="23"/>
      <c r="L908" s="34"/>
    </row>
    <row r="909" spans="1:12" x14ac:dyDescent="0.2">
      <c r="A909" s="32"/>
      <c r="G909" s="33"/>
      <c r="L909" s="34"/>
    </row>
    <row r="910" spans="1:12" x14ac:dyDescent="0.2">
      <c r="A910" s="32"/>
      <c r="G910" s="23"/>
      <c r="L910" s="34"/>
    </row>
    <row r="911" spans="1:12" x14ac:dyDescent="0.2">
      <c r="A911" s="32"/>
      <c r="G911" s="23"/>
      <c r="L911" s="34"/>
    </row>
    <row r="912" spans="1:12" x14ac:dyDescent="0.2">
      <c r="A912" s="32"/>
      <c r="G912" s="23"/>
      <c r="L912" s="34"/>
    </row>
    <row r="913" spans="1:12" x14ac:dyDescent="0.2">
      <c r="A913" s="32"/>
      <c r="G913" s="23"/>
      <c r="L913" s="34"/>
    </row>
    <row r="914" spans="1:12" x14ac:dyDescent="0.2">
      <c r="A914" s="32"/>
      <c r="G914" s="23"/>
      <c r="L914" s="34"/>
    </row>
    <row r="915" spans="1:12" x14ac:dyDescent="0.2">
      <c r="A915" s="32"/>
      <c r="G915" s="33"/>
      <c r="L915" s="34"/>
    </row>
    <row r="916" spans="1:12" x14ac:dyDescent="0.2">
      <c r="A916" s="32"/>
      <c r="G916" s="23"/>
      <c r="L916" s="34"/>
    </row>
    <row r="917" spans="1:12" x14ac:dyDescent="0.2">
      <c r="A917" s="32"/>
      <c r="G917" s="33"/>
      <c r="L917" s="34"/>
    </row>
    <row r="918" spans="1:12" x14ac:dyDescent="0.2">
      <c r="A918" s="32"/>
      <c r="G918" s="33"/>
      <c r="L918" s="34"/>
    </row>
    <row r="919" spans="1:12" x14ac:dyDescent="0.2">
      <c r="A919" s="32"/>
      <c r="G919" s="23"/>
      <c r="L919" s="34"/>
    </row>
    <row r="920" spans="1:12" x14ac:dyDescent="0.2">
      <c r="A920" s="32"/>
      <c r="G920" s="23"/>
      <c r="L920" s="34"/>
    </row>
    <row r="921" spans="1:12" x14ac:dyDescent="0.2">
      <c r="A921" s="32"/>
      <c r="G921" s="33"/>
      <c r="L921" s="34"/>
    </row>
    <row r="922" spans="1:12" x14ac:dyDescent="0.2">
      <c r="A922" s="32"/>
      <c r="G922" s="23"/>
      <c r="L922" s="34"/>
    </row>
    <row r="923" spans="1:12" x14ac:dyDescent="0.2">
      <c r="A923" s="32"/>
      <c r="G923" s="33"/>
      <c r="L923" s="34"/>
    </row>
    <row r="924" spans="1:12" x14ac:dyDescent="0.2">
      <c r="A924" s="32"/>
      <c r="G924" s="23"/>
      <c r="L924" s="34"/>
    </row>
    <row r="925" spans="1:12" x14ac:dyDescent="0.2">
      <c r="A925" s="32"/>
      <c r="G925" s="33"/>
      <c r="L925" s="34"/>
    </row>
    <row r="926" spans="1:12" x14ac:dyDescent="0.2">
      <c r="A926" s="32"/>
      <c r="G926" s="23"/>
      <c r="L926" s="34"/>
    </row>
    <row r="927" spans="1:12" x14ac:dyDescent="0.2">
      <c r="A927" s="32"/>
      <c r="G927" s="23"/>
      <c r="L927" s="34"/>
    </row>
    <row r="928" spans="1:12" x14ac:dyDescent="0.2">
      <c r="A928" s="32"/>
      <c r="G928" s="33"/>
      <c r="L928" s="34"/>
    </row>
    <row r="929" spans="1:12" x14ac:dyDescent="0.2">
      <c r="A929" s="32"/>
      <c r="G929" s="23"/>
      <c r="L929" s="34"/>
    </row>
    <row r="930" spans="1:12" x14ac:dyDescent="0.2">
      <c r="A930" s="32"/>
      <c r="G930" s="23"/>
      <c r="L930" s="34"/>
    </row>
    <row r="931" spans="1:12" x14ac:dyDescent="0.2">
      <c r="A931" s="32"/>
      <c r="G931" s="23"/>
      <c r="L931" s="34"/>
    </row>
    <row r="932" spans="1:12" x14ac:dyDescent="0.2">
      <c r="A932" s="32"/>
      <c r="G932" s="23"/>
      <c r="L932" s="34"/>
    </row>
    <row r="933" spans="1:12" x14ac:dyDescent="0.2">
      <c r="A933" s="32"/>
      <c r="G933" s="33"/>
      <c r="L933" s="34"/>
    </row>
    <row r="934" spans="1:12" x14ac:dyDescent="0.2">
      <c r="A934" s="32"/>
      <c r="G934" s="33"/>
      <c r="L934" s="34"/>
    </row>
    <row r="935" spans="1:12" x14ac:dyDescent="0.2">
      <c r="A935" s="32"/>
      <c r="G935" s="23"/>
      <c r="L935" s="34"/>
    </row>
    <row r="936" spans="1:12" x14ac:dyDescent="0.2">
      <c r="A936" s="32"/>
      <c r="G936" s="23"/>
      <c r="L936" s="34"/>
    </row>
    <row r="937" spans="1:12" x14ac:dyDescent="0.2">
      <c r="A937" s="32"/>
      <c r="G937" s="33"/>
      <c r="L937" s="34"/>
    </row>
    <row r="938" spans="1:12" x14ac:dyDescent="0.2">
      <c r="A938" s="32"/>
      <c r="G938" s="23"/>
      <c r="L938" s="34"/>
    </row>
    <row r="939" spans="1:12" x14ac:dyDescent="0.2">
      <c r="A939" s="32"/>
      <c r="G939" s="33"/>
      <c r="L939" s="34"/>
    </row>
    <row r="940" spans="1:12" x14ac:dyDescent="0.2">
      <c r="A940" s="32"/>
      <c r="G940" s="23"/>
      <c r="L940" s="34"/>
    </row>
    <row r="941" spans="1:12" x14ac:dyDescent="0.2">
      <c r="A941" s="32"/>
      <c r="G941" s="33"/>
      <c r="L941" s="34"/>
    </row>
    <row r="942" spans="1:12" x14ac:dyDescent="0.2">
      <c r="A942" s="32"/>
      <c r="G942" s="23"/>
      <c r="L942" s="34"/>
    </row>
    <row r="943" spans="1:12" x14ac:dyDescent="0.2">
      <c r="A943" s="32"/>
      <c r="G943" s="23"/>
      <c r="L943" s="34"/>
    </row>
    <row r="944" spans="1:12" x14ac:dyDescent="0.2">
      <c r="A944" s="32"/>
      <c r="G944" s="23"/>
      <c r="L944" s="34"/>
    </row>
    <row r="945" spans="1:12" x14ac:dyDescent="0.2">
      <c r="A945" s="32"/>
      <c r="G945" s="23"/>
      <c r="L945" s="34"/>
    </row>
    <row r="946" spans="1:12" x14ac:dyDescent="0.2">
      <c r="A946" s="32"/>
      <c r="G946" s="23"/>
      <c r="L946" s="34"/>
    </row>
    <row r="947" spans="1:12" x14ac:dyDescent="0.2">
      <c r="A947" s="32"/>
      <c r="G947" s="23"/>
      <c r="L947" s="34"/>
    </row>
    <row r="948" spans="1:12" x14ac:dyDescent="0.2">
      <c r="A948" s="32"/>
      <c r="G948" s="23"/>
      <c r="L948" s="34"/>
    </row>
    <row r="949" spans="1:12" x14ac:dyDescent="0.2">
      <c r="A949" s="32"/>
      <c r="G949" s="33"/>
      <c r="L949" s="34"/>
    </row>
    <row r="950" spans="1:12" x14ac:dyDescent="0.2">
      <c r="A950" s="32"/>
      <c r="G950" s="33"/>
      <c r="L950" s="34"/>
    </row>
    <row r="951" spans="1:12" x14ac:dyDescent="0.2">
      <c r="A951" s="32"/>
      <c r="G951" s="23"/>
      <c r="L951" s="34"/>
    </row>
    <row r="952" spans="1:12" x14ac:dyDescent="0.2">
      <c r="A952" s="32"/>
      <c r="G952" s="23"/>
      <c r="L952" s="34"/>
    </row>
    <row r="953" spans="1:12" x14ac:dyDescent="0.2">
      <c r="A953" s="32"/>
      <c r="G953" s="23"/>
      <c r="L953" s="34"/>
    </row>
    <row r="954" spans="1:12" x14ac:dyDescent="0.2">
      <c r="A954" s="32"/>
      <c r="G954" s="23"/>
      <c r="L954" s="34"/>
    </row>
    <row r="955" spans="1:12" x14ac:dyDescent="0.2">
      <c r="A955" s="32"/>
      <c r="G955" s="33"/>
      <c r="L955" s="34"/>
    </row>
    <row r="956" spans="1:12" x14ac:dyDescent="0.2">
      <c r="A956" s="32"/>
      <c r="G956" s="23"/>
      <c r="L956" s="34"/>
    </row>
    <row r="957" spans="1:12" x14ac:dyDescent="0.2">
      <c r="A957" s="32"/>
      <c r="G957" s="33"/>
      <c r="L957" s="34"/>
    </row>
    <row r="958" spans="1:12" x14ac:dyDescent="0.2">
      <c r="A958" s="32"/>
      <c r="G958" s="33"/>
      <c r="L958" s="34"/>
    </row>
    <row r="959" spans="1:12" x14ac:dyDescent="0.2">
      <c r="A959" s="32"/>
      <c r="G959" s="33"/>
      <c r="L959" s="34"/>
    </row>
    <row r="960" spans="1:12" x14ac:dyDescent="0.2">
      <c r="A960" s="32"/>
      <c r="G960" s="33"/>
      <c r="L960" s="34"/>
    </row>
    <row r="961" spans="1:12" x14ac:dyDescent="0.2">
      <c r="A961" s="32"/>
      <c r="G961" s="23"/>
      <c r="L961" s="34"/>
    </row>
    <row r="962" spans="1:12" x14ac:dyDescent="0.2">
      <c r="A962" s="32"/>
      <c r="G962" s="33"/>
      <c r="L962" s="34"/>
    </row>
    <row r="963" spans="1:12" x14ac:dyDescent="0.2">
      <c r="A963" s="32"/>
      <c r="G963" s="23"/>
      <c r="L963" s="34"/>
    </row>
    <row r="964" spans="1:12" x14ac:dyDescent="0.2">
      <c r="A964" s="32"/>
      <c r="G964" s="23"/>
      <c r="L964" s="34"/>
    </row>
    <row r="965" spans="1:12" x14ac:dyDescent="0.2">
      <c r="A965" s="32"/>
      <c r="G965" s="33"/>
      <c r="L965" s="34"/>
    </row>
    <row r="966" spans="1:12" x14ac:dyDescent="0.2">
      <c r="A966" s="32"/>
      <c r="G966" s="33"/>
      <c r="L966" s="34"/>
    </row>
    <row r="967" spans="1:12" x14ac:dyDescent="0.2">
      <c r="A967" s="32"/>
      <c r="G967" s="33"/>
      <c r="L967" s="34"/>
    </row>
    <row r="968" spans="1:12" x14ac:dyDescent="0.2">
      <c r="A968" s="32"/>
      <c r="G968" s="33"/>
      <c r="L968" s="34"/>
    </row>
    <row r="969" spans="1:12" x14ac:dyDescent="0.2">
      <c r="A969" s="32"/>
      <c r="G969" s="23"/>
      <c r="L969" s="34"/>
    </row>
    <row r="970" spans="1:12" x14ac:dyDescent="0.2">
      <c r="A970" s="32"/>
      <c r="G970" s="33"/>
      <c r="L970" s="34"/>
    </row>
    <row r="971" spans="1:12" x14ac:dyDescent="0.2">
      <c r="A971" s="32"/>
      <c r="G971" s="33"/>
      <c r="L971" s="34"/>
    </row>
    <row r="972" spans="1:12" x14ac:dyDescent="0.2">
      <c r="A972" s="32"/>
      <c r="G972" s="23"/>
      <c r="L972" s="34"/>
    </row>
    <row r="973" spans="1:12" x14ac:dyDescent="0.2">
      <c r="A973" s="32"/>
      <c r="G973" s="33"/>
      <c r="L973" s="34"/>
    </row>
    <row r="974" spans="1:12" x14ac:dyDescent="0.2">
      <c r="A974" s="32"/>
      <c r="G974" s="23"/>
      <c r="L974" s="34"/>
    </row>
    <row r="975" spans="1:12" x14ac:dyDescent="0.2">
      <c r="A975" s="32"/>
      <c r="G975" s="23"/>
      <c r="L975" s="34"/>
    </row>
    <row r="976" spans="1:12" x14ac:dyDescent="0.2">
      <c r="A976" s="32"/>
      <c r="G976" s="23"/>
      <c r="L976" s="34"/>
    </row>
    <row r="977" spans="1:12" x14ac:dyDescent="0.2">
      <c r="A977" s="32"/>
      <c r="G977" s="23"/>
      <c r="L977" s="34"/>
    </row>
    <row r="978" spans="1:12" x14ac:dyDescent="0.2">
      <c r="A978" s="32"/>
      <c r="G978" s="23"/>
      <c r="L978" s="34"/>
    </row>
    <row r="979" spans="1:12" x14ac:dyDescent="0.2">
      <c r="A979" s="32"/>
      <c r="G979" s="23"/>
      <c r="L979" s="34"/>
    </row>
    <row r="980" spans="1:12" x14ac:dyDescent="0.2">
      <c r="A980" s="32"/>
      <c r="G980" s="33"/>
      <c r="L980" s="34"/>
    </row>
    <row r="981" spans="1:12" x14ac:dyDescent="0.2">
      <c r="A981" s="32"/>
      <c r="G981" s="23"/>
      <c r="L981" s="34"/>
    </row>
    <row r="982" spans="1:12" x14ac:dyDescent="0.2">
      <c r="A982" s="32"/>
      <c r="G982" s="23"/>
      <c r="L982" s="34"/>
    </row>
    <row r="983" spans="1:12" x14ac:dyDescent="0.2">
      <c r="A983" s="32"/>
      <c r="G983" s="33"/>
      <c r="L983" s="34"/>
    </row>
    <row r="984" spans="1:12" x14ac:dyDescent="0.2">
      <c r="A984" s="32"/>
      <c r="G984" s="23"/>
      <c r="L984" s="34"/>
    </row>
    <row r="985" spans="1:12" x14ac:dyDescent="0.2">
      <c r="A985" s="32"/>
      <c r="G985" s="23"/>
      <c r="L985" s="34"/>
    </row>
    <row r="986" spans="1:12" x14ac:dyDescent="0.2">
      <c r="A986" s="32"/>
      <c r="G986" s="33"/>
      <c r="L986" s="34"/>
    </row>
    <row r="987" spans="1:12" x14ac:dyDescent="0.2">
      <c r="A987" s="32"/>
      <c r="G987" s="23"/>
      <c r="L987" s="34"/>
    </row>
    <row r="988" spans="1:12" x14ac:dyDescent="0.2">
      <c r="A988" s="32"/>
      <c r="G988" s="23"/>
      <c r="L988" s="34"/>
    </row>
    <row r="989" spans="1:12" x14ac:dyDescent="0.2">
      <c r="A989" s="32"/>
      <c r="G989" s="33"/>
      <c r="L989" s="34"/>
    </row>
    <row r="990" spans="1:12" x14ac:dyDescent="0.2">
      <c r="A990" s="32"/>
      <c r="G990" s="33"/>
      <c r="L990" s="34"/>
    </row>
    <row r="991" spans="1:12" x14ac:dyDescent="0.2">
      <c r="A991" s="32"/>
      <c r="G991" s="33"/>
      <c r="L991" s="34"/>
    </row>
    <row r="992" spans="1:12" x14ac:dyDescent="0.2">
      <c r="A992" s="32"/>
      <c r="G992" s="33"/>
      <c r="L992" s="34"/>
    </row>
    <row r="993" spans="1:12" x14ac:dyDescent="0.2">
      <c r="A993" s="32"/>
      <c r="G993" s="33"/>
      <c r="L993" s="34"/>
    </row>
    <row r="994" spans="1:12" x14ac:dyDescent="0.2">
      <c r="A994" s="32"/>
      <c r="G994" s="33"/>
      <c r="L994" s="34"/>
    </row>
    <row r="995" spans="1:12" x14ac:dyDescent="0.2">
      <c r="A995" s="32"/>
      <c r="G995" s="23"/>
      <c r="L995" s="34"/>
    </row>
    <row r="996" spans="1:12" x14ac:dyDescent="0.2">
      <c r="A996" s="32"/>
      <c r="G996" s="23"/>
      <c r="L996" s="34"/>
    </row>
    <row r="997" spans="1:12" x14ac:dyDescent="0.2">
      <c r="A997" s="32"/>
      <c r="G997" s="23"/>
      <c r="L997" s="34"/>
    </row>
    <row r="998" spans="1:12" x14ac:dyDescent="0.2">
      <c r="A998" s="32"/>
      <c r="G998" s="33"/>
      <c r="L998" s="34"/>
    </row>
    <row r="999" spans="1:12" x14ac:dyDescent="0.2">
      <c r="A999" s="32"/>
      <c r="G999" s="23"/>
      <c r="L999" s="34"/>
    </row>
    <row r="1000" spans="1:12" x14ac:dyDescent="0.2">
      <c r="A1000" s="32"/>
      <c r="G1000" s="33"/>
      <c r="L1000" s="34"/>
    </row>
    <row r="1001" spans="1:12" x14ac:dyDescent="0.2">
      <c r="A1001" s="32"/>
      <c r="G1001" s="23"/>
      <c r="L1001" s="34"/>
    </row>
    <row r="1002" spans="1:12" x14ac:dyDescent="0.2">
      <c r="A1002" s="32"/>
      <c r="G1002" s="23"/>
      <c r="L1002" s="34"/>
    </row>
    <row r="1003" spans="1:12" x14ac:dyDescent="0.2">
      <c r="A1003" s="32"/>
      <c r="G1003" s="23"/>
      <c r="L1003" s="34"/>
    </row>
    <row r="1004" spans="1:12" x14ac:dyDescent="0.2">
      <c r="A1004" s="32"/>
      <c r="G1004" s="23"/>
      <c r="L1004" s="34"/>
    </row>
    <row r="1005" spans="1:12" x14ac:dyDescent="0.2">
      <c r="A1005" s="32"/>
      <c r="G1005" s="23"/>
      <c r="L1005" s="34"/>
    </row>
    <row r="1006" spans="1:12" x14ac:dyDescent="0.2">
      <c r="A1006" s="32"/>
      <c r="G1006" s="23"/>
      <c r="L1006" s="34"/>
    </row>
    <row r="1007" spans="1:12" x14ac:dyDescent="0.2">
      <c r="A1007" s="32"/>
      <c r="G1007" s="23"/>
      <c r="L1007" s="34"/>
    </row>
    <row r="1008" spans="1:12" x14ac:dyDescent="0.2">
      <c r="A1008" s="32"/>
      <c r="G1008" s="23"/>
      <c r="L1008" s="34"/>
    </row>
    <row r="1009" spans="1:12" x14ac:dyDescent="0.2">
      <c r="A1009" s="32"/>
      <c r="G1009" s="33"/>
      <c r="L1009" s="34"/>
    </row>
    <row r="1010" spans="1:12" x14ac:dyDescent="0.2">
      <c r="A1010" s="32"/>
      <c r="G1010" s="23"/>
      <c r="L1010" s="34"/>
    </row>
    <row r="1011" spans="1:12" x14ac:dyDescent="0.2">
      <c r="A1011" s="32"/>
      <c r="G1011" s="23"/>
      <c r="L1011" s="34"/>
    </row>
    <row r="1012" spans="1:12" x14ac:dyDescent="0.2">
      <c r="A1012" s="32"/>
      <c r="G1012" s="23"/>
      <c r="L1012" s="34"/>
    </row>
    <row r="1013" spans="1:12" x14ac:dyDescent="0.2">
      <c r="A1013" s="32"/>
      <c r="G1013" s="23"/>
      <c r="L1013" s="34"/>
    </row>
    <row r="1014" spans="1:12" x14ac:dyDescent="0.2">
      <c r="A1014" s="32"/>
      <c r="G1014" s="33"/>
      <c r="L1014" s="34"/>
    </row>
    <row r="1015" spans="1:12" x14ac:dyDescent="0.2">
      <c r="A1015" s="32"/>
      <c r="G1015" s="23"/>
      <c r="L1015" s="34"/>
    </row>
    <row r="1016" spans="1:12" x14ac:dyDescent="0.2">
      <c r="A1016" s="32"/>
      <c r="G1016" s="23"/>
      <c r="L1016" s="34"/>
    </row>
    <row r="1017" spans="1:12" x14ac:dyDescent="0.2">
      <c r="A1017" s="32"/>
      <c r="G1017" s="23"/>
      <c r="L1017" s="34"/>
    </row>
    <row r="1018" spans="1:12" x14ac:dyDescent="0.2">
      <c r="A1018" s="32"/>
      <c r="G1018" s="23"/>
      <c r="L1018" s="34"/>
    </row>
    <row r="1019" spans="1:12" x14ac:dyDescent="0.2">
      <c r="A1019" s="32"/>
      <c r="G1019" s="33"/>
      <c r="L1019" s="34"/>
    </row>
    <row r="1020" spans="1:12" x14ac:dyDescent="0.2">
      <c r="A1020" s="32"/>
      <c r="G1020" s="33"/>
      <c r="L1020" s="34"/>
    </row>
    <row r="1021" spans="1:12" x14ac:dyDescent="0.2">
      <c r="A1021" s="32"/>
      <c r="G1021" s="23"/>
      <c r="L1021" s="34"/>
    </row>
    <row r="1022" spans="1:12" x14ac:dyDescent="0.2">
      <c r="A1022" s="32"/>
      <c r="G1022" s="33"/>
      <c r="L1022" s="34"/>
    </row>
    <row r="1023" spans="1:12" x14ac:dyDescent="0.2">
      <c r="A1023" s="32"/>
      <c r="G1023" s="23"/>
      <c r="L1023" s="34"/>
    </row>
    <row r="1024" spans="1:12" x14ac:dyDescent="0.2">
      <c r="A1024" s="32"/>
      <c r="G1024" s="23"/>
      <c r="L1024" s="34"/>
    </row>
    <row r="1025" spans="1:12" x14ac:dyDescent="0.2">
      <c r="A1025" s="32"/>
      <c r="G1025" s="33"/>
      <c r="L1025" s="34"/>
    </row>
    <row r="1026" spans="1:12" x14ac:dyDescent="0.2">
      <c r="A1026" s="32"/>
      <c r="G1026" s="23"/>
      <c r="L1026" s="34"/>
    </row>
    <row r="1027" spans="1:12" x14ac:dyDescent="0.2">
      <c r="A1027" s="32"/>
      <c r="G1027" s="23"/>
      <c r="L1027" s="34"/>
    </row>
    <row r="1028" spans="1:12" x14ac:dyDescent="0.2">
      <c r="A1028" s="32"/>
      <c r="G1028" s="33"/>
      <c r="L1028" s="34"/>
    </row>
    <row r="1029" spans="1:12" x14ac:dyDescent="0.2">
      <c r="A1029" s="32"/>
      <c r="G1029" s="33"/>
      <c r="L1029" s="34"/>
    </row>
    <row r="1030" spans="1:12" x14ac:dyDescent="0.2">
      <c r="A1030" s="32"/>
      <c r="G1030" s="23"/>
      <c r="L1030" s="34"/>
    </row>
    <row r="1031" spans="1:12" x14ac:dyDescent="0.2">
      <c r="A1031" s="32"/>
      <c r="G1031" s="23"/>
      <c r="L1031" s="34"/>
    </row>
    <row r="1032" spans="1:12" x14ac:dyDescent="0.2">
      <c r="A1032" s="32"/>
      <c r="G1032" s="33"/>
      <c r="L1032" s="34"/>
    </row>
    <row r="1033" spans="1:12" x14ac:dyDescent="0.2">
      <c r="A1033" s="32"/>
      <c r="G1033" s="23"/>
      <c r="L1033" s="34"/>
    </row>
    <row r="1034" spans="1:12" x14ac:dyDescent="0.2">
      <c r="A1034" s="32"/>
      <c r="G1034" s="23"/>
      <c r="L1034" s="34"/>
    </row>
    <row r="1035" spans="1:12" x14ac:dyDescent="0.2">
      <c r="A1035" s="32"/>
      <c r="G1035" s="33"/>
      <c r="L1035" s="34"/>
    </row>
    <row r="1036" spans="1:12" x14ac:dyDescent="0.2">
      <c r="A1036" s="32"/>
      <c r="G1036" s="33"/>
      <c r="L1036" s="34"/>
    </row>
    <row r="1037" spans="1:12" x14ac:dyDescent="0.2">
      <c r="A1037" s="32"/>
      <c r="G1037" s="23"/>
      <c r="L1037" s="34"/>
    </row>
    <row r="1038" spans="1:12" x14ac:dyDescent="0.2">
      <c r="A1038" s="32"/>
      <c r="G1038" s="33"/>
      <c r="L1038" s="34"/>
    </row>
    <row r="1039" spans="1:12" x14ac:dyDescent="0.2">
      <c r="A1039" s="32"/>
      <c r="G1039" s="33"/>
      <c r="L1039" s="34"/>
    </row>
    <row r="1040" spans="1:12" x14ac:dyDescent="0.2">
      <c r="A1040" s="32"/>
      <c r="G1040" s="23"/>
      <c r="L1040" s="34"/>
    </row>
    <row r="1041" spans="1:12" x14ac:dyDescent="0.2">
      <c r="A1041" s="32"/>
      <c r="G1041" s="23"/>
      <c r="L1041" s="34"/>
    </row>
    <row r="1042" spans="1:12" x14ac:dyDescent="0.2">
      <c r="A1042" s="32"/>
      <c r="G1042" s="33"/>
      <c r="L1042" s="34"/>
    </row>
    <row r="1043" spans="1:12" x14ac:dyDescent="0.2">
      <c r="A1043" s="32"/>
      <c r="G1043" s="23"/>
      <c r="L1043" s="34"/>
    </row>
    <row r="1044" spans="1:12" x14ac:dyDescent="0.2">
      <c r="A1044" s="32"/>
      <c r="G1044" s="33"/>
      <c r="L1044" s="34"/>
    </row>
    <row r="1045" spans="1:12" x14ac:dyDescent="0.2">
      <c r="A1045" s="32"/>
      <c r="G1045" s="23"/>
      <c r="L1045" s="34"/>
    </row>
    <row r="1046" spans="1:12" x14ac:dyDescent="0.2">
      <c r="A1046" s="32"/>
      <c r="G1046" s="23"/>
      <c r="L1046" s="34"/>
    </row>
    <row r="1047" spans="1:12" x14ac:dyDescent="0.2">
      <c r="A1047" s="32"/>
      <c r="G1047" s="23"/>
      <c r="L1047" s="34"/>
    </row>
    <row r="1048" spans="1:12" x14ac:dyDescent="0.2">
      <c r="A1048" s="32"/>
      <c r="G1048" s="23"/>
      <c r="L1048" s="34"/>
    </row>
    <row r="1049" spans="1:12" x14ac:dyDescent="0.2">
      <c r="A1049" s="32"/>
      <c r="G1049" s="23"/>
      <c r="L1049" s="34"/>
    </row>
    <row r="1050" spans="1:12" x14ac:dyDescent="0.2">
      <c r="A1050" s="32"/>
      <c r="G1050" s="23"/>
      <c r="L1050" s="34"/>
    </row>
    <row r="1051" spans="1:12" x14ac:dyDescent="0.2">
      <c r="A1051" s="32"/>
      <c r="G1051" s="33"/>
      <c r="L1051" s="34"/>
    </row>
    <row r="1052" spans="1:12" x14ac:dyDescent="0.2">
      <c r="A1052" s="32"/>
      <c r="G1052" s="33"/>
      <c r="L1052" s="34"/>
    </row>
    <row r="1053" spans="1:12" x14ac:dyDescent="0.2">
      <c r="A1053" s="32"/>
      <c r="G1053" s="33"/>
      <c r="L1053" s="34"/>
    </row>
    <row r="1054" spans="1:12" x14ac:dyDescent="0.2">
      <c r="A1054" s="32"/>
      <c r="G1054" s="23"/>
      <c r="L1054" s="34"/>
    </row>
    <row r="1055" spans="1:12" x14ac:dyDescent="0.2">
      <c r="A1055" s="32"/>
      <c r="G1055" s="33"/>
      <c r="L1055" s="34"/>
    </row>
    <row r="1056" spans="1:12" x14ac:dyDescent="0.2">
      <c r="A1056" s="32"/>
      <c r="G1056" s="23"/>
      <c r="L1056" s="34"/>
    </row>
    <row r="1057" spans="1:12" x14ac:dyDescent="0.2">
      <c r="A1057" s="32"/>
      <c r="G1057" s="33"/>
      <c r="L1057" s="34"/>
    </row>
    <row r="1058" spans="1:12" x14ac:dyDescent="0.2">
      <c r="A1058" s="32"/>
      <c r="G1058" s="23"/>
      <c r="L1058" s="34"/>
    </row>
    <row r="1059" spans="1:12" x14ac:dyDescent="0.2">
      <c r="A1059" s="32"/>
      <c r="G1059" s="23"/>
      <c r="L1059" s="34"/>
    </row>
    <row r="1060" spans="1:12" x14ac:dyDescent="0.2">
      <c r="A1060" s="32"/>
      <c r="G1060" s="33"/>
      <c r="L1060" s="34"/>
    </row>
    <row r="1061" spans="1:12" x14ac:dyDescent="0.2">
      <c r="A1061" s="32"/>
      <c r="G1061" s="23"/>
      <c r="L1061" s="34"/>
    </row>
    <row r="1062" spans="1:12" x14ac:dyDescent="0.2">
      <c r="A1062" s="32"/>
      <c r="G1062" s="23"/>
      <c r="L1062" s="34"/>
    </row>
    <row r="1063" spans="1:12" x14ac:dyDescent="0.2">
      <c r="A1063" s="32"/>
      <c r="G1063" s="33"/>
      <c r="L1063" s="34"/>
    </row>
    <row r="1064" spans="1:12" x14ac:dyDescent="0.2">
      <c r="A1064" s="32"/>
      <c r="G1064" s="23"/>
      <c r="L1064" s="34"/>
    </row>
    <row r="1065" spans="1:12" x14ac:dyDescent="0.2">
      <c r="A1065" s="32"/>
      <c r="G1065" s="23"/>
      <c r="L1065" s="34"/>
    </row>
    <row r="1066" spans="1:12" x14ac:dyDescent="0.2">
      <c r="A1066" s="32"/>
      <c r="G1066" s="23"/>
      <c r="L1066" s="34"/>
    </row>
    <row r="1067" spans="1:12" x14ac:dyDescent="0.2">
      <c r="A1067" s="32"/>
      <c r="G1067" s="33"/>
      <c r="L1067" s="34"/>
    </row>
    <row r="1068" spans="1:12" x14ac:dyDescent="0.2">
      <c r="A1068" s="32"/>
      <c r="G1068" s="33"/>
      <c r="L1068" s="34"/>
    </row>
    <row r="1069" spans="1:12" x14ac:dyDescent="0.2">
      <c r="A1069" s="32"/>
      <c r="G1069" s="33"/>
      <c r="L1069" s="34"/>
    </row>
    <row r="1070" spans="1:12" x14ac:dyDescent="0.2">
      <c r="A1070" s="32"/>
      <c r="G1070" s="23"/>
      <c r="L1070" s="34"/>
    </row>
    <row r="1071" spans="1:12" x14ac:dyDescent="0.2">
      <c r="A1071" s="32"/>
      <c r="G1071" s="23"/>
      <c r="L1071" s="34"/>
    </row>
    <row r="1072" spans="1:12" x14ac:dyDescent="0.2">
      <c r="A1072" s="32"/>
      <c r="G1072" s="23"/>
      <c r="L1072" s="34"/>
    </row>
    <row r="1073" spans="1:12" x14ac:dyDescent="0.2">
      <c r="A1073" s="32"/>
      <c r="G1073" s="23"/>
      <c r="L1073" s="34"/>
    </row>
    <row r="1074" spans="1:12" x14ac:dyDescent="0.2">
      <c r="A1074" s="32"/>
      <c r="G1074" s="23"/>
      <c r="L1074" s="34"/>
    </row>
    <row r="1075" spans="1:12" x14ac:dyDescent="0.2">
      <c r="A1075" s="32"/>
      <c r="G1075" s="33"/>
      <c r="L1075" s="34"/>
    </row>
    <row r="1076" spans="1:12" x14ac:dyDescent="0.2">
      <c r="A1076" s="32"/>
      <c r="G1076" s="23"/>
      <c r="L1076" s="34"/>
    </row>
    <row r="1077" spans="1:12" x14ac:dyDescent="0.2">
      <c r="A1077" s="32"/>
      <c r="G1077" s="33"/>
      <c r="L1077" s="34"/>
    </row>
    <row r="1078" spans="1:12" x14ac:dyDescent="0.2">
      <c r="A1078" s="32"/>
      <c r="G1078" s="23"/>
      <c r="L1078" s="34"/>
    </row>
    <row r="1079" spans="1:12" x14ac:dyDescent="0.2">
      <c r="A1079" s="32"/>
      <c r="G1079" s="33"/>
      <c r="L1079" s="34"/>
    </row>
    <row r="1080" spans="1:12" x14ac:dyDescent="0.2">
      <c r="A1080" s="32"/>
      <c r="G1080" s="23"/>
      <c r="L1080" s="34"/>
    </row>
    <row r="1081" spans="1:12" x14ac:dyDescent="0.2">
      <c r="A1081" s="32"/>
      <c r="G1081" s="33"/>
      <c r="L1081" s="34"/>
    </row>
    <row r="1082" spans="1:12" x14ac:dyDescent="0.2">
      <c r="A1082" s="32"/>
      <c r="G1082" s="23"/>
      <c r="L1082" s="34"/>
    </row>
    <row r="1083" spans="1:12" x14ac:dyDescent="0.2">
      <c r="A1083" s="32"/>
      <c r="G1083" s="23"/>
      <c r="L1083" s="34"/>
    </row>
    <row r="1084" spans="1:12" x14ac:dyDescent="0.2">
      <c r="A1084" s="32"/>
      <c r="G1084" s="23"/>
      <c r="L1084" s="34"/>
    </row>
    <row r="1085" spans="1:12" x14ac:dyDescent="0.2">
      <c r="A1085" s="32"/>
      <c r="G1085" s="23"/>
      <c r="L1085" s="34"/>
    </row>
    <row r="1086" spans="1:12" x14ac:dyDescent="0.2">
      <c r="A1086" s="32"/>
      <c r="G1086" s="33"/>
      <c r="L1086" s="34"/>
    </row>
    <row r="1087" spans="1:12" x14ac:dyDescent="0.2">
      <c r="A1087" s="32"/>
      <c r="G1087" s="23"/>
      <c r="L1087" s="34"/>
    </row>
    <row r="1088" spans="1:12" x14ac:dyDescent="0.2">
      <c r="A1088" s="32"/>
      <c r="G1088" s="33"/>
      <c r="L1088" s="34"/>
    </row>
    <row r="1089" spans="1:12" x14ac:dyDescent="0.2">
      <c r="A1089" s="32"/>
      <c r="G1089" s="33"/>
      <c r="L1089" s="34"/>
    </row>
    <row r="1090" spans="1:12" x14ac:dyDescent="0.2">
      <c r="A1090" s="32"/>
      <c r="G1090" s="23"/>
      <c r="L1090" s="34"/>
    </row>
    <row r="1091" spans="1:12" x14ac:dyDescent="0.2">
      <c r="A1091" s="32"/>
      <c r="G1091" s="23"/>
      <c r="L1091" s="34"/>
    </row>
    <row r="1092" spans="1:12" x14ac:dyDescent="0.2">
      <c r="A1092" s="32"/>
      <c r="G1092" s="23"/>
      <c r="L1092" s="34"/>
    </row>
    <row r="1093" spans="1:12" x14ac:dyDescent="0.2">
      <c r="A1093" s="32"/>
      <c r="G1093" s="23"/>
      <c r="L1093" s="34"/>
    </row>
    <row r="1094" spans="1:12" x14ac:dyDescent="0.2">
      <c r="A1094" s="32"/>
      <c r="G1094" s="33"/>
      <c r="L1094" s="34"/>
    </row>
    <row r="1095" spans="1:12" x14ac:dyDescent="0.2">
      <c r="A1095" s="32"/>
      <c r="G1095" s="33"/>
      <c r="L1095" s="34"/>
    </row>
    <row r="1096" spans="1:12" x14ac:dyDescent="0.2">
      <c r="A1096" s="32"/>
      <c r="G1096" s="23"/>
      <c r="L1096" s="34"/>
    </row>
    <row r="1097" spans="1:12" x14ac:dyDescent="0.2">
      <c r="A1097" s="32"/>
      <c r="G1097" s="23"/>
      <c r="L1097" s="34"/>
    </row>
    <row r="1098" spans="1:12" x14ac:dyDescent="0.2">
      <c r="A1098" s="32"/>
      <c r="G1098" s="23"/>
      <c r="L1098" s="34"/>
    </row>
    <row r="1099" spans="1:12" x14ac:dyDescent="0.2">
      <c r="A1099" s="32"/>
      <c r="G1099" s="23"/>
      <c r="L1099" s="34"/>
    </row>
    <row r="1100" spans="1:12" x14ac:dyDescent="0.2">
      <c r="A1100" s="32"/>
      <c r="G1100" s="23"/>
      <c r="L1100" s="34"/>
    </row>
    <row r="1101" spans="1:12" x14ac:dyDescent="0.2">
      <c r="A1101" s="32"/>
      <c r="G1101" s="33"/>
      <c r="L1101" s="34"/>
    </row>
    <row r="1102" spans="1:12" x14ac:dyDescent="0.2">
      <c r="A1102" s="32"/>
      <c r="G1102" s="23"/>
      <c r="L1102" s="34"/>
    </row>
    <row r="1103" spans="1:12" x14ac:dyDescent="0.2">
      <c r="A1103" s="32"/>
      <c r="G1103" s="23"/>
      <c r="L1103" s="34"/>
    </row>
    <row r="1104" spans="1:12" x14ac:dyDescent="0.2">
      <c r="A1104" s="32"/>
      <c r="G1104" s="33"/>
      <c r="L1104" s="34"/>
    </row>
    <row r="1105" spans="1:12" x14ac:dyDescent="0.2">
      <c r="A1105" s="32"/>
      <c r="G1105" s="33"/>
      <c r="L1105" s="34"/>
    </row>
    <row r="1106" spans="1:12" x14ac:dyDescent="0.2">
      <c r="A1106" s="32"/>
      <c r="G1106" s="23"/>
      <c r="L1106" s="34"/>
    </row>
    <row r="1107" spans="1:12" x14ac:dyDescent="0.2">
      <c r="A1107" s="32"/>
      <c r="G1107" s="33"/>
      <c r="L1107" s="34"/>
    </row>
    <row r="1108" spans="1:12" x14ac:dyDescent="0.2">
      <c r="A1108" s="32"/>
      <c r="G1108" s="33"/>
      <c r="L1108" s="34"/>
    </row>
    <row r="1109" spans="1:12" x14ac:dyDescent="0.2">
      <c r="A1109" s="32"/>
      <c r="G1109" s="23"/>
      <c r="L1109" s="34"/>
    </row>
    <row r="1110" spans="1:12" x14ac:dyDescent="0.2">
      <c r="A1110" s="32"/>
      <c r="G1110" s="23"/>
      <c r="L1110" s="34"/>
    </row>
    <row r="1111" spans="1:12" x14ac:dyDescent="0.2">
      <c r="A1111" s="32"/>
      <c r="G1111" s="33"/>
      <c r="L1111" s="34"/>
    </row>
    <row r="1112" spans="1:12" x14ac:dyDescent="0.2">
      <c r="A1112" s="32"/>
      <c r="G1112" s="33"/>
      <c r="L1112" s="34"/>
    </row>
    <row r="1113" spans="1:12" x14ac:dyDescent="0.2">
      <c r="A1113" s="32"/>
      <c r="G1113" s="33"/>
      <c r="L1113" s="34"/>
    </row>
    <row r="1114" spans="1:12" x14ac:dyDescent="0.2">
      <c r="A1114" s="32"/>
      <c r="G1114" s="23"/>
      <c r="L1114" s="34"/>
    </row>
    <row r="1115" spans="1:12" x14ac:dyDescent="0.2">
      <c r="A1115" s="32"/>
      <c r="G1115" s="23"/>
      <c r="L1115" s="34"/>
    </row>
    <row r="1116" spans="1:12" x14ac:dyDescent="0.2">
      <c r="A1116" s="32"/>
      <c r="G1116" s="33"/>
      <c r="L1116" s="34"/>
    </row>
    <row r="1117" spans="1:12" x14ac:dyDescent="0.2">
      <c r="A1117" s="32"/>
      <c r="G1117" s="33"/>
      <c r="L1117" s="34"/>
    </row>
    <row r="1118" spans="1:12" x14ac:dyDescent="0.2">
      <c r="A1118" s="32"/>
      <c r="G1118" s="33"/>
      <c r="L1118" s="34"/>
    </row>
    <row r="1119" spans="1:12" x14ac:dyDescent="0.2">
      <c r="A1119" s="32"/>
      <c r="G1119" s="23"/>
      <c r="L1119" s="34"/>
    </row>
    <row r="1120" spans="1:12" x14ac:dyDescent="0.2">
      <c r="A1120" s="32"/>
      <c r="G1120" s="33"/>
      <c r="L1120" s="34"/>
    </row>
    <row r="1121" spans="1:12" x14ac:dyDescent="0.2">
      <c r="A1121" s="32"/>
      <c r="G1121" s="23"/>
      <c r="L1121" s="34"/>
    </row>
    <row r="1122" spans="1:12" x14ac:dyDescent="0.2">
      <c r="A1122" s="32"/>
      <c r="G1122" s="33"/>
      <c r="L1122" s="34"/>
    </row>
    <row r="1123" spans="1:12" x14ac:dyDescent="0.2">
      <c r="A1123" s="32"/>
      <c r="G1123" s="33"/>
      <c r="L1123" s="34"/>
    </row>
    <row r="1124" spans="1:12" x14ac:dyDescent="0.2">
      <c r="A1124" s="32"/>
      <c r="G1124" s="33"/>
      <c r="L1124" s="34"/>
    </row>
    <row r="1125" spans="1:12" x14ac:dyDescent="0.2">
      <c r="A1125" s="32"/>
      <c r="G1125" s="33"/>
      <c r="L1125" s="34"/>
    </row>
    <row r="1126" spans="1:12" x14ac:dyDescent="0.2">
      <c r="A1126" s="32"/>
      <c r="G1126" s="23"/>
      <c r="L1126" s="34"/>
    </row>
    <row r="1127" spans="1:12" x14ac:dyDescent="0.2">
      <c r="A1127" s="32"/>
      <c r="G1127" s="23"/>
      <c r="L1127" s="34"/>
    </row>
    <row r="1128" spans="1:12" x14ac:dyDescent="0.2">
      <c r="A1128" s="32"/>
      <c r="G1128" s="33"/>
      <c r="L1128" s="34"/>
    </row>
    <row r="1129" spans="1:12" x14ac:dyDescent="0.2">
      <c r="A1129" s="32"/>
      <c r="G1129" s="33"/>
      <c r="L1129" s="34"/>
    </row>
    <row r="1130" spans="1:12" x14ac:dyDescent="0.2">
      <c r="A1130" s="32"/>
      <c r="G1130" s="33"/>
      <c r="L1130" s="34"/>
    </row>
    <row r="1131" spans="1:12" x14ac:dyDescent="0.2">
      <c r="A1131" s="32"/>
      <c r="G1131" s="23"/>
      <c r="L1131" s="34"/>
    </row>
    <row r="1132" spans="1:12" x14ac:dyDescent="0.2">
      <c r="A1132" s="32"/>
      <c r="G1132" s="33"/>
      <c r="L1132" s="34"/>
    </row>
    <row r="1133" spans="1:12" x14ac:dyDescent="0.2">
      <c r="A1133" s="32"/>
      <c r="G1133" s="33"/>
      <c r="L1133" s="34"/>
    </row>
    <row r="1134" spans="1:12" x14ac:dyDescent="0.2">
      <c r="A1134" s="32"/>
      <c r="G1134" s="23"/>
      <c r="L1134" s="34"/>
    </row>
    <row r="1135" spans="1:12" x14ac:dyDescent="0.2">
      <c r="A1135" s="32"/>
      <c r="G1135" s="23"/>
      <c r="L1135" s="34"/>
    </row>
    <row r="1136" spans="1:12" x14ac:dyDescent="0.2">
      <c r="A1136" s="32"/>
      <c r="G1136" s="33"/>
      <c r="L1136" s="34"/>
    </row>
    <row r="1137" spans="1:12" x14ac:dyDescent="0.2">
      <c r="A1137" s="32"/>
      <c r="G1137" s="23"/>
      <c r="L1137" s="34"/>
    </row>
    <row r="1138" spans="1:12" x14ac:dyDescent="0.2">
      <c r="A1138" s="32"/>
      <c r="G1138" s="33"/>
      <c r="L1138" s="34"/>
    </row>
    <row r="1139" spans="1:12" x14ac:dyDescent="0.2">
      <c r="A1139" s="32"/>
      <c r="G1139" s="23"/>
      <c r="L1139" s="34"/>
    </row>
    <row r="1140" spans="1:12" x14ac:dyDescent="0.2">
      <c r="A1140" s="32"/>
      <c r="G1140" s="33"/>
      <c r="L1140" s="34"/>
    </row>
    <row r="1141" spans="1:12" x14ac:dyDescent="0.2">
      <c r="A1141" s="32"/>
      <c r="G1141" s="33"/>
      <c r="L1141" s="34"/>
    </row>
    <row r="1142" spans="1:12" x14ac:dyDescent="0.2">
      <c r="A1142" s="32"/>
      <c r="G1142" s="33"/>
      <c r="L1142" s="34"/>
    </row>
    <row r="1143" spans="1:12" x14ac:dyDescent="0.2">
      <c r="A1143" s="32"/>
      <c r="G1143" s="23"/>
      <c r="L1143" s="34"/>
    </row>
    <row r="1144" spans="1:12" x14ac:dyDescent="0.2">
      <c r="A1144" s="32"/>
      <c r="G1144" s="23"/>
      <c r="L1144" s="34"/>
    </row>
    <row r="1145" spans="1:12" x14ac:dyDescent="0.2">
      <c r="A1145" s="32"/>
      <c r="G1145" s="23"/>
      <c r="L1145" s="34"/>
    </row>
    <row r="1146" spans="1:12" x14ac:dyDescent="0.2">
      <c r="A1146" s="32"/>
      <c r="G1146" s="23"/>
      <c r="L1146" s="34"/>
    </row>
    <row r="1147" spans="1:12" x14ac:dyDescent="0.2">
      <c r="A1147" s="32"/>
      <c r="G1147" s="23"/>
      <c r="L1147" s="34"/>
    </row>
    <row r="1148" spans="1:12" x14ac:dyDescent="0.2">
      <c r="A1148" s="32"/>
      <c r="G1148" s="23"/>
      <c r="L1148" s="34"/>
    </row>
    <row r="1149" spans="1:12" x14ac:dyDescent="0.2">
      <c r="A1149" s="32"/>
      <c r="G1149" s="33"/>
      <c r="L1149" s="34"/>
    </row>
    <row r="1150" spans="1:12" x14ac:dyDescent="0.2">
      <c r="A1150" s="32"/>
      <c r="G1150" s="23"/>
      <c r="L1150" s="34"/>
    </row>
    <row r="1151" spans="1:12" x14ac:dyDescent="0.2">
      <c r="A1151" s="32"/>
      <c r="G1151" s="23"/>
      <c r="L1151" s="34"/>
    </row>
    <row r="1152" spans="1:12" x14ac:dyDescent="0.2">
      <c r="A1152" s="32"/>
      <c r="G1152" s="23"/>
      <c r="L1152" s="34"/>
    </row>
    <row r="1153" spans="1:12" x14ac:dyDescent="0.2">
      <c r="A1153" s="32"/>
      <c r="G1153" s="23"/>
      <c r="L1153" s="34"/>
    </row>
    <row r="1154" spans="1:12" x14ac:dyDescent="0.2">
      <c r="A1154" s="32"/>
      <c r="G1154" s="23"/>
      <c r="L1154" s="34"/>
    </row>
    <row r="1155" spans="1:12" x14ac:dyDescent="0.2">
      <c r="A1155" s="32"/>
      <c r="G1155" s="23"/>
      <c r="L1155" s="34"/>
    </row>
    <row r="1156" spans="1:12" x14ac:dyDescent="0.2">
      <c r="A1156" s="32"/>
      <c r="G1156" s="23"/>
      <c r="L1156" s="34"/>
    </row>
    <row r="1157" spans="1:12" x14ac:dyDescent="0.2">
      <c r="A1157" s="32"/>
      <c r="G1157" s="33"/>
      <c r="L1157" s="34"/>
    </row>
    <row r="1158" spans="1:12" x14ac:dyDescent="0.2">
      <c r="A1158" s="32"/>
      <c r="G1158" s="23"/>
      <c r="L1158" s="34"/>
    </row>
    <row r="1159" spans="1:12" x14ac:dyDescent="0.2">
      <c r="A1159" s="32"/>
      <c r="G1159" s="23"/>
      <c r="L1159" s="34"/>
    </row>
    <row r="1160" spans="1:12" x14ac:dyDescent="0.2">
      <c r="A1160" s="32"/>
      <c r="G1160" s="33"/>
      <c r="L1160" s="34"/>
    </row>
    <row r="1161" spans="1:12" x14ac:dyDescent="0.2">
      <c r="A1161" s="32"/>
      <c r="G1161" s="33"/>
      <c r="L1161" s="34"/>
    </row>
    <row r="1162" spans="1:12" x14ac:dyDescent="0.2">
      <c r="A1162" s="32"/>
      <c r="G1162" s="23"/>
      <c r="L1162" s="34"/>
    </row>
    <row r="1163" spans="1:12" x14ac:dyDescent="0.2">
      <c r="A1163" s="32"/>
      <c r="G1163" s="33"/>
      <c r="L1163" s="34"/>
    </row>
    <row r="1164" spans="1:12" x14ac:dyDescent="0.2">
      <c r="A1164" s="32"/>
      <c r="G1164" s="23"/>
      <c r="L1164" s="34"/>
    </row>
    <row r="1165" spans="1:12" x14ac:dyDescent="0.2">
      <c r="A1165" s="32"/>
      <c r="G1165" s="23"/>
      <c r="L1165" s="34"/>
    </row>
    <row r="1166" spans="1:12" x14ac:dyDescent="0.2">
      <c r="A1166" s="32"/>
      <c r="G1166" s="33"/>
      <c r="L1166" s="34"/>
    </row>
    <row r="1167" spans="1:12" x14ac:dyDescent="0.2">
      <c r="A1167" s="32"/>
      <c r="G1167" s="23"/>
      <c r="L1167" s="34"/>
    </row>
    <row r="1168" spans="1:12" x14ac:dyDescent="0.2">
      <c r="A1168" s="32"/>
      <c r="G1168" s="33"/>
      <c r="L1168" s="34"/>
    </row>
    <row r="1169" spans="1:12" x14ac:dyDescent="0.2">
      <c r="A1169" s="32"/>
      <c r="G1169" s="33"/>
      <c r="L1169" s="34"/>
    </row>
    <row r="1170" spans="1:12" x14ac:dyDescent="0.2">
      <c r="A1170" s="32"/>
      <c r="G1170" s="23"/>
      <c r="L1170" s="34"/>
    </row>
    <row r="1171" spans="1:12" x14ac:dyDescent="0.2">
      <c r="A1171" s="32"/>
      <c r="G1171" s="33"/>
      <c r="L1171" s="34"/>
    </row>
    <row r="1172" spans="1:12" x14ac:dyDescent="0.2">
      <c r="A1172" s="32"/>
      <c r="G1172" s="23"/>
      <c r="L1172" s="34"/>
    </row>
    <row r="1173" spans="1:12" x14ac:dyDescent="0.2">
      <c r="A1173" s="32"/>
      <c r="G1173" s="23"/>
      <c r="L1173" s="34"/>
    </row>
    <row r="1174" spans="1:12" x14ac:dyDescent="0.2">
      <c r="A1174" s="32"/>
      <c r="G1174" s="33"/>
      <c r="L1174" s="34"/>
    </row>
    <row r="1175" spans="1:12" x14ac:dyDescent="0.2">
      <c r="A1175" s="32"/>
      <c r="G1175" s="33"/>
      <c r="L1175" s="34"/>
    </row>
    <row r="1176" spans="1:12" x14ac:dyDescent="0.2">
      <c r="A1176" s="32"/>
      <c r="G1176" s="23"/>
      <c r="L1176" s="34"/>
    </row>
    <row r="1177" spans="1:12" x14ac:dyDescent="0.2">
      <c r="A1177" s="32"/>
      <c r="G1177" s="23"/>
      <c r="L1177" s="34"/>
    </row>
    <row r="1178" spans="1:12" x14ac:dyDescent="0.2">
      <c r="A1178" s="32"/>
      <c r="G1178" s="23"/>
      <c r="L1178" s="34"/>
    </row>
    <row r="1179" spans="1:12" x14ac:dyDescent="0.2">
      <c r="A1179" s="32"/>
      <c r="G1179" s="33"/>
      <c r="L1179" s="34"/>
    </row>
    <row r="1180" spans="1:12" x14ac:dyDescent="0.2">
      <c r="A1180" s="32"/>
      <c r="G1180" s="33"/>
      <c r="L1180" s="34"/>
    </row>
    <row r="1181" spans="1:12" x14ac:dyDescent="0.2">
      <c r="A1181" s="32"/>
      <c r="G1181" s="23"/>
      <c r="L1181" s="34"/>
    </row>
    <row r="1182" spans="1:12" x14ac:dyDescent="0.2">
      <c r="A1182" s="32"/>
      <c r="G1182" s="33"/>
      <c r="L1182" s="34"/>
    </row>
    <row r="1183" spans="1:12" x14ac:dyDescent="0.2">
      <c r="A1183" s="32"/>
      <c r="G1183" s="33"/>
      <c r="L1183" s="34"/>
    </row>
    <row r="1184" spans="1:12" x14ac:dyDescent="0.2">
      <c r="A1184" s="32"/>
      <c r="G1184" s="23"/>
      <c r="L1184" s="34"/>
    </row>
    <row r="1185" spans="1:12" x14ac:dyDescent="0.2">
      <c r="A1185" s="32"/>
      <c r="G1185" s="23"/>
      <c r="L1185" s="34"/>
    </row>
    <row r="1186" spans="1:12" x14ac:dyDescent="0.2">
      <c r="A1186" s="32"/>
      <c r="G1186" s="23"/>
      <c r="L1186" s="34"/>
    </row>
    <row r="1187" spans="1:12" x14ac:dyDescent="0.2">
      <c r="A1187" s="32"/>
      <c r="G1187" s="23"/>
      <c r="L1187" s="34"/>
    </row>
    <row r="1188" spans="1:12" x14ac:dyDescent="0.2">
      <c r="A1188" s="32"/>
      <c r="G1188" s="23"/>
      <c r="L1188" s="34"/>
    </row>
    <row r="1189" spans="1:12" x14ac:dyDescent="0.2">
      <c r="A1189" s="32"/>
      <c r="G1189" s="23"/>
      <c r="L1189" s="34"/>
    </row>
    <row r="1190" spans="1:12" x14ac:dyDescent="0.2">
      <c r="A1190" s="32"/>
      <c r="G1190" s="33"/>
      <c r="L1190" s="34"/>
    </row>
    <row r="1191" spans="1:12" x14ac:dyDescent="0.2">
      <c r="A1191" s="32"/>
      <c r="G1191" s="33"/>
      <c r="L1191" s="34"/>
    </row>
    <row r="1192" spans="1:12" x14ac:dyDescent="0.2">
      <c r="A1192" s="32"/>
      <c r="G1192" s="23"/>
      <c r="L1192" s="34"/>
    </row>
    <row r="1193" spans="1:12" x14ac:dyDescent="0.2">
      <c r="A1193" s="32"/>
      <c r="G1193" s="33"/>
      <c r="L1193" s="34"/>
    </row>
    <row r="1194" spans="1:12" x14ac:dyDescent="0.2">
      <c r="A1194" s="32"/>
      <c r="G1194" s="23"/>
      <c r="L1194" s="34"/>
    </row>
    <row r="1195" spans="1:12" x14ac:dyDescent="0.2">
      <c r="A1195" s="32"/>
      <c r="G1195" s="33"/>
      <c r="L1195" s="34"/>
    </row>
    <row r="1196" spans="1:12" x14ac:dyDescent="0.2">
      <c r="A1196" s="32"/>
      <c r="G1196" s="23"/>
      <c r="L1196" s="34"/>
    </row>
    <row r="1197" spans="1:12" x14ac:dyDescent="0.2">
      <c r="A1197" s="32"/>
      <c r="G1197" s="23"/>
      <c r="L1197" s="34"/>
    </row>
    <row r="1198" spans="1:12" x14ac:dyDescent="0.2">
      <c r="A1198" s="32"/>
      <c r="G1198" s="33"/>
      <c r="L1198" s="34"/>
    </row>
    <row r="1199" spans="1:12" x14ac:dyDescent="0.2">
      <c r="A1199" s="32"/>
      <c r="G1199" s="23"/>
      <c r="L1199" s="34"/>
    </row>
    <row r="1200" spans="1:12" x14ac:dyDescent="0.2">
      <c r="A1200" s="32"/>
      <c r="G1200" s="33"/>
      <c r="L1200" s="34"/>
    </row>
    <row r="1201" spans="1:12" x14ac:dyDescent="0.2">
      <c r="A1201" s="32"/>
      <c r="G1201" s="33"/>
      <c r="L1201" s="34"/>
    </row>
    <row r="1202" spans="1:12" x14ac:dyDescent="0.2">
      <c r="A1202" s="32"/>
      <c r="G1202" s="33"/>
      <c r="L1202" s="34"/>
    </row>
    <row r="1203" spans="1:12" x14ac:dyDescent="0.2">
      <c r="A1203" s="32"/>
      <c r="G1203" s="33"/>
      <c r="L1203" s="34"/>
    </row>
    <row r="1204" spans="1:12" x14ac:dyDescent="0.2">
      <c r="A1204" s="32"/>
      <c r="G1204" s="23"/>
      <c r="L1204" s="34"/>
    </row>
    <row r="1205" spans="1:12" x14ac:dyDescent="0.2">
      <c r="A1205" s="32"/>
      <c r="G1205" s="23"/>
      <c r="L1205" s="34"/>
    </row>
    <row r="1206" spans="1:12" x14ac:dyDescent="0.2">
      <c r="A1206" s="32"/>
      <c r="G1206" s="33"/>
      <c r="L1206" s="34"/>
    </row>
    <row r="1207" spans="1:12" x14ac:dyDescent="0.2">
      <c r="A1207" s="32"/>
      <c r="G1207" s="23"/>
      <c r="L1207" s="34"/>
    </row>
    <row r="1208" spans="1:12" x14ac:dyDescent="0.2">
      <c r="A1208" s="32"/>
      <c r="G1208" s="33"/>
      <c r="L1208" s="34"/>
    </row>
    <row r="1209" spans="1:12" x14ac:dyDescent="0.2">
      <c r="A1209" s="32"/>
      <c r="G1209" s="23"/>
      <c r="L1209" s="34"/>
    </row>
    <row r="1210" spans="1:12" x14ac:dyDescent="0.2">
      <c r="A1210" s="32"/>
      <c r="G1210" s="33"/>
      <c r="L1210" s="34"/>
    </row>
    <row r="1211" spans="1:12" x14ac:dyDescent="0.2">
      <c r="A1211" s="32"/>
      <c r="G1211" s="33"/>
      <c r="L1211" s="34"/>
    </row>
    <row r="1212" spans="1:12" x14ac:dyDescent="0.2">
      <c r="A1212" s="32"/>
      <c r="G1212" s="33"/>
      <c r="L1212" s="34"/>
    </row>
    <row r="1213" spans="1:12" x14ac:dyDescent="0.2">
      <c r="A1213" s="32"/>
      <c r="G1213" s="23"/>
      <c r="L1213" s="34"/>
    </row>
    <row r="1214" spans="1:12" x14ac:dyDescent="0.2">
      <c r="A1214" s="32"/>
      <c r="G1214" s="23"/>
      <c r="L1214" s="34"/>
    </row>
    <row r="1215" spans="1:12" x14ac:dyDescent="0.2">
      <c r="A1215" s="32"/>
      <c r="G1215" s="23"/>
      <c r="L1215" s="34"/>
    </row>
    <row r="1216" spans="1:12" x14ac:dyDescent="0.2">
      <c r="A1216" s="32"/>
      <c r="G1216" s="23"/>
      <c r="L1216" s="34"/>
    </row>
    <row r="1217" spans="1:12" x14ac:dyDescent="0.2">
      <c r="A1217" s="32"/>
      <c r="G1217" s="23"/>
      <c r="L1217" s="34"/>
    </row>
    <row r="1218" spans="1:12" x14ac:dyDescent="0.2">
      <c r="A1218" s="32"/>
      <c r="G1218" s="33"/>
      <c r="L1218" s="34"/>
    </row>
    <row r="1219" spans="1:12" x14ac:dyDescent="0.2">
      <c r="A1219" s="32"/>
      <c r="G1219" s="23"/>
      <c r="L1219" s="34"/>
    </row>
    <row r="1220" spans="1:12" x14ac:dyDescent="0.2">
      <c r="A1220" s="32"/>
      <c r="G1220" s="23"/>
      <c r="L1220" s="34"/>
    </row>
    <row r="1221" spans="1:12" x14ac:dyDescent="0.2">
      <c r="A1221" s="32"/>
      <c r="G1221" s="33"/>
      <c r="L1221" s="34"/>
    </row>
    <row r="1222" spans="1:12" x14ac:dyDescent="0.2">
      <c r="A1222" s="32"/>
      <c r="G1222" s="23"/>
      <c r="L1222" s="34"/>
    </row>
    <row r="1223" spans="1:12" x14ac:dyDescent="0.2">
      <c r="A1223" s="32"/>
      <c r="G1223" s="33"/>
      <c r="L1223" s="34"/>
    </row>
    <row r="1224" spans="1:12" x14ac:dyDescent="0.2">
      <c r="A1224" s="32"/>
      <c r="G1224" s="33"/>
      <c r="L1224" s="34"/>
    </row>
    <row r="1225" spans="1:12" x14ac:dyDescent="0.2">
      <c r="A1225" s="32"/>
      <c r="G1225" s="23"/>
      <c r="L1225" s="34"/>
    </row>
    <row r="1226" spans="1:12" x14ac:dyDescent="0.2">
      <c r="A1226" s="32"/>
      <c r="G1226" s="33"/>
      <c r="L1226" s="34"/>
    </row>
    <row r="1227" spans="1:12" x14ac:dyDescent="0.2">
      <c r="A1227" s="32"/>
      <c r="G1227" s="33"/>
      <c r="L1227" s="34"/>
    </row>
    <row r="1228" spans="1:12" x14ac:dyDescent="0.2">
      <c r="A1228" s="32"/>
      <c r="G1228" s="33"/>
      <c r="L1228" s="34"/>
    </row>
    <row r="1229" spans="1:12" x14ac:dyDescent="0.2">
      <c r="A1229" s="32"/>
      <c r="G1229" s="23"/>
      <c r="L1229" s="34"/>
    </row>
    <row r="1230" spans="1:12" x14ac:dyDescent="0.2">
      <c r="A1230" s="32"/>
      <c r="G1230" s="33"/>
      <c r="L1230" s="34"/>
    </row>
    <row r="1231" spans="1:12" x14ac:dyDescent="0.2">
      <c r="A1231" s="32"/>
      <c r="G1231" s="23"/>
      <c r="L1231" s="34"/>
    </row>
    <row r="1232" spans="1:12" x14ac:dyDescent="0.2">
      <c r="A1232" s="32"/>
      <c r="G1232" s="23"/>
      <c r="L1232" s="34"/>
    </row>
    <row r="1233" spans="1:12" x14ac:dyDescent="0.2">
      <c r="A1233" s="32"/>
      <c r="G1233" s="23"/>
      <c r="L1233" s="34"/>
    </row>
    <row r="1234" spans="1:12" x14ac:dyDescent="0.2">
      <c r="A1234" s="32"/>
      <c r="G1234" s="23"/>
      <c r="L1234" s="34"/>
    </row>
    <row r="1235" spans="1:12" x14ac:dyDescent="0.2">
      <c r="A1235" s="32"/>
      <c r="G1235" s="23"/>
      <c r="L1235" s="34"/>
    </row>
    <row r="1236" spans="1:12" x14ac:dyDescent="0.2">
      <c r="A1236" s="32"/>
      <c r="G1236" s="23"/>
      <c r="L1236" s="34"/>
    </row>
    <row r="1237" spans="1:12" x14ac:dyDescent="0.2">
      <c r="A1237" s="32"/>
      <c r="G1237" s="23"/>
      <c r="L1237" s="34"/>
    </row>
    <row r="1238" spans="1:12" x14ac:dyDescent="0.2">
      <c r="A1238" s="32"/>
      <c r="G1238" s="23"/>
      <c r="L1238" s="34"/>
    </row>
    <row r="1239" spans="1:12" x14ac:dyDescent="0.2">
      <c r="A1239" s="32"/>
      <c r="G1239" s="33"/>
      <c r="L1239" s="34"/>
    </row>
    <row r="1240" spans="1:12" x14ac:dyDescent="0.2">
      <c r="A1240" s="32"/>
      <c r="G1240" s="33"/>
      <c r="L1240" s="34"/>
    </row>
    <row r="1241" spans="1:12" x14ac:dyDescent="0.2">
      <c r="A1241" s="32"/>
      <c r="G1241" s="23"/>
      <c r="L1241" s="34"/>
    </row>
    <row r="1242" spans="1:12" x14ac:dyDescent="0.2">
      <c r="A1242" s="32"/>
      <c r="G1242" s="33"/>
      <c r="L1242" s="34"/>
    </row>
    <row r="1243" spans="1:12" x14ac:dyDescent="0.2">
      <c r="A1243" s="32"/>
      <c r="G1243" s="33"/>
      <c r="L1243" s="34"/>
    </row>
    <row r="1244" spans="1:12" x14ac:dyDescent="0.2">
      <c r="A1244" s="32"/>
      <c r="G1244" s="33"/>
      <c r="L1244" s="34"/>
    </row>
    <row r="1245" spans="1:12" x14ac:dyDescent="0.2">
      <c r="A1245" s="32"/>
      <c r="G1245" s="23"/>
      <c r="L1245" s="34"/>
    </row>
    <row r="1246" spans="1:12" x14ac:dyDescent="0.2">
      <c r="A1246" s="32"/>
      <c r="G1246" s="23"/>
      <c r="L1246" s="34"/>
    </row>
    <row r="1247" spans="1:12" x14ac:dyDescent="0.2">
      <c r="A1247" s="32"/>
      <c r="G1247" s="33"/>
      <c r="L1247" s="34"/>
    </row>
    <row r="1248" spans="1:12" x14ac:dyDescent="0.2">
      <c r="A1248" s="32"/>
      <c r="G1248" s="33"/>
      <c r="L1248" s="34"/>
    </row>
    <row r="1249" spans="1:12" x14ac:dyDescent="0.2">
      <c r="A1249" s="32"/>
      <c r="G1249" s="33"/>
      <c r="L1249" s="34"/>
    </row>
    <row r="1250" spans="1:12" x14ac:dyDescent="0.2">
      <c r="A1250" s="32"/>
      <c r="G1250" s="33"/>
      <c r="L1250" s="34"/>
    </row>
    <row r="1251" spans="1:12" x14ac:dyDescent="0.2">
      <c r="A1251" s="32"/>
      <c r="G1251" s="23"/>
      <c r="L1251" s="34"/>
    </row>
    <row r="1252" spans="1:12" x14ac:dyDescent="0.2">
      <c r="A1252" s="32"/>
      <c r="G1252" s="23"/>
      <c r="L1252" s="34"/>
    </row>
    <row r="1253" spans="1:12" x14ac:dyDescent="0.2">
      <c r="A1253" s="32"/>
      <c r="G1253" s="33"/>
      <c r="L1253" s="34"/>
    </row>
    <row r="1254" spans="1:12" x14ac:dyDescent="0.2">
      <c r="A1254" s="32"/>
      <c r="G1254" s="33"/>
      <c r="L1254" s="34"/>
    </row>
    <row r="1255" spans="1:12" x14ac:dyDescent="0.2">
      <c r="A1255" s="32"/>
      <c r="G1255" s="23"/>
      <c r="L1255" s="34"/>
    </row>
    <row r="1256" spans="1:12" x14ac:dyDescent="0.2">
      <c r="A1256" s="32"/>
      <c r="G1256" s="33"/>
      <c r="L1256" s="34"/>
    </row>
    <row r="1257" spans="1:12" x14ac:dyDescent="0.2">
      <c r="A1257" s="32"/>
      <c r="G1257" s="33"/>
      <c r="L1257" s="34"/>
    </row>
    <row r="1258" spans="1:12" x14ac:dyDescent="0.2">
      <c r="A1258" s="32"/>
      <c r="G1258" s="23"/>
      <c r="L1258" s="34"/>
    </row>
    <row r="1259" spans="1:12" x14ac:dyDescent="0.2">
      <c r="A1259" s="32"/>
      <c r="G1259" s="33"/>
      <c r="L1259" s="34"/>
    </row>
    <row r="1260" spans="1:12" x14ac:dyDescent="0.2">
      <c r="A1260" s="32"/>
      <c r="G1260" s="33"/>
      <c r="L1260" s="34"/>
    </row>
    <row r="1261" spans="1:12" x14ac:dyDescent="0.2">
      <c r="A1261" s="32"/>
      <c r="G1261" s="23"/>
      <c r="L1261" s="34"/>
    </row>
    <row r="1262" spans="1:12" x14ac:dyDescent="0.2">
      <c r="A1262" s="32"/>
      <c r="G1262" s="33"/>
      <c r="L1262" s="34"/>
    </row>
    <row r="1263" spans="1:12" x14ac:dyDescent="0.2">
      <c r="A1263" s="32"/>
      <c r="G1263" s="23"/>
      <c r="L1263" s="34"/>
    </row>
    <row r="1264" spans="1:12" x14ac:dyDescent="0.2">
      <c r="A1264" s="32"/>
      <c r="G1264" s="33"/>
      <c r="L1264" s="34"/>
    </row>
    <row r="1265" spans="1:12" x14ac:dyDescent="0.2">
      <c r="A1265" s="32"/>
      <c r="G1265" s="23"/>
      <c r="L1265" s="34"/>
    </row>
    <row r="1266" spans="1:12" x14ac:dyDescent="0.2">
      <c r="A1266" s="32"/>
      <c r="G1266" s="33"/>
      <c r="L1266" s="34"/>
    </row>
    <row r="1267" spans="1:12" x14ac:dyDescent="0.2">
      <c r="A1267" s="32"/>
      <c r="G1267" s="23"/>
      <c r="L1267" s="34"/>
    </row>
    <row r="1268" spans="1:12" x14ac:dyDescent="0.2">
      <c r="A1268" s="32"/>
      <c r="G1268" s="33"/>
      <c r="L1268" s="34"/>
    </row>
    <row r="1269" spans="1:12" x14ac:dyDescent="0.2">
      <c r="A1269" s="32"/>
      <c r="G1269" s="33"/>
      <c r="L1269" s="34"/>
    </row>
    <row r="1270" spans="1:12" x14ac:dyDescent="0.2">
      <c r="A1270" s="32"/>
      <c r="G1270" s="33"/>
      <c r="L1270" s="34"/>
    </row>
    <row r="1271" spans="1:12" x14ac:dyDescent="0.2">
      <c r="A1271" s="32"/>
      <c r="G1271" s="23"/>
      <c r="L1271" s="34"/>
    </row>
    <row r="1272" spans="1:12" x14ac:dyDescent="0.2">
      <c r="A1272" s="32"/>
      <c r="G1272" s="23"/>
      <c r="L1272" s="34"/>
    </row>
    <row r="1273" spans="1:12" x14ac:dyDescent="0.2">
      <c r="A1273" s="32"/>
      <c r="G1273" s="23"/>
      <c r="L1273" s="34"/>
    </row>
    <row r="1274" spans="1:12" x14ac:dyDescent="0.2">
      <c r="A1274" s="32"/>
      <c r="G1274" s="33"/>
      <c r="L1274" s="34"/>
    </row>
    <row r="1275" spans="1:12" x14ac:dyDescent="0.2">
      <c r="A1275" s="32"/>
      <c r="G1275" s="23"/>
      <c r="L1275" s="34"/>
    </row>
    <row r="1276" spans="1:12" x14ac:dyDescent="0.2">
      <c r="A1276" s="32"/>
      <c r="G1276" s="33"/>
      <c r="L1276" s="34"/>
    </row>
    <row r="1277" spans="1:12" x14ac:dyDescent="0.2">
      <c r="A1277" s="32"/>
      <c r="G1277" s="33"/>
      <c r="L1277" s="34"/>
    </row>
    <row r="1278" spans="1:12" x14ac:dyDescent="0.2">
      <c r="A1278" s="32"/>
      <c r="G1278" s="23"/>
      <c r="L1278" s="34"/>
    </row>
    <row r="1279" spans="1:12" x14ac:dyDescent="0.2">
      <c r="A1279" s="32"/>
      <c r="G1279" s="33"/>
      <c r="L1279" s="34"/>
    </row>
    <row r="1280" spans="1:12" x14ac:dyDescent="0.2">
      <c r="A1280" s="32"/>
      <c r="G1280" s="33"/>
      <c r="L1280" s="34"/>
    </row>
    <row r="1281" spans="1:12" x14ac:dyDescent="0.2">
      <c r="A1281" s="32"/>
      <c r="G1281" s="33"/>
      <c r="L1281" s="34"/>
    </row>
    <row r="1282" spans="1:12" x14ac:dyDescent="0.2">
      <c r="A1282" s="32"/>
      <c r="G1282" s="33"/>
      <c r="L1282" s="34"/>
    </row>
    <row r="1283" spans="1:12" x14ac:dyDescent="0.2">
      <c r="A1283" s="32"/>
      <c r="G1283" s="33"/>
      <c r="L1283" s="34"/>
    </row>
    <row r="1284" spans="1:12" x14ac:dyDescent="0.2">
      <c r="A1284" s="32"/>
      <c r="G1284" s="33"/>
      <c r="L1284" s="34"/>
    </row>
    <row r="1285" spans="1:12" x14ac:dyDescent="0.2">
      <c r="A1285" s="32"/>
      <c r="G1285" s="33"/>
      <c r="L1285" s="34"/>
    </row>
    <row r="1286" spans="1:12" x14ac:dyDescent="0.2">
      <c r="A1286" s="32"/>
      <c r="G1286" s="23"/>
      <c r="L1286" s="34"/>
    </row>
    <row r="1287" spans="1:12" x14ac:dyDescent="0.2">
      <c r="A1287" s="32"/>
      <c r="G1287" s="33"/>
      <c r="L1287" s="34"/>
    </row>
    <row r="1288" spans="1:12" x14ac:dyDescent="0.2">
      <c r="A1288" s="32"/>
      <c r="G1288" s="23"/>
      <c r="L1288" s="34"/>
    </row>
    <row r="1289" spans="1:12" x14ac:dyDescent="0.2">
      <c r="A1289" s="32"/>
      <c r="G1289" s="23"/>
      <c r="L1289" s="34"/>
    </row>
    <row r="1290" spans="1:12" x14ac:dyDescent="0.2">
      <c r="A1290" s="32"/>
      <c r="G1290" s="33"/>
      <c r="L1290" s="34"/>
    </row>
    <row r="1291" spans="1:12" x14ac:dyDescent="0.2">
      <c r="A1291" s="32"/>
      <c r="G1291" s="33"/>
      <c r="L1291" s="34"/>
    </row>
    <row r="1292" spans="1:12" x14ac:dyDescent="0.2">
      <c r="A1292" s="32"/>
      <c r="G1292" s="33"/>
      <c r="L1292" s="34"/>
    </row>
    <row r="1293" spans="1:12" x14ac:dyDescent="0.2">
      <c r="A1293" s="32"/>
      <c r="G1293" s="23"/>
      <c r="L1293" s="34"/>
    </row>
    <row r="1294" spans="1:12" x14ac:dyDescent="0.2">
      <c r="A1294" s="32"/>
      <c r="G1294" s="23"/>
      <c r="L1294" s="34"/>
    </row>
    <row r="1295" spans="1:12" x14ac:dyDescent="0.2">
      <c r="A1295" s="32"/>
      <c r="G1295" s="33"/>
      <c r="L1295" s="34"/>
    </row>
    <row r="1296" spans="1:12" x14ac:dyDescent="0.2">
      <c r="A1296" s="32"/>
      <c r="G1296" s="33"/>
      <c r="L1296" s="34"/>
    </row>
    <row r="1297" spans="1:12" x14ac:dyDescent="0.2">
      <c r="A1297" s="32"/>
      <c r="G1297" s="33"/>
      <c r="L1297" s="34"/>
    </row>
    <row r="1298" spans="1:12" x14ac:dyDescent="0.2">
      <c r="A1298" s="32"/>
      <c r="G1298" s="33"/>
      <c r="L1298" s="34"/>
    </row>
    <row r="1299" spans="1:12" x14ac:dyDescent="0.2">
      <c r="A1299" s="32"/>
      <c r="G1299" s="33"/>
      <c r="L1299" s="34"/>
    </row>
    <row r="1300" spans="1:12" x14ac:dyDescent="0.2">
      <c r="A1300" s="32"/>
      <c r="G1300" s="33"/>
      <c r="L1300" s="34"/>
    </row>
    <row r="1301" spans="1:12" x14ac:dyDescent="0.2">
      <c r="A1301" s="32"/>
      <c r="G1301" s="23"/>
      <c r="L1301" s="34"/>
    </row>
    <row r="1302" spans="1:12" x14ac:dyDescent="0.2">
      <c r="A1302" s="32"/>
      <c r="G1302" s="23"/>
      <c r="L1302" s="34"/>
    </row>
    <row r="1303" spans="1:12" x14ac:dyDescent="0.2">
      <c r="A1303" s="32"/>
      <c r="G1303" s="23"/>
      <c r="L1303" s="34"/>
    </row>
    <row r="1304" spans="1:12" x14ac:dyDescent="0.2">
      <c r="A1304" s="32"/>
      <c r="G1304" s="33"/>
      <c r="L1304" s="34"/>
    </row>
    <row r="1305" spans="1:12" x14ac:dyDescent="0.2">
      <c r="A1305" s="32"/>
      <c r="G1305" s="23"/>
      <c r="L1305" s="34"/>
    </row>
    <row r="1306" spans="1:12" x14ac:dyDescent="0.2">
      <c r="A1306" s="32"/>
      <c r="G1306" s="33"/>
      <c r="L1306" s="34"/>
    </row>
    <row r="1307" spans="1:12" x14ac:dyDescent="0.2">
      <c r="A1307" s="32"/>
      <c r="G1307" s="33"/>
      <c r="L1307" s="34"/>
    </row>
    <row r="1308" spans="1:12" x14ac:dyDescent="0.2">
      <c r="A1308" s="32"/>
      <c r="G1308" s="33"/>
      <c r="L1308" s="34"/>
    </row>
    <row r="1309" spans="1:12" x14ac:dyDescent="0.2">
      <c r="A1309" s="32"/>
      <c r="G1309" s="23"/>
      <c r="L1309" s="34"/>
    </row>
    <row r="1310" spans="1:12" x14ac:dyDescent="0.2">
      <c r="A1310" s="32"/>
      <c r="G1310" s="33"/>
      <c r="L1310" s="34"/>
    </row>
    <row r="1311" spans="1:12" x14ac:dyDescent="0.2">
      <c r="A1311" s="32"/>
      <c r="G1311" s="23"/>
      <c r="L1311" s="34"/>
    </row>
    <row r="1312" spans="1:12" x14ac:dyDescent="0.2">
      <c r="A1312" s="32"/>
      <c r="G1312" s="23"/>
      <c r="L1312" s="34"/>
    </row>
    <row r="1313" spans="1:12" x14ac:dyDescent="0.2">
      <c r="A1313" s="32"/>
      <c r="G1313" s="33"/>
      <c r="L1313" s="34"/>
    </row>
    <row r="1314" spans="1:12" x14ac:dyDescent="0.2">
      <c r="A1314" s="32"/>
      <c r="G1314" s="33"/>
      <c r="L1314" s="34"/>
    </row>
    <row r="1315" spans="1:12" x14ac:dyDescent="0.2">
      <c r="A1315" s="32"/>
      <c r="G1315" s="23"/>
      <c r="L1315" s="34"/>
    </row>
    <row r="1316" spans="1:12" x14ac:dyDescent="0.2">
      <c r="A1316" s="32"/>
      <c r="G1316" s="33"/>
      <c r="L1316" s="34"/>
    </row>
    <row r="1317" spans="1:12" x14ac:dyDescent="0.2">
      <c r="A1317" s="32"/>
      <c r="G1317" s="33"/>
      <c r="L1317" s="34"/>
    </row>
    <row r="1318" spans="1:12" x14ac:dyDescent="0.2">
      <c r="A1318" s="32"/>
      <c r="G1318" s="33"/>
      <c r="L1318" s="34"/>
    </row>
    <row r="1319" spans="1:12" x14ac:dyDescent="0.2">
      <c r="A1319" s="32"/>
      <c r="G1319" s="23"/>
      <c r="L1319" s="34"/>
    </row>
    <row r="1320" spans="1:12" x14ac:dyDescent="0.2">
      <c r="A1320" s="32"/>
      <c r="G1320" s="33"/>
      <c r="L1320" s="34"/>
    </row>
    <row r="1321" spans="1:12" x14ac:dyDescent="0.2">
      <c r="A1321" s="32"/>
      <c r="G1321" s="33"/>
      <c r="L1321" s="34"/>
    </row>
    <row r="1322" spans="1:12" x14ac:dyDescent="0.2">
      <c r="A1322" s="32"/>
      <c r="G1322" s="33"/>
      <c r="L1322" s="34"/>
    </row>
    <row r="1323" spans="1:12" x14ac:dyDescent="0.2">
      <c r="A1323" s="32"/>
      <c r="G1323" s="23"/>
      <c r="L1323" s="34"/>
    </row>
    <row r="1324" spans="1:12" x14ac:dyDescent="0.2">
      <c r="A1324" s="32"/>
      <c r="G1324" s="23"/>
      <c r="L1324" s="34"/>
    </row>
    <row r="1325" spans="1:12" x14ac:dyDescent="0.2">
      <c r="A1325" s="32"/>
      <c r="G1325" s="33"/>
      <c r="L1325" s="34"/>
    </row>
    <row r="1326" spans="1:12" x14ac:dyDescent="0.2">
      <c r="A1326" s="32"/>
      <c r="G1326" s="23"/>
      <c r="L1326" s="34"/>
    </row>
    <row r="1327" spans="1:12" x14ac:dyDescent="0.2">
      <c r="A1327" s="32"/>
      <c r="G1327" s="23"/>
      <c r="L1327" s="34"/>
    </row>
    <row r="1328" spans="1:12" x14ac:dyDescent="0.2">
      <c r="A1328" s="32"/>
      <c r="G1328" s="23"/>
      <c r="L1328" s="34"/>
    </row>
    <row r="1329" spans="1:12" x14ac:dyDescent="0.2">
      <c r="A1329" s="32"/>
      <c r="G1329" s="33"/>
      <c r="L1329" s="34"/>
    </row>
    <row r="1330" spans="1:12" x14ac:dyDescent="0.2">
      <c r="A1330" s="32"/>
      <c r="G1330" s="23"/>
      <c r="L1330" s="34"/>
    </row>
    <row r="1331" spans="1:12" x14ac:dyDescent="0.2">
      <c r="A1331" s="32"/>
      <c r="G1331" s="23"/>
      <c r="L1331" s="34"/>
    </row>
    <row r="1332" spans="1:12" x14ac:dyDescent="0.2">
      <c r="A1332" s="32"/>
      <c r="G1332" s="33"/>
      <c r="L1332" s="34"/>
    </row>
    <row r="1333" spans="1:12" x14ac:dyDescent="0.2">
      <c r="A1333" s="32"/>
      <c r="G1333" s="33"/>
      <c r="L1333" s="34"/>
    </row>
    <row r="1334" spans="1:12" x14ac:dyDescent="0.2">
      <c r="A1334" s="32"/>
      <c r="G1334" s="33"/>
      <c r="L1334" s="34"/>
    </row>
    <row r="1335" spans="1:12" x14ac:dyDescent="0.2">
      <c r="A1335" s="32"/>
      <c r="G1335" s="33"/>
      <c r="L1335" s="34"/>
    </row>
    <row r="1336" spans="1:12" x14ac:dyDescent="0.2">
      <c r="A1336" s="32"/>
      <c r="G1336" s="23"/>
      <c r="L1336" s="34"/>
    </row>
    <row r="1337" spans="1:12" x14ac:dyDescent="0.2">
      <c r="A1337" s="32"/>
      <c r="G1337" s="33"/>
      <c r="L1337" s="34"/>
    </row>
    <row r="1338" spans="1:12" x14ac:dyDescent="0.2">
      <c r="A1338" s="32"/>
      <c r="G1338" s="33"/>
      <c r="L1338" s="34"/>
    </row>
    <row r="1339" spans="1:12" x14ac:dyDescent="0.2">
      <c r="A1339" s="32"/>
      <c r="G1339" s="23"/>
      <c r="L1339" s="34"/>
    </row>
    <row r="1340" spans="1:12" x14ac:dyDescent="0.2">
      <c r="A1340" s="32"/>
      <c r="G1340" s="23"/>
      <c r="L1340" s="34"/>
    </row>
    <row r="1341" spans="1:12" x14ac:dyDescent="0.2">
      <c r="A1341" s="32"/>
      <c r="G1341" s="33"/>
      <c r="L1341" s="34"/>
    </row>
    <row r="1342" spans="1:12" x14ac:dyDescent="0.2">
      <c r="A1342" s="32"/>
      <c r="G1342" s="33"/>
      <c r="L1342" s="34"/>
    </row>
    <row r="1343" spans="1:12" x14ac:dyDescent="0.2">
      <c r="A1343" s="32"/>
      <c r="G1343" s="33"/>
      <c r="L1343" s="34"/>
    </row>
    <row r="1344" spans="1:12" x14ac:dyDescent="0.2">
      <c r="A1344" s="32"/>
      <c r="G1344" s="23"/>
      <c r="L1344" s="34"/>
    </row>
    <row r="1345" spans="1:12" x14ac:dyDescent="0.2">
      <c r="A1345" s="32"/>
      <c r="G1345" s="33"/>
      <c r="L1345" s="34"/>
    </row>
    <row r="1346" spans="1:12" x14ac:dyDescent="0.2">
      <c r="A1346" s="32"/>
      <c r="G1346" s="33"/>
      <c r="L1346" s="34"/>
    </row>
    <row r="1347" spans="1:12" x14ac:dyDescent="0.2">
      <c r="A1347" s="32"/>
      <c r="G1347" s="33"/>
      <c r="L1347" s="34"/>
    </row>
    <row r="1348" spans="1:12" x14ac:dyDescent="0.2">
      <c r="A1348" s="32"/>
      <c r="G1348" s="33"/>
      <c r="L1348" s="34"/>
    </row>
    <row r="1349" spans="1:12" x14ac:dyDescent="0.2">
      <c r="A1349" s="32"/>
      <c r="G1349" s="33"/>
      <c r="L1349" s="34"/>
    </row>
    <row r="1350" spans="1:12" x14ac:dyDescent="0.2">
      <c r="A1350" s="32"/>
      <c r="G1350" s="33"/>
      <c r="L1350" s="34"/>
    </row>
    <row r="1351" spans="1:12" x14ac:dyDescent="0.2">
      <c r="A1351" s="32"/>
      <c r="G1351" s="23"/>
      <c r="L1351" s="34"/>
    </row>
    <row r="1352" spans="1:12" x14ac:dyDescent="0.2">
      <c r="A1352" s="32"/>
      <c r="G1352" s="33"/>
      <c r="L1352" s="34"/>
    </row>
    <row r="1353" spans="1:12" x14ac:dyDescent="0.2">
      <c r="A1353" s="32"/>
      <c r="G1353" s="23"/>
      <c r="L1353" s="34"/>
    </row>
    <row r="1354" spans="1:12" x14ac:dyDescent="0.2">
      <c r="A1354" s="32"/>
      <c r="G1354" s="23"/>
      <c r="L1354" s="34"/>
    </row>
    <row r="1355" spans="1:12" x14ac:dyDescent="0.2">
      <c r="A1355" s="32"/>
      <c r="G1355" s="33"/>
      <c r="L1355" s="34"/>
    </row>
    <row r="1356" spans="1:12" x14ac:dyDescent="0.2">
      <c r="A1356" s="32"/>
      <c r="G1356" s="33"/>
      <c r="L1356" s="34"/>
    </row>
    <row r="1357" spans="1:12" x14ac:dyDescent="0.2">
      <c r="A1357" s="32"/>
      <c r="G1357" s="33"/>
      <c r="L1357" s="34"/>
    </row>
    <row r="1358" spans="1:12" x14ac:dyDescent="0.2">
      <c r="A1358" s="32"/>
      <c r="G1358" s="33"/>
      <c r="L1358" s="34"/>
    </row>
    <row r="1359" spans="1:12" x14ac:dyDescent="0.2">
      <c r="A1359" s="32"/>
      <c r="G1359" s="23"/>
      <c r="L1359" s="34"/>
    </row>
    <row r="1360" spans="1:12" x14ac:dyDescent="0.2">
      <c r="A1360" s="32"/>
      <c r="G1360" s="33"/>
      <c r="L1360" s="34"/>
    </row>
    <row r="1361" spans="1:12" x14ac:dyDescent="0.2">
      <c r="A1361" s="32"/>
      <c r="G1361" s="33"/>
      <c r="L1361" s="34"/>
    </row>
    <row r="1362" spans="1:12" x14ac:dyDescent="0.2">
      <c r="A1362" s="32"/>
      <c r="G1362" s="33"/>
      <c r="L1362" s="34"/>
    </row>
    <row r="1363" spans="1:12" x14ac:dyDescent="0.2">
      <c r="A1363" s="32"/>
      <c r="G1363" s="23"/>
      <c r="L1363" s="34"/>
    </row>
    <row r="1364" spans="1:12" x14ac:dyDescent="0.2">
      <c r="A1364" s="32"/>
      <c r="G1364" s="23"/>
      <c r="L1364" s="34"/>
    </row>
    <row r="1365" spans="1:12" x14ac:dyDescent="0.2">
      <c r="A1365" s="32"/>
      <c r="G1365" s="33"/>
      <c r="L1365" s="34"/>
    </row>
    <row r="1366" spans="1:12" x14ac:dyDescent="0.2">
      <c r="A1366" s="32"/>
      <c r="G1366" s="23"/>
      <c r="L1366" s="34"/>
    </row>
    <row r="1367" spans="1:12" x14ac:dyDescent="0.2">
      <c r="A1367" s="32"/>
      <c r="G1367" s="23"/>
      <c r="L1367" s="34"/>
    </row>
    <row r="1368" spans="1:12" x14ac:dyDescent="0.2">
      <c r="A1368" s="32"/>
      <c r="G1368" s="23"/>
      <c r="L1368" s="34"/>
    </row>
    <row r="1369" spans="1:12" x14ac:dyDescent="0.2">
      <c r="A1369" s="32"/>
      <c r="G1369" s="33"/>
      <c r="L1369" s="34"/>
    </row>
    <row r="1370" spans="1:12" x14ac:dyDescent="0.2">
      <c r="A1370" s="32"/>
      <c r="G1370" s="23"/>
      <c r="L1370" s="34"/>
    </row>
    <row r="1371" spans="1:12" x14ac:dyDescent="0.2">
      <c r="A1371" s="32"/>
      <c r="G1371" s="23"/>
      <c r="L1371" s="34"/>
    </row>
    <row r="1372" spans="1:12" x14ac:dyDescent="0.2">
      <c r="A1372" s="32"/>
      <c r="G1372" s="23"/>
      <c r="L1372" s="34"/>
    </row>
    <row r="1373" spans="1:12" x14ac:dyDescent="0.2">
      <c r="A1373" s="32"/>
      <c r="G1373" s="23"/>
      <c r="L1373" s="34"/>
    </row>
    <row r="1374" spans="1:12" x14ac:dyDescent="0.2">
      <c r="A1374" s="32"/>
      <c r="G1374" s="33"/>
      <c r="L1374" s="34"/>
    </row>
    <row r="1375" spans="1:12" x14ac:dyDescent="0.2">
      <c r="A1375" s="32"/>
      <c r="G1375" s="33"/>
      <c r="L1375" s="34"/>
    </row>
    <row r="1376" spans="1:12" x14ac:dyDescent="0.2">
      <c r="A1376" s="32"/>
      <c r="G1376" s="33"/>
      <c r="L1376" s="34"/>
    </row>
    <row r="1377" spans="1:12" x14ac:dyDescent="0.2">
      <c r="A1377" s="32"/>
      <c r="G1377" s="33"/>
      <c r="L1377" s="34"/>
    </row>
    <row r="1378" spans="1:12" x14ac:dyDescent="0.2">
      <c r="A1378" s="32"/>
      <c r="G1378" s="23"/>
      <c r="L1378" s="34"/>
    </row>
    <row r="1379" spans="1:12" x14ac:dyDescent="0.2">
      <c r="A1379" s="32"/>
      <c r="G1379" s="23"/>
      <c r="L1379" s="34"/>
    </row>
    <row r="1380" spans="1:12" x14ac:dyDescent="0.2">
      <c r="A1380" s="32"/>
      <c r="G1380" s="23"/>
      <c r="L1380" s="34"/>
    </row>
    <row r="1381" spans="1:12" x14ac:dyDescent="0.2">
      <c r="A1381" s="32"/>
      <c r="G1381" s="23"/>
      <c r="L1381" s="34"/>
    </row>
    <row r="1382" spans="1:12" x14ac:dyDescent="0.2">
      <c r="A1382" s="32"/>
      <c r="G1382" s="33"/>
      <c r="L1382" s="34"/>
    </row>
    <row r="1383" spans="1:12" x14ac:dyDescent="0.2">
      <c r="A1383" s="32"/>
      <c r="G1383" s="33"/>
      <c r="L1383" s="34"/>
    </row>
    <row r="1384" spans="1:12" x14ac:dyDescent="0.2">
      <c r="A1384" s="32"/>
      <c r="G1384" s="23"/>
      <c r="L1384" s="34"/>
    </row>
    <row r="1385" spans="1:12" x14ac:dyDescent="0.2">
      <c r="A1385" s="32"/>
      <c r="G1385" s="23"/>
      <c r="L1385" s="34"/>
    </row>
    <row r="1386" spans="1:12" x14ac:dyDescent="0.2">
      <c r="A1386" s="32"/>
      <c r="G1386" s="33"/>
      <c r="L1386" s="34"/>
    </row>
    <row r="1387" spans="1:12" x14ac:dyDescent="0.2">
      <c r="A1387" s="32"/>
      <c r="G1387" s="33"/>
      <c r="L1387" s="34"/>
    </row>
    <row r="1388" spans="1:12" x14ac:dyDescent="0.2">
      <c r="A1388" s="32"/>
      <c r="G1388" s="23"/>
      <c r="L1388" s="34"/>
    </row>
    <row r="1389" spans="1:12" x14ac:dyDescent="0.2">
      <c r="A1389" s="32"/>
      <c r="G1389" s="23"/>
      <c r="L1389" s="34"/>
    </row>
    <row r="1390" spans="1:12" x14ac:dyDescent="0.2">
      <c r="A1390" s="32"/>
      <c r="G1390" s="33"/>
      <c r="L1390" s="34"/>
    </row>
    <row r="1391" spans="1:12" x14ac:dyDescent="0.2">
      <c r="A1391" s="32"/>
      <c r="G1391" s="33"/>
      <c r="L1391" s="34"/>
    </row>
    <row r="1392" spans="1:12" x14ac:dyDescent="0.2">
      <c r="A1392" s="32"/>
      <c r="G1392" s="23"/>
      <c r="L1392" s="34"/>
    </row>
    <row r="1393" spans="1:12" x14ac:dyDescent="0.2">
      <c r="A1393" s="32"/>
      <c r="G1393" s="33"/>
      <c r="L1393" s="34"/>
    </row>
    <row r="1394" spans="1:12" x14ac:dyDescent="0.2">
      <c r="A1394" s="32"/>
      <c r="G1394" s="33"/>
      <c r="L1394" s="34"/>
    </row>
    <row r="1395" spans="1:12" x14ac:dyDescent="0.2">
      <c r="A1395" s="32"/>
      <c r="G1395" s="33"/>
      <c r="L1395" s="34"/>
    </row>
    <row r="1396" spans="1:12" x14ac:dyDescent="0.2">
      <c r="A1396" s="32"/>
      <c r="G1396" s="33"/>
      <c r="L1396" s="34"/>
    </row>
    <row r="1397" spans="1:12" x14ac:dyDescent="0.2">
      <c r="A1397" s="32"/>
      <c r="G1397" s="23"/>
      <c r="L1397" s="34"/>
    </row>
    <row r="1398" spans="1:12" x14ac:dyDescent="0.2">
      <c r="A1398" s="32"/>
      <c r="G1398" s="33"/>
      <c r="L1398" s="34"/>
    </row>
    <row r="1399" spans="1:12" x14ac:dyDescent="0.2">
      <c r="A1399" s="32"/>
      <c r="G1399" s="23"/>
      <c r="L1399" s="34"/>
    </row>
    <row r="1400" spans="1:12" x14ac:dyDescent="0.2">
      <c r="A1400" s="32"/>
      <c r="G1400" s="23"/>
      <c r="L1400" s="34"/>
    </row>
    <row r="1401" spans="1:12" x14ac:dyDescent="0.2">
      <c r="A1401" s="32"/>
      <c r="G1401" s="33"/>
      <c r="L1401" s="34"/>
    </row>
    <row r="1402" spans="1:12" x14ac:dyDescent="0.2">
      <c r="A1402" s="32"/>
      <c r="G1402" s="33"/>
      <c r="L1402" s="34"/>
    </row>
    <row r="1403" spans="1:12" x14ac:dyDescent="0.2">
      <c r="A1403" s="32"/>
      <c r="G1403" s="33"/>
      <c r="L1403" s="34"/>
    </row>
    <row r="1404" spans="1:12" x14ac:dyDescent="0.2">
      <c r="A1404" s="32"/>
      <c r="G1404" s="33"/>
      <c r="L1404" s="34"/>
    </row>
    <row r="1405" spans="1:12" x14ac:dyDescent="0.2">
      <c r="A1405" s="32"/>
      <c r="G1405" s="23"/>
      <c r="L1405" s="34"/>
    </row>
    <row r="1406" spans="1:12" x14ac:dyDescent="0.2">
      <c r="A1406" s="32"/>
      <c r="G1406" s="23"/>
      <c r="L1406" s="34"/>
    </row>
    <row r="1407" spans="1:12" x14ac:dyDescent="0.2">
      <c r="A1407" s="32"/>
      <c r="G1407" s="33"/>
      <c r="L1407" s="34"/>
    </row>
    <row r="1408" spans="1:12" x14ac:dyDescent="0.2">
      <c r="A1408" s="32"/>
      <c r="G1408" s="23"/>
      <c r="L1408" s="34"/>
    </row>
    <row r="1409" spans="1:12" x14ac:dyDescent="0.2">
      <c r="A1409" s="32"/>
      <c r="G1409" s="23"/>
      <c r="L1409" s="34"/>
    </row>
    <row r="1410" spans="1:12" x14ac:dyDescent="0.2">
      <c r="A1410" s="32"/>
      <c r="G1410" s="33"/>
      <c r="L1410" s="34"/>
    </row>
    <row r="1411" spans="1:12" x14ac:dyDescent="0.2">
      <c r="A1411" s="32"/>
      <c r="G1411" s="23"/>
      <c r="L1411" s="34"/>
    </row>
    <row r="1412" spans="1:12" x14ac:dyDescent="0.2">
      <c r="A1412" s="32"/>
      <c r="G1412" s="23"/>
      <c r="L1412" s="34"/>
    </row>
    <row r="1413" spans="1:12" x14ac:dyDescent="0.2">
      <c r="A1413" s="32"/>
      <c r="G1413" s="33"/>
      <c r="L1413" s="34"/>
    </row>
    <row r="1414" spans="1:12" x14ac:dyDescent="0.2">
      <c r="A1414" s="32"/>
      <c r="G1414" s="23"/>
      <c r="L1414" s="34"/>
    </row>
    <row r="1415" spans="1:12" x14ac:dyDescent="0.2">
      <c r="A1415" s="32"/>
      <c r="G1415" s="23"/>
      <c r="L1415" s="34"/>
    </row>
    <row r="1416" spans="1:12" x14ac:dyDescent="0.2">
      <c r="A1416" s="32"/>
      <c r="G1416" s="23"/>
      <c r="L1416" s="34"/>
    </row>
    <row r="1417" spans="1:12" x14ac:dyDescent="0.2">
      <c r="A1417" s="32"/>
      <c r="G1417" s="23"/>
      <c r="L1417" s="34"/>
    </row>
    <row r="1418" spans="1:12" x14ac:dyDescent="0.2">
      <c r="A1418" s="32"/>
      <c r="G1418" s="23"/>
      <c r="L1418" s="34"/>
    </row>
    <row r="1419" spans="1:12" x14ac:dyDescent="0.2">
      <c r="A1419" s="32"/>
      <c r="G1419" s="23"/>
      <c r="L1419" s="34"/>
    </row>
    <row r="1420" spans="1:12" x14ac:dyDescent="0.2">
      <c r="A1420" s="32"/>
      <c r="G1420" s="33"/>
      <c r="L1420" s="34"/>
    </row>
    <row r="1421" spans="1:12" x14ac:dyDescent="0.2">
      <c r="A1421" s="32"/>
      <c r="G1421" s="33"/>
      <c r="L1421" s="34"/>
    </row>
    <row r="1422" spans="1:12" x14ac:dyDescent="0.2">
      <c r="A1422" s="32"/>
      <c r="G1422" s="33"/>
      <c r="L1422" s="34"/>
    </row>
    <row r="1423" spans="1:12" x14ac:dyDescent="0.2">
      <c r="A1423" s="32"/>
      <c r="G1423" s="23"/>
      <c r="L1423" s="34"/>
    </row>
    <row r="1424" spans="1:12" x14ac:dyDescent="0.2">
      <c r="A1424" s="32"/>
      <c r="G1424" s="23"/>
      <c r="L1424" s="34"/>
    </row>
    <row r="1425" spans="1:12" x14ac:dyDescent="0.2">
      <c r="A1425" s="32"/>
      <c r="G1425" s="23"/>
      <c r="L1425" s="34"/>
    </row>
    <row r="1426" spans="1:12" x14ac:dyDescent="0.2">
      <c r="A1426" s="32"/>
      <c r="G1426" s="23"/>
      <c r="L1426" s="34"/>
    </row>
    <row r="1427" spans="1:12" x14ac:dyDescent="0.2">
      <c r="A1427" s="32"/>
      <c r="G1427" s="33"/>
      <c r="L1427" s="34"/>
    </row>
    <row r="1428" spans="1:12" x14ac:dyDescent="0.2">
      <c r="A1428" s="32"/>
      <c r="G1428" s="23"/>
      <c r="L1428" s="34"/>
    </row>
    <row r="1429" spans="1:12" x14ac:dyDescent="0.2">
      <c r="A1429" s="32"/>
      <c r="G1429" s="33"/>
      <c r="L1429" s="34"/>
    </row>
    <row r="1430" spans="1:12" x14ac:dyDescent="0.2">
      <c r="A1430" s="32"/>
      <c r="G1430" s="23"/>
      <c r="L1430" s="34"/>
    </row>
    <row r="1431" spans="1:12" x14ac:dyDescent="0.2">
      <c r="A1431" s="32"/>
      <c r="G1431" s="33"/>
      <c r="L1431" s="34"/>
    </row>
    <row r="1432" spans="1:12" x14ac:dyDescent="0.2">
      <c r="A1432" s="32"/>
      <c r="G1432" s="33"/>
      <c r="L1432" s="34"/>
    </row>
    <row r="1433" spans="1:12" x14ac:dyDescent="0.2">
      <c r="A1433" s="32"/>
      <c r="G1433" s="23"/>
      <c r="L1433" s="34"/>
    </row>
    <row r="1434" spans="1:12" x14ac:dyDescent="0.2">
      <c r="A1434" s="32"/>
      <c r="G1434" s="23"/>
      <c r="L1434" s="34"/>
    </row>
    <row r="1435" spans="1:12" x14ac:dyDescent="0.2">
      <c r="A1435" s="32"/>
      <c r="G1435" s="33"/>
      <c r="L1435" s="34"/>
    </row>
    <row r="1436" spans="1:12" x14ac:dyDescent="0.2">
      <c r="A1436" s="32"/>
      <c r="G1436" s="33"/>
      <c r="L1436" s="34"/>
    </row>
    <row r="1437" spans="1:12" x14ac:dyDescent="0.2">
      <c r="A1437" s="32"/>
      <c r="G1437" s="33"/>
      <c r="L1437" s="34"/>
    </row>
    <row r="1438" spans="1:12" x14ac:dyDescent="0.2">
      <c r="A1438" s="32"/>
      <c r="G1438" s="33"/>
      <c r="L1438" s="34"/>
    </row>
    <row r="1439" spans="1:12" x14ac:dyDescent="0.2">
      <c r="A1439" s="32"/>
      <c r="G1439" s="23"/>
      <c r="L1439" s="34"/>
    </row>
    <row r="1440" spans="1:12" x14ac:dyDescent="0.2">
      <c r="A1440" s="32"/>
      <c r="G1440" s="33"/>
      <c r="L1440" s="34"/>
    </row>
    <row r="1441" spans="1:12" x14ac:dyDescent="0.2">
      <c r="A1441" s="32"/>
      <c r="G1441" s="23"/>
      <c r="L1441" s="34"/>
    </row>
    <row r="1442" spans="1:12" x14ac:dyDescent="0.2">
      <c r="A1442" s="32"/>
      <c r="G1442" s="33"/>
      <c r="L1442" s="34"/>
    </row>
    <row r="1443" spans="1:12" x14ac:dyDescent="0.2">
      <c r="A1443" s="32"/>
      <c r="G1443" s="33"/>
      <c r="L1443" s="34"/>
    </row>
    <row r="1444" spans="1:12" x14ac:dyDescent="0.2">
      <c r="A1444" s="32"/>
      <c r="G1444" s="33"/>
      <c r="L1444" s="34"/>
    </row>
    <row r="1445" spans="1:12" x14ac:dyDescent="0.2">
      <c r="A1445" s="32"/>
      <c r="G1445" s="23"/>
      <c r="L1445" s="34"/>
    </row>
    <row r="1446" spans="1:12" x14ac:dyDescent="0.2">
      <c r="A1446" s="32"/>
      <c r="G1446" s="33"/>
      <c r="L1446" s="34"/>
    </row>
    <row r="1447" spans="1:12" x14ac:dyDescent="0.2">
      <c r="A1447" s="32"/>
      <c r="G1447" s="23"/>
      <c r="L1447" s="34"/>
    </row>
    <row r="1448" spans="1:12" x14ac:dyDescent="0.2">
      <c r="A1448" s="32"/>
      <c r="G1448" s="33"/>
      <c r="L1448" s="34"/>
    </row>
    <row r="1449" spans="1:12" x14ac:dyDescent="0.2">
      <c r="A1449" s="32"/>
      <c r="G1449" s="23"/>
      <c r="L1449" s="34"/>
    </row>
    <row r="1450" spans="1:12" x14ac:dyDescent="0.2">
      <c r="A1450" s="32"/>
      <c r="G1450" s="23"/>
      <c r="L1450" s="34"/>
    </row>
    <row r="1451" spans="1:12" x14ac:dyDescent="0.2">
      <c r="A1451" s="32"/>
      <c r="G1451" s="23"/>
      <c r="L1451" s="34"/>
    </row>
    <row r="1452" spans="1:12" x14ac:dyDescent="0.2">
      <c r="A1452" s="32"/>
      <c r="G1452" s="33"/>
      <c r="L1452" s="34"/>
    </row>
    <row r="1453" spans="1:12" x14ac:dyDescent="0.2">
      <c r="A1453" s="32"/>
      <c r="G1453" s="23"/>
      <c r="L1453" s="34"/>
    </row>
    <row r="1454" spans="1:12" x14ac:dyDescent="0.2">
      <c r="A1454" s="32"/>
      <c r="G1454" s="23"/>
      <c r="L1454" s="34"/>
    </row>
    <row r="1455" spans="1:12" x14ac:dyDescent="0.2">
      <c r="A1455" s="32"/>
      <c r="G1455" s="23"/>
      <c r="L1455" s="34"/>
    </row>
    <row r="1456" spans="1:12" x14ac:dyDescent="0.2">
      <c r="A1456" s="32"/>
      <c r="G1456" s="23"/>
      <c r="L1456" s="34"/>
    </row>
    <row r="1457" spans="1:12" x14ac:dyDescent="0.2">
      <c r="A1457" s="32"/>
      <c r="G1457" s="23"/>
      <c r="L1457" s="34"/>
    </row>
    <row r="1458" spans="1:12" x14ac:dyDescent="0.2">
      <c r="A1458" s="32"/>
      <c r="G1458" s="23"/>
      <c r="L1458" s="34"/>
    </row>
    <row r="1459" spans="1:12" x14ac:dyDescent="0.2">
      <c r="A1459" s="32"/>
      <c r="G1459" s="23"/>
      <c r="L1459" s="34"/>
    </row>
    <row r="1460" spans="1:12" x14ac:dyDescent="0.2">
      <c r="A1460" s="32"/>
      <c r="G1460" s="33"/>
      <c r="L1460" s="34"/>
    </row>
    <row r="1461" spans="1:12" x14ac:dyDescent="0.2">
      <c r="A1461" s="32"/>
      <c r="G1461" s="33"/>
      <c r="L1461" s="34"/>
    </row>
    <row r="1462" spans="1:12" x14ac:dyDescent="0.2">
      <c r="A1462" s="32"/>
      <c r="G1462" s="33"/>
      <c r="L1462" s="34"/>
    </row>
    <row r="1463" spans="1:12" x14ac:dyDescent="0.2">
      <c r="A1463" s="32"/>
      <c r="G1463" s="33"/>
      <c r="L1463" s="34"/>
    </row>
    <row r="1464" spans="1:12" x14ac:dyDescent="0.2">
      <c r="A1464" s="32"/>
      <c r="G1464" s="33"/>
      <c r="L1464" s="34"/>
    </row>
    <row r="1465" spans="1:12" x14ac:dyDescent="0.2">
      <c r="A1465" s="32"/>
      <c r="G1465" s="33"/>
      <c r="L1465" s="34"/>
    </row>
    <row r="1466" spans="1:12" x14ac:dyDescent="0.2">
      <c r="A1466" s="32"/>
      <c r="G1466" s="33"/>
      <c r="L1466" s="34"/>
    </row>
    <row r="1467" spans="1:12" x14ac:dyDescent="0.2">
      <c r="A1467" s="32"/>
      <c r="G1467" s="23"/>
      <c r="L1467" s="34"/>
    </row>
    <row r="1468" spans="1:12" x14ac:dyDescent="0.2">
      <c r="A1468" s="32"/>
      <c r="G1468" s="33"/>
      <c r="L1468" s="34"/>
    </row>
    <row r="1469" spans="1:12" x14ac:dyDescent="0.2">
      <c r="A1469" s="32"/>
      <c r="G1469" s="33"/>
      <c r="L1469" s="34"/>
    </row>
    <row r="1470" spans="1:12" x14ac:dyDescent="0.2">
      <c r="A1470" s="32"/>
      <c r="G1470" s="33"/>
      <c r="L1470" s="34"/>
    </row>
    <row r="1471" spans="1:12" x14ac:dyDescent="0.2">
      <c r="A1471" s="32"/>
      <c r="G1471" s="33"/>
      <c r="L1471" s="34"/>
    </row>
    <row r="1472" spans="1:12" x14ac:dyDescent="0.2">
      <c r="A1472" s="32"/>
      <c r="G1472" s="23"/>
      <c r="L1472" s="34"/>
    </row>
    <row r="1473" spans="1:12" x14ac:dyDescent="0.2">
      <c r="A1473" s="32"/>
      <c r="G1473" s="33"/>
      <c r="L1473" s="34"/>
    </row>
    <row r="1474" spans="1:12" x14ac:dyDescent="0.2">
      <c r="A1474" s="32"/>
      <c r="G1474" s="23"/>
      <c r="L1474" s="34"/>
    </row>
    <row r="1475" spans="1:12" x14ac:dyDescent="0.2">
      <c r="A1475" s="32"/>
      <c r="G1475" s="23"/>
      <c r="L1475" s="34"/>
    </row>
    <row r="1476" spans="1:12" x14ac:dyDescent="0.2">
      <c r="A1476" s="32"/>
      <c r="G1476" s="23"/>
      <c r="L1476" s="34"/>
    </row>
    <row r="1477" spans="1:12" x14ac:dyDescent="0.2">
      <c r="A1477" s="32"/>
      <c r="G1477" s="23"/>
      <c r="L1477" s="34"/>
    </row>
    <row r="1478" spans="1:12" x14ac:dyDescent="0.2">
      <c r="A1478" s="32"/>
      <c r="G1478" s="33"/>
      <c r="L1478" s="34"/>
    </row>
    <row r="1479" spans="1:12" x14ac:dyDescent="0.2">
      <c r="A1479" s="32"/>
      <c r="G1479" s="23"/>
      <c r="L1479" s="34"/>
    </row>
    <row r="1480" spans="1:12" x14ac:dyDescent="0.2">
      <c r="A1480" s="32"/>
      <c r="G1480" s="33"/>
      <c r="L1480" s="34"/>
    </row>
    <row r="1481" spans="1:12" x14ac:dyDescent="0.2">
      <c r="A1481" s="32"/>
      <c r="G1481" s="33"/>
      <c r="L1481" s="34"/>
    </row>
    <row r="1482" spans="1:12" x14ac:dyDescent="0.2">
      <c r="A1482" s="32"/>
      <c r="G1482" s="23"/>
      <c r="L1482" s="34"/>
    </row>
    <row r="1483" spans="1:12" x14ac:dyDescent="0.2">
      <c r="A1483" s="32"/>
      <c r="G1483" s="33"/>
      <c r="L1483" s="34"/>
    </row>
    <row r="1484" spans="1:12" x14ac:dyDescent="0.2">
      <c r="A1484" s="32"/>
      <c r="G1484" s="33"/>
      <c r="L1484" s="34"/>
    </row>
    <row r="1485" spans="1:12" x14ac:dyDescent="0.2">
      <c r="A1485" s="32"/>
      <c r="G1485" s="33"/>
      <c r="L1485" s="34"/>
    </row>
    <row r="1486" spans="1:12" x14ac:dyDescent="0.2">
      <c r="A1486" s="32"/>
      <c r="G1486" s="33"/>
      <c r="L1486" s="34"/>
    </row>
    <row r="1487" spans="1:12" x14ac:dyDescent="0.2">
      <c r="A1487" s="32"/>
      <c r="G1487" s="33"/>
      <c r="L1487" s="34"/>
    </row>
    <row r="1488" spans="1:12" x14ac:dyDescent="0.2">
      <c r="A1488" s="32"/>
      <c r="G1488" s="23"/>
      <c r="L1488" s="34"/>
    </row>
    <row r="1489" spans="1:12" x14ac:dyDescent="0.2">
      <c r="A1489" s="32"/>
      <c r="G1489" s="23"/>
      <c r="L1489" s="34"/>
    </row>
    <row r="1490" spans="1:12" x14ac:dyDescent="0.2">
      <c r="A1490" s="32"/>
      <c r="G1490" s="33"/>
      <c r="L1490" s="34"/>
    </row>
    <row r="1491" spans="1:12" x14ac:dyDescent="0.2">
      <c r="A1491" s="32"/>
      <c r="G1491" s="23"/>
      <c r="L1491" s="34"/>
    </row>
    <row r="1492" spans="1:12" x14ac:dyDescent="0.2">
      <c r="A1492" s="32"/>
      <c r="G1492" s="33"/>
      <c r="L1492" s="34"/>
    </row>
    <row r="1493" spans="1:12" x14ac:dyDescent="0.2">
      <c r="A1493" s="32"/>
      <c r="G1493" s="33"/>
      <c r="L1493" s="34"/>
    </row>
    <row r="1494" spans="1:12" x14ac:dyDescent="0.2">
      <c r="A1494" s="32"/>
      <c r="G1494" s="33"/>
      <c r="L1494" s="34"/>
    </row>
    <row r="1495" spans="1:12" x14ac:dyDescent="0.2">
      <c r="A1495" s="32"/>
      <c r="G1495" s="23"/>
      <c r="L1495" s="34"/>
    </row>
    <row r="1496" spans="1:12" x14ac:dyDescent="0.2">
      <c r="A1496" s="32"/>
      <c r="G1496" s="23"/>
      <c r="L1496" s="34"/>
    </row>
    <row r="1497" spans="1:12" x14ac:dyDescent="0.2">
      <c r="A1497" s="32"/>
      <c r="G1497" s="23"/>
      <c r="L1497" s="34"/>
    </row>
    <row r="1498" spans="1:12" x14ac:dyDescent="0.2">
      <c r="A1498" s="32"/>
      <c r="G1498" s="23"/>
      <c r="L1498" s="34"/>
    </row>
    <row r="1499" spans="1:12" x14ac:dyDescent="0.2">
      <c r="A1499" s="32"/>
      <c r="G1499" s="23"/>
      <c r="L1499" s="34"/>
    </row>
    <row r="1500" spans="1:12" x14ac:dyDescent="0.2">
      <c r="A1500" s="32"/>
      <c r="G1500" s="23"/>
      <c r="L1500" s="34"/>
    </row>
    <row r="1501" spans="1:12" x14ac:dyDescent="0.2">
      <c r="A1501" s="32"/>
      <c r="G1501" s="23"/>
      <c r="L1501" s="34"/>
    </row>
    <row r="1502" spans="1:12" x14ac:dyDescent="0.2">
      <c r="A1502" s="32"/>
      <c r="G1502" s="23"/>
      <c r="L1502" s="34"/>
    </row>
    <row r="1503" spans="1:12" x14ac:dyDescent="0.2">
      <c r="A1503" s="32"/>
      <c r="G1503" s="33"/>
      <c r="L1503" s="34"/>
    </row>
    <row r="1504" spans="1:12" x14ac:dyDescent="0.2">
      <c r="A1504" s="32"/>
      <c r="G1504" s="23"/>
      <c r="L1504" s="34"/>
    </row>
    <row r="1505" spans="1:12" x14ac:dyDescent="0.2">
      <c r="A1505" s="32"/>
      <c r="G1505" s="33"/>
      <c r="L1505" s="34"/>
    </row>
    <row r="1506" spans="1:12" x14ac:dyDescent="0.2">
      <c r="A1506" s="32"/>
      <c r="G1506" s="23"/>
      <c r="L1506" s="34"/>
    </row>
    <row r="1507" spans="1:12" x14ac:dyDescent="0.2">
      <c r="A1507" s="32"/>
      <c r="G1507" s="33"/>
      <c r="L1507" s="34"/>
    </row>
    <row r="1508" spans="1:12" x14ac:dyDescent="0.2">
      <c r="A1508" s="32"/>
      <c r="G1508" s="23"/>
      <c r="L1508" s="34"/>
    </row>
    <row r="1509" spans="1:12" x14ac:dyDescent="0.2">
      <c r="A1509" s="32"/>
      <c r="G1509" s="23"/>
      <c r="L1509" s="34"/>
    </row>
    <row r="1510" spans="1:12" x14ac:dyDescent="0.2">
      <c r="A1510" s="32"/>
      <c r="G1510" s="33"/>
      <c r="L1510" s="34"/>
    </row>
    <row r="1511" spans="1:12" x14ac:dyDescent="0.2">
      <c r="A1511" s="32"/>
      <c r="G1511" s="33"/>
      <c r="L1511" s="34"/>
    </row>
    <row r="1512" spans="1:12" x14ac:dyDescent="0.2">
      <c r="A1512" s="32"/>
      <c r="G1512" s="33"/>
      <c r="L1512" s="34"/>
    </row>
    <row r="1513" spans="1:12" x14ac:dyDescent="0.2">
      <c r="A1513" s="32"/>
      <c r="G1513" s="23"/>
      <c r="L1513" s="34"/>
    </row>
    <row r="1514" spans="1:12" x14ac:dyDescent="0.2">
      <c r="A1514" s="32"/>
      <c r="G1514" s="23"/>
      <c r="L1514" s="34"/>
    </row>
    <row r="1515" spans="1:12" x14ac:dyDescent="0.2">
      <c r="A1515" s="32"/>
      <c r="G1515" s="33"/>
      <c r="L1515" s="34"/>
    </row>
    <row r="1516" spans="1:12" x14ac:dyDescent="0.2">
      <c r="A1516" s="32"/>
      <c r="G1516" s="33"/>
      <c r="L1516" s="34"/>
    </row>
    <row r="1517" spans="1:12" x14ac:dyDescent="0.2">
      <c r="A1517" s="32"/>
      <c r="G1517" s="33"/>
      <c r="L1517" s="34"/>
    </row>
    <row r="1518" spans="1:12" x14ac:dyDescent="0.2">
      <c r="A1518" s="32"/>
      <c r="G1518" s="33"/>
      <c r="L1518" s="34"/>
    </row>
    <row r="1519" spans="1:12" x14ac:dyDescent="0.2">
      <c r="A1519" s="32"/>
      <c r="G1519" s="23"/>
      <c r="L1519" s="34"/>
    </row>
    <row r="1520" spans="1:12" x14ac:dyDescent="0.2">
      <c r="A1520" s="32"/>
      <c r="G1520" s="23"/>
      <c r="L1520" s="34"/>
    </row>
    <row r="1521" spans="1:12" x14ac:dyDescent="0.2">
      <c r="A1521" s="32"/>
      <c r="G1521" s="23"/>
      <c r="L1521" s="34"/>
    </row>
    <row r="1522" spans="1:12" x14ac:dyDescent="0.2">
      <c r="A1522" s="32"/>
      <c r="G1522" s="23"/>
      <c r="L1522" s="34"/>
    </row>
    <row r="1523" spans="1:12" x14ac:dyDescent="0.2">
      <c r="A1523" s="32"/>
      <c r="G1523" s="23"/>
      <c r="L1523" s="34"/>
    </row>
    <row r="1524" spans="1:12" x14ac:dyDescent="0.2">
      <c r="A1524" s="32"/>
      <c r="G1524" s="33"/>
      <c r="L1524" s="34"/>
    </row>
    <row r="1525" spans="1:12" x14ac:dyDescent="0.2">
      <c r="A1525" s="32"/>
      <c r="G1525" s="33"/>
      <c r="L1525" s="34"/>
    </row>
    <row r="1526" spans="1:12" x14ac:dyDescent="0.2">
      <c r="A1526" s="32"/>
      <c r="G1526" s="33"/>
      <c r="L1526" s="34"/>
    </row>
    <row r="1527" spans="1:12" x14ac:dyDescent="0.2">
      <c r="A1527" s="32"/>
      <c r="G1527" s="33"/>
      <c r="L1527" s="34"/>
    </row>
    <row r="1528" spans="1:12" x14ac:dyDescent="0.2">
      <c r="A1528" s="32"/>
      <c r="G1528" s="23"/>
      <c r="L1528" s="34"/>
    </row>
    <row r="1529" spans="1:12" x14ac:dyDescent="0.2">
      <c r="A1529" s="32"/>
      <c r="G1529" s="33"/>
      <c r="L1529" s="34"/>
    </row>
    <row r="1530" spans="1:12" x14ac:dyDescent="0.2">
      <c r="A1530" s="32"/>
      <c r="G1530" s="33"/>
      <c r="L1530" s="34"/>
    </row>
    <row r="1531" spans="1:12" x14ac:dyDescent="0.2">
      <c r="A1531" s="32"/>
      <c r="G1531" s="23"/>
      <c r="L1531" s="34"/>
    </row>
    <row r="1532" spans="1:12" x14ac:dyDescent="0.2">
      <c r="A1532" s="32"/>
      <c r="G1532" s="33"/>
      <c r="L1532" s="34"/>
    </row>
    <row r="1533" spans="1:12" x14ac:dyDescent="0.2">
      <c r="A1533" s="32"/>
      <c r="G1533" s="33"/>
      <c r="L1533" s="34"/>
    </row>
    <row r="1534" spans="1:12" x14ac:dyDescent="0.2">
      <c r="A1534" s="32"/>
      <c r="G1534" s="23"/>
      <c r="L1534" s="34"/>
    </row>
    <row r="1535" spans="1:12" x14ac:dyDescent="0.2">
      <c r="A1535" s="32"/>
      <c r="G1535" s="23"/>
      <c r="L1535" s="34"/>
    </row>
    <row r="1536" spans="1:12" x14ac:dyDescent="0.2">
      <c r="A1536" s="32"/>
      <c r="G1536" s="23"/>
      <c r="L1536" s="34"/>
    </row>
    <row r="1537" spans="1:12" x14ac:dyDescent="0.2">
      <c r="A1537" s="32"/>
      <c r="G1537" s="23"/>
      <c r="L1537" s="34"/>
    </row>
    <row r="1538" spans="1:12" x14ac:dyDescent="0.2">
      <c r="A1538" s="32"/>
      <c r="G1538" s="33"/>
      <c r="L1538" s="34"/>
    </row>
    <row r="1539" spans="1:12" x14ac:dyDescent="0.2">
      <c r="A1539" s="32"/>
      <c r="G1539" s="23"/>
      <c r="L1539" s="34"/>
    </row>
    <row r="1540" spans="1:12" x14ac:dyDescent="0.2">
      <c r="A1540" s="32"/>
      <c r="G1540" s="33"/>
      <c r="L1540" s="34"/>
    </row>
    <row r="1541" spans="1:12" x14ac:dyDescent="0.2">
      <c r="A1541" s="32"/>
      <c r="G1541" s="23"/>
      <c r="L1541" s="34"/>
    </row>
    <row r="1542" spans="1:12" x14ac:dyDescent="0.2">
      <c r="A1542" s="32"/>
      <c r="G1542" s="23"/>
      <c r="L1542" s="34"/>
    </row>
    <row r="1543" spans="1:12" x14ac:dyDescent="0.2">
      <c r="A1543" s="32"/>
      <c r="G1543" s="23"/>
      <c r="L1543" s="34"/>
    </row>
    <row r="1544" spans="1:12" x14ac:dyDescent="0.2">
      <c r="A1544" s="32"/>
      <c r="G1544" s="23"/>
      <c r="L1544" s="34"/>
    </row>
    <row r="1545" spans="1:12" x14ac:dyDescent="0.2">
      <c r="A1545" s="32"/>
      <c r="G1545" s="23"/>
      <c r="L1545" s="34"/>
    </row>
    <row r="1546" spans="1:12" x14ac:dyDescent="0.2">
      <c r="A1546" s="32"/>
      <c r="G1546" s="33"/>
      <c r="L1546" s="34"/>
    </row>
    <row r="1547" spans="1:12" x14ac:dyDescent="0.2">
      <c r="A1547" s="32"/>
      <c r="G1547" s="23"/>
      <c r="L1547" s="34"/>
    </row>
    <row r="1548" spans="1:12" x14ac:dyDescent="0.2">
      <c r="A1548" s="32"/>
      <c r="G1548" s="23"/>
      <c r="L1548" s="34"/>
    </row>
    <row r="1549" spans="1:12" x14ac:dyDescent="0.2">
      <c r="A1549" s="32"/>
      <c r="G1549" s="33"/>
      <c r="L1549" s="34"/>
    </row>
    <row r="1550" spans="1:12" x14ac:dyDescent="0.2">
      <c r="A1550" s="32"/>
      <c r="G1550" s="23"/>
      <c r="L1550" s="34"/>
    </row>
    <row r="1551" spans="1:12" x14ac:dyDescent="0.2">
      <c r="A1551" s="32"/>
      <c r="G1551" s="33"/>
      <c r="L1551" s="34"/>
    </row>
    <row r="1552" spans="1:12" x14ac:dyDescent="0.2">
      <c r="A1552" s="32"/>
      <c r="G1552" s="23"/>
      <c r="L1552" s="34"/>
    </row>
    <row r="1553" spans="1:12" x14ac:dyDescent="0.2">
      <c r="A1553" s="32"/>
      <c r="G1553" s="23"/>
      <c r="L1553" s="34"/>
    </row>
    <row r="1554" spans="1:12" x14ac:dyDescent="0.2">
      <c r="A1554" s="32"/>
      <c r="G1554" s="33"/>
      <c r="L1554" s="34"/>
    </row>
    <row r="1555" spans="1:12" x14ac:dyDescent="0.2">
      <c r="A1555" s="32"/>
      <c r="G1555" s="23"/>
      <c r="L1555" s="34"/>
    </row>
    <row r="1556" spans="1:12" x14ac:dyDescent="0.2">
      <c r="A1556" s="32"/>
      <c r="G1556" s="33"/>
      <c r="L1556" s="34"/>
    </row>
    <row r="1557" spans="1:12" x14ac:dyDescent="0.2">
      <c r="A1557" s="32"/>
      <c r="G1557" s="33"/>
      <c r="L1557" s="34"/>
    </row>
    <row r="1558" spans="1:12" x14ac:dyDescent="0.2">
      <c r="A1558" s="32"/>
      <c r="G1558" s="23"/>
      <c r="L1558" s="34"/>
    </row>
    <row r="1559" spans="1:12" x14ac:dyDescent="0.2">
      <c r="A1559" s="32"/>
      <c r="G1559" s="33"/>
      <c r="L1559" s="34"/>
    </row>
    <row r="1560" spans="1:12" x14ac:dyDescent="0.2">
      <c r="A1560" s="32"/>
      <c r="G1560" s="33"/>
      <c r="L1560" s="34"/>
    </row>
    <row r="1561" spans="1:12" x14ac:dyDescent="0.2">
      <c r="A1561" s="32"/>
      <c r="G1561" s="23"/>
      <c r="L1561" s="34"/>
    </row>
    <row r="1562" spans="1:12" x14ac:dyDescent="0.2">
      <c r="A1562" s="32"/>
      <c r="G1562" s="23"/>
      <c r="L1562" s="34"/>
    </row>
    <row r="1563" spans="1:12" x14ac:dyDescent="0.2">
      <c r="A1563" s="32"/>
      <c r="G1563" s="23"/>
      <c r="L1563" s="34"/>
    </row>
    <row r="1564" spans="1:12" x14ac:dyDescent="0.2">
      <c r="A1564" s="32"/>
      <c r="G1564" s="23"/>
      <c r="L1564" s="34"/>
    </row>
    <row r="1565" spans="1:12" x14ac:dyDescent="0.2">
      <c r="A1565" s="32"/>
      <c r="G1565" s="33"/>
      <c r="L1565" s="34"/>
    </row>
    <row r="1566" spans="1:12" x14ac:dyDescent="0.2">
      <c r="A1566" s="32"/>
      <c r="G1566" s="23"/>
      <c r="L1566" s="34"/>
    </row>
    <row r="1567" spans="1:12" x14ac:dyDescent="0.2">
      <c r="A1567" s="32"/>
      <c r="G1567" s="23"/>
      <c r="L1567" s="34"/>
    </row>
    <row r="1568" spans="1:12" x14ac:dyDescent="0.2">
      <c r="A1568" s="32"/>
      <c r="G1568" s="23"/>
      <c r="L1568" s="34"/>
    </row>
    <row r="1569" spans="1:12" x14ac:dyDescent="0.2">
      <c r="A1569" s="32"/>
      <c r="G1569" s="33"/>
      <c r="L1569" s="34"/>
    </row>
    <row r="1570" spans="1:12" x14ac:dyDescent="0.2">
      <c r="A1570" s="32"/>
      <c r="G1570" s="33"/>
      <c r="L1570" s="34"/>
    </row>
    <row r="1571" spans="1:12" x14ac:dyDescent="0.2">
      <c r="A1571" s="32"/>
      <c r="G1571" s="33"/>
      <c r="L1571" s="34"/>
    </row>
    <row r="1572" spans="1:12" x14ac:dyDescent="0.2">
      <c r="A1572" s="32"/>
      <c r="G1572" s="23"/>
      <c r="L1572" s="34"/>
    </row>
    <row r="1573" spans="1:12" x14ac:dyDescent="0.2">
      <c r="A1573" s="32"/>
      <c r="G1573" s="33"/>
      <c r="L1573" s="34"/>
    </row>
    <row r="1574" spans="1:12" x14ac:dyDescent="0.2">
      <c r="A1574" s="32"/>
      <c r="G1574" s="23"/>
      <c r="L1574" s="34"/>
    </row>
    <row r="1575" spans="1:12" x14ac:dyDescent="0.2">
      <c r="A1575" s="32"/>
      <c r="G1575" s="33"/>
      <c r="L1575" s="34"/>
    </row>
    <row r="1576" spans="1:12" x14ac:dyDescent="0.2">
      <c r="A1576" s="32"/>
      <c r="G1576" s="33"/>
      <c r="L1576" s="34"/>
    </row>
    <row r="1577" spans="1:12" x14ac:dyDescent="0.2">
      <c r="A1577" s="32"/>
      <c r="G1577" s="33"/>
      <c r="L1577" s="34"/>
    </row>
    <row r="1578" spans="1:12" x14ac:dyDescent="0.2">
      <c r="A1578" s="32"/>
      <c r="G1578" s="33"/>
      <c r="L1578" s="34"/>
    </row>
    <row r="1579" spans="1:12" x14ac:dyDescent="0.2">
      <c r="A1579" s="32"/>
      <c r="G1579" s="33"/>
      <c r="L1579" s="34"/>
    </row>
    <row r="1580" spans="1:12" x14ac:dyDescent="0.2">
      <c r="A1580" s="32"/>
      <c r="G1580" s="23"/>
      <c r="L1580" s="34"/>
    </row>
    <row r="1581" spans="1:12" x14ac:dyDescent="0.2">
      <c r="A1581" s="32"/>
      <c r="G1581" s="23"/>
      <c r="L1581" s="34"/>
    </row>
    <row r="1582" spans="1:12" x14ac:dyDescent="0.2">
      <c r="A1582" s="32"/>
      <c r="G1582" s="33"/>
      <c r="L1582" s="34"/>
    </row>
    <row r="1583" spans="1:12" x14ac:dyDescent="0.2">
      <c r="A1583" s="32"/>
      <c r="G1583" s="23"/>
      <c r="L1583" s="34"/>
    </row>
    <row r="1584" spans="1:12" x14ac:dyDescent="0.2">
      <c r="A1584" s="32"/>
      <c r="G1584" s="33"/>
      <c r="L1584" s="34"/>
    </row>
    <row r="1585" spans="1:12" x14ac:dyDescent="0.2">
      <c r="A1585" s="32"/>
      <c r="G1585" s="23"/>
      <c r="L1585" s="34"/>
    </row>
    <row r="1586" spans="1:12" x14ac:dyDescent="0.2">
      <c r="A1586" s="32"/>
      <c r="G1586" s="23"/>
      <c r="L1586" s="34"/>
    </row>
    <row r="1587" spans="1:12" x14ac:dyDescent="0.2">
      <c r="A1587" s="32"/>
      <c r="G1587" s="33"/>
      <c r="L1587" s="34"/>
    </row>
    <row r="1588" spans="1:12" x14ac:dyDescent="0.2">
      <c r="A1588" s="32"/>
      <c r="G1588" s="33"/>
      <c r="L1588" s="34"/>
    </row>
    <row r="1589" spans="1:12" x14ac:dyDescent="0.2">
      <c r="A1589" s="32"/>
      <c r="G1589" s="23"/>
      <c r="L1589" s="34"/>
    </row>
    <row r="1590" spans="1:12" x14ac:dyDescent="0.2">
      <c r="A1590" s="32"/>
      <c r="G1590" s="33"/>
      <c r="L1590" s="34"/>
    </row>
    <row r="1591" spans="1:12" x14ac:dyDescent="0.2">
      <c r="A1591" s="32"/>
      <c r="G1591" s="23"/>
      <c r="L1591" s="34"/>
    </row>
    <row r="1592" spans="1:12" x14ac:dyDescent="0.2">
      <c r="A1592" s="32"/>
      <c r="G1592" s="33"/>
      <c r="L1592" s="34"/>
    </row>
    <row r="1593" spans="1:12" x14ac:dyDescent="0.2">
      <c r="A1593" s="32"/>
      <c r="G1593" s="23"/>
      <c r="L1593" s="34"/>
    </row>
    <row r="1594" spans="1:12" x14ac:dyDescent="0.2">
      <c r="A1594" s="32"/>
      <c r="G1594" s="33"/>
      <c r="L1594" s="34"/>
    </row>
    <row r="1595" spans="1:12" x14ac:dyDescent="0.2">
      <c r="A1595" s="32"/>
      <c r="G1595" s="33"/>
      <c r="L1595" s="34"/>
    </row>
    <row r="1596" spans="1:12" x14ac:dyDescent="0.2">
      <c r="A1596" s="32"/>
      <c r="G1596" s="33"/>
      <c r="L1596" s="34"/>
    </row>
    <row r="1597" spans="1:12" x14ac:dyDescent="0.2">
      <c r="A1597" s="32"/>
      <c r="G1597" s="23"/>
      <c r="L1597" s="34"/>
    </row>
    <row r="1598" spans="1:12" x14ac:dyDescent="0.2">
      <c r="A1598" s="32"/>
      <c r="G1598" s="23"/>
      <c r="L1598" s="34"/>
    </row>
    <row r="1599" spans="1:12" x14ac:dyDescent="0.2">
      <c r="A1599" s="32"/>
      <c r="G1599" s="33"/>
      <c r="L1599" s="34"/>
    </row>
    <row r="1600" spans="1:12" x14ac:dyDescent="0.2">
      <c r="A1600" s="32"/>
      <c r="G1600" s="23"/>
      <c r="L1600" s="34"/>
    </row>
    <row r="1601" spans="1:12" x14ac:dyDescent="0.2">
      <c r="A1601" s="32"/>
      <c r="G1601" s="23"/>
      <c r="L1601" s="34"/>
    </row>
    <row r="1602" spans="1:12" x14ac:dyDescent="0.2">
      <c r="A1602" s="32"/>
      <c r="G1602" s="23"/>
      <c r="L1602" s="34"/>
    </row>
    <row r="1603" spans="1:12" x14ac:dyDescent="0.2">
      <c r="A1603" s="32"/>
      <c r="G1603" s="33"/>
      <c r="L1603" s="34"/>
    </row>
    <row r="1604" spans="1:12" x14ac:dyDescent="0.2">
      <c r="A1604" s="32"/>
      <c r="G1604" s="33"/>
      <c r="L1604" s="34"/>
    </row>
    <row r="1605" spans="1:12" x14ac:dyDescent="0.2">
      <c r="A1605" s="32"/>
      <c r="G1605" s="33"/>
      <c r="L1605" s="34"/>
    </row>
    <row r="1606" spans="1:12" x14ac:dyDescent="0.2">
      <c r="A1606" s="32"/>
      <c r="G1606" s="33"/>
      <c r="L1606" s="34"/>
    </row>
    <row r="1607" spans="1:12" x14ac:dyDescent="0.2">
      <c r="A1607" s="32"/>
      <c r="G1607" s="23"/>
      <c r="L1607" s="34"/>
    </row>
    <row r="1608" spans="1:12" x14ac:dyDescent="0.2">
      <c r="A1608" s="32"/>
      <c r="G1608" s="33"/>
      <c r="L1608" s="34"/>
    </row>
    <row r="1609" spans="1:12" x14ac:dyDescent="0.2">
      <c r="A1609" s="32"/>
      <c r="G1609" s="23"/>
      <c r="L1609" s="34"/>
    </row>
    <row r="1610" spans="1:12" x14ac:dyDescent="0.2">
      <c r="A1610" s="32"/>
      <c r="G1610" s="33"/>
      <c r="L1610" s="34"/>
    </row>
    <row r="1611" spans="1:12" x14ac:dyDescent="0.2">
      <c r="A1611" s="32"/>
      <c r="G1611" s="33"/>
      <c r="L1611" s="34"/>
    </row>
    <row r="1612" spans="1:12" x14ac:dyDescent="0.2">
      <c r="A1612" s="32"/>
      <c r="G1612" s="23"/>
      <c r="L1612" s="34"/>
    </row>
    <row r="1613" spans="1:12" x14ac:dyDescent="0.2">
      <c r="A1613" s="32"/>
      <c r="G1613" s="23"/>
      <c r="L1613" s="34"/>
    </row>
    <row r="1614" spans="1:12" x14ac:dyDescent="0.2">
      <c r="A1614" s="32"/>
      <c r="G1614" s="33"/>
      <c r="L1614" s="34"/>
    </row>
    <row r="1615" spans="1:12" x14ac:dyDescent="0.2">
      <c r="A1615" s="32"/>
      <c r="G1615" s="23"/>
      <c r="L1615" s="34"/>
    </row>
    <row r="1616" spans="1:12" x14ac:dyDescent="0.2">
      <c r="A1616" s="32"/>
      <c r="G1616" s="33"/>
      <c r="L1616" s="34"/>
    </row>
    <row r="1617" spans="1:12" x14ac:dyDescent="0.2">
      <c r="A1617" s="32"/>
      <c r="G1617" s="23"/>
      <c r="L1617" s="34"/>
    </row>
    <row r="1618" spans="1:12" x14ac:dyDescent="0.2">
      <c r="A1618" s="32"/>
      <c r="G1618" s="23"/>
      <c r="L1618" s="34"/>
    </row>
    <row r="1619" spans="1:12" x14ac:dyDescent="0.2">
      <c r="A1619" s="32"/>
      <c r="G1619" s="33"/>
      <c r="L1619" s="34"/>
    </row>
    <row r="1620" spans="1:12" x14ac:dyDescent="0.2">
      <c r="A1620" s="32"/>
      <c r="G1620" s="33"/>
      <c r="L1620" s="34"/>
    </row>
    <row r="1621" spans="1:12" x14ac:dyDescent="0.2">
      <c r="A1621" s="32"/>
      <c r="G1621" s="23"/>
      <c r="L1621" s="34"/>
    </row>
    <row r="1622" spans="1:12" x14ac:dyDescent="0.2">
      <c r="A1622" s="32"/>
      <c r="G1622" s="23"/>
      <c r="L1622" s="34"/>
    </row>
    <row r="1623" spans="1:12" x14ac:dyDescent="0.2">
      <c r="A1623" s="32"/>
      <c r="G1623" s="23"/>
      <c r="L1623" s="34"/>
    </row>
    <row r="1624" spans="1:12" x14ac:dyDescent="0.2">
      <c r="A1624" s="32"/>
      <c r="G1624" s="33"/>
      <c r="L1624" s="34"/>
    </row>
    <row r="1625" spans="1:12" x14ac:dyDescent="0.2">
      <c r="A1625" s="32"/>
      <c r="G1625" s="23"/>
      <c r="L1625" s="34"/>
    </row>
    <row r="1626" spans="1:12" x14ac:dyDescent="0.2">
      <c r="A1626" s="32"/>
      <c r="G1626" s="33"/>
      <c r="L1626" s="34"/>
    </row>
    <row r="1627" spans="1:12" x14ac:dyDescent="0.2">
      <c r="A1627" s="32"/>
      <c r="G1627" s="33"/>
      <c r="L1627" s="34"/>
    </row>
    <row r="1628" spans="1:12" x14ac:dyDescent="0.2">
      <c r="A1628" s="32"/>
      <c r="G1628" s="33"/>
      <c r="L1628" s="34"/>
    </row>
    <row r="1629" spans="1:12" x14ac:dyDescent="0.2">
      <c r="A1629" s="32"/>
      <c r="G1629" s="23"/>
      <c r="L1629" s="34"/>
    </row>
    <row r="1630" spans="1:12" x14ac:dyDescent="0.2">
      <c r="A1630" s="32"/>
      <c r="G1630" s="23"/>
      <c r="L1630" s="34"/>
    </row>
    <row r="1631" spans="1:12" x14ac:dyDescent="0.2">
      <c r="A1631" s="32"/>
      <c r="G1631" s="33"/>
      <c r="L1631" s="34"/>
    </row>
    <row r="1632" spans="1:12" x14ac:dyDescent="0.2">
      <c r="A1632" s="32"/>
      <c r="G1632" s="23"/>
      <c r="L1632" s="34"/>
    </row>
    <row r="1633" spans="1:12" x14ac:dyDescent="0.2">
      <c r="A1633" s="32"/>
      <c r="G1633" s="33"/>
      <c r="L1633" s="34"/>
    </row>
    <row r="1634" spans="1:12" x14ac:dyDescent="0.2">
      <c r="A1634" s="32"/>
      <c r="G1634" s="33"/>
      <c r="L1634" s="34"/>
    </row>
    <row r="1635" spans="1:12" x14ac:dyDescent="0.2">
      <c r="A1635" s="32"/>
      <c r="G1635" s="23"/>
      <c r="L1635" s="34"/>
    </row>
    <row r="1636" spans="1:12" x14ac:dyDescent="0.2">
      <c r="A1636" s="32"/>
      <c r="G1636" s="23"/>
      <c r="L1636" s="34"/>
    </row>
    <row r="1637" spans="1:12" x14ac:dyDescent="0.2">
      <c r="A1637" s="32"/>
      <c r="G1637" s="33"/>
      <c r="L1637" s="34"/>
    </row>
    <row r="1638" spans="1:12" x14ac:dyDescent="0.2">
      <c r="A1638" s="32"/>
      <c r="G1638" s="33"/>
      <c r="L1638" s="34"/>
    </row>
    <row r="1639" spans="1:12" x14ac:dyDescent="0.2">
      <c r="A1639" s="32"/>
      <c r="G1639" s="23"/>
      <c r="L1639" s="34"/>
    </row>
    <row r="1640" spans="1:12" x14ac:dyDescent="0.2">
      <c r="A1640" s="32"/>
      <c r="G1640" s="33"/>
      <c r="L1640" s="34"/>
    </row>
    <row r="1641" spans="1:12" x14ac:dyDescent="0.2">
      <c r="A1641" s="32"/>
      <c r="G1641" s="23"/>
      <c r="L1641" s="34"/>
    </row>
    <row r="1642" spans="1:12" x14ac:dyDescent="0.2">
      <c r="A1642" s="32"/>
      <c r="G1642" s="33"/>
      <c r="L1642" s="34"/>
    </row>
    <row r="1643" spans="1:12" x14ac:dyDescent="0.2">
      <c r="A1643" s="32"/>
      <c r="G1643" s="23"/>
      <c r="L1643" s="34"/>
    </row>
    <row r="1644" spans="1:12" x14ac:dyDescent="0.2">
      <c r="A1644" s="32"/>
      <c r="G1644" s="23"/>
      <c r="L1644" s="34"/>
    </row>
    <row r="1645" spans="1:12" x14ac:dyDescent="0.2">
      <c r="A1645" s="32"/>
      <c r="G1645" s="33"/>
      <c r="L1645" s="34"/>
    </row>
    <row r="1646" spans="1:12" x14ac:dyDescent="0.2">
      <c r="A1646" s="32"/>
      <c r="G1646" s="33"/>
      <c r="L1646" s="34"/>
    </row>
    <row r="1647" spans="1:12" x14ac:dyDescent="0.2">
      <c r="A1647" s="32"/>
      <c r="G1647" s="33"/>
      <c r="L1647" s="34"/>
    </row>
    <row r="1648" spans="1:12" x14ac:dyDescent="0.2">
      <c r="A1648" s="32"/>
      <c r="G1648" s="23"/>
      <c r="L1648" s="34"/>
    </row>
    <row r="1649" spans="1:12" x14ac:dyDescent="0.2">
      <c r="A1649" s="32"/>
      <c r="G1649" s="23"/>
      <c r="L1649" s="34"/>
    </row>
    <row r="1650" spans="1:12" x14ac:dyDescent="0.2">
      <c r="A1650" s="32"/>
      <c r="G1650" s="33"/>
      <c r="L1650" s="34"/>
    </row>
    <row r="1651" spans="1:12" x14ac:dyDescent="0.2">
      <c r="A1651" s="32"/>
      <c r="G1651" s="23"/>
      <c r="L1651" s="34"/>
    </row>
    <row r="1652" spans="1:12" x14ac:dyDescent="0.2">
      <c r="A1652" s="32"/>
      <c r="G1652" s="33"/>
      <c r="L1652" s="34"/>
    </row>
    <row r="1653" spans="1:12" x14ac:dyDescent="0.2">
      <c r="A1653" s="32"/>
      <c r="G1653" s="23"/>
      <c r="L1653" s="34"/>
    </row>
    <row r="1654" spans="1:12" x14ac:dyDescent="0.2">
      <c r="A1654" s="32"/>
      <c r="G1654" s="33"/>
      <c r="L1654" s="34"/>
    </row>
    <row r="1655" spans="1:12" x14ac:dyDescent="0.2">
      <c r="A1655" s="32"/>
      <c r="G1655" s="23"/>
      <c r="L1655" s="34"/>
    </row>
    <row r="1656" spans="1:12" x14ac:dyDescent="0.2">
      <c r="A1656" s="32"/>
      <c r="G1656" s="23"/>
      <c r="L1656" s="34"/>
    </row>
    <row r="1657" spans="1:12" x14ac:dyDescent="0.2">
      <c r="A1657" s="32"/>
      <c r="G1657" s="33"/>
      <c r="L1657" s="34"/>
    </row>
    <row r="1658" spans="1:12" x14ac:dyDescent="0.2">
      <c r="A1658" s="32"/>
      <c r="G1658" s="23"/>
      <c r="L1658" s="34"/>
    </row>
    <row r="1659" spans="1:12" x14ac:dyDescent="0.2">
      <c r="A1659" s="32"/>
      <c r="G1659" s="23"/>
      <c r="L1659" s="34"/>
    </row>
    <row r="1660" spans="1:12" x14ac:dyDescent="0.2">
      <c r="A1660" s="32"/>
      <c r="G1660" s="33"/>
      <c r="L1660" s="34"/>
    </row>
    <row r="1661" spans="1:12" x14ac:dyDescent="0.2">
      <c r="A1661" s="32"/>
      <c r="G1661" s="33"/>
      <c r="L1661" s="34"/>
    </row>
    <row r="1662" spans="1:12" x14ac:dyDescent="0.2">
      <c r="A1662" s="32"/>
      <c r="G1662" s="33"/>
      <c r="L1662" s="34"/>
    </row>
    <row r="1663" spans="1:12" x14ac:dyDescent="0.2">
      <c r="A1663" s="32"/>
      <c r="G1663" s="23"/>
      <c r="L1663" s="34"/>
    </row>
    <row r="1664" spans="1:12" x14ac:dyDescent="0.2">
      <c r="A1664" s="32"/>
      <c r="G1664" s="23"/>
      <c r="L1664" s="34"/>
    </row>
    <row r="1665" spans="1:12" x14ac:dyDescent="0.2">
      <c r="A1665" s="32"/>
      <c r="G1665" s="23"/>
      <c r="L1665" s="34"/>
    </row>
    <row r="1666" spans="1:12" x14ac:dyDescent="0.2">
      <c r="A1666" s="32"/>
      <c r="G1666" s="33"/>
      <c r="L1666" s="34"/>
    </row>
    <row r="1667" spans="1:12" x14ac:dyDescent="0.2">
      <c r="A1667" s="32"/>
      <c r="G1667" s="23"/>
      <c r="L1667" s="34"/>
    </row>
    <row r="1668" spans="1:12" x14ac:dyDescent="0.2">
      <c r="A1668" s="32"/>
      <c r="G1668" s="33"/>
      <c r="L1668" s="34"/>
    </row>
    <row r="1669" spans="1:12" x14ac:dyDescent="0.2">
      <c r="A1669" s="32"/>
      <c r="G1669" s="23"/>
      <c r="L1669" s="34"/>
    </row>
    <row r="1670" spans="1:12" x14ac:dyDescent="0.2">
      <c r="A1670" s="32"/>
      <c r="G1670" s="33"/>
      <c r="L1670" s="34"/>
    </row>
    <row r="1671" spans="1:12" x14ac:dyDescent="0.2">
      <c r="A1671" s="32"/>
      <c r="G1671" s="23"/>
      <c r="L1671" s="34"/>
    </row>
    <row r="1672" spans="1:12" x14ac:dyDescent="0.2">
      <c r="A1672" s="32"/>
      <c r="G1672" s="23"/>
      <c r="L1672" s="34"/>
    </row>
    <row r="1673" spans="1:12" x14ac:dyDescent="0.2">
      <c r="A1673" s="32"/>
      <c r="G1673" s="33"/>
      <c r="L1673" s="34"/>
    </row>
    <row r="1674" spans="1:12" x14ac:dyDescent="0.2">
      <c r="A1674" s="32"/>
      <c r="G1674" s="23"/>
      <c r="L1674" s="34"/>
    </row>
    <row r="1675" spans="1:12" x14ac:dyDescent="0.2">
      <c r="A1675" s="32"/>
      <c r="G1675" s="33"/>
      <c r="L1675" s="34"/>
    </row>
    <row r="1676" spans="1:12" x14ac:dyDescent="0.2">
      <c r="A1676" s="32"/>
      <c r="G1676" s="23"/>
      <c r="L1676" s="34"/>
    </row>
    <row r="1677" spans="1:12" x14ac:dyDescent="0.2">
      <c r="A1677" s="32"/>
      <c r="G1677" s="33"/>
      <c r="L1677" s="34"/>
    </row>
    <row r="1678" spans="1:12" x14ac:dyDescent="0.2">
      <c r="A1678" s="32"/>
      <c r="G1678" s="23"/>
      <c r="L1678" s="34"/>
    </row>
    <row r="1679" spans="1:12" x14ac:dyDescent="0.2">
      <c r="A1679" s="32"/>
      <c r="G1679" s="33"/>
      <c r="L1679" s="34"/>
    </row>
    <row r="1680" spans="1:12" x14ac:dyDescent="0.2">
      <c r="A1680" s="32"/>
      <c r="G1680" s="23"/>
      <c r="L1680" s="34"/>
    </row>
    <row r="1681" spans="1:12" x14ac:dyDescent="0.2">
      <c r="A1681" s="32"/>
      <c r="G1681" s="33"/>
      <c r="L1681" s="34"/>
    </row>
    <row r="1682" spans="1:12" x14ac:dyDescent="0.2">
      <c r="A1682" s="32"/>
      <c r="G1682" s="33"/>
      <c r="L1682" s="34"/>
    </row>
    <row r="1683" spans="1:12" x14ac:dyDescent="0.2">
      <c r="A1683" s="32"/>
      <c r="G1683" s="23"/>
      <c r="L1683" s="34"/>
    </row>
    <row r="1684" spans="1:12" x14ac:dyDescent="0.2">
      <c r="A1684" s="32"/>
      <c r="G1684" s="23"/>
      <c r="L1684" s="34"/>
    </row>
    <row r="1685" spans="1:12" x14ac:dyDescent="0.2">
      <c r="A1685" s="32"/>
      <c r="G1685" s="23"/>
      <c r="L1685" s="34"/>
    </row>
    <row r="1686" spans="1:12" x14ac:dyDescent="0.2">
      <c r="A1686" s="32"/>
      <c r="G1686" s="23"/>
      <c r="L1686" s="34"/>
    </row>
    <row r="1687" spans="1:12" x14ac:dyDescent="0.2">
      <c r="A1687" s="32"/>
      <c r="G1687" s="23"/>
      <c r="L1687" s="34"/>
    </row>
    <row r="1688" spans="1:12" x14ac:dyDescent="0.2">
      <c r="A1688" s="32"/>
      <c r="G1688" s="23"/>
      <c r="L1688" s="34"/>
    </row>
    <row r="1689" spans="1:12" x14ac:dyDescent="0.2">
      <c r="A1689" s="32"/>
      <c r="G1689" s="23"/>
      <c r="L1689" s="34"/>
    </row>
    <row r="1690" spans="1:12" x14ac:dyDescent="0.2">
      <c r="A1690" s="32"/>
      <c r="G1690" s="33"/>
      <c r="L1690" s="34"/>
    </row>
    <row r="1691" spans="1:12" x14ac:dyDescent="0.2">
      <c r="A1691" s="32"/>
      <c r="G1691" s="23"/>
      <c r="L1691" s="34"/>
    </row>
    <row r="1692" spans="1:12" x14ac:dyDescent="0.2">
      <c r="A1692" s="32"/>
      <c r="G1692" s="23"/>
      <c r="L1692" s="34"/>
    </row>
    <row r="1693" spans="1:12" x14ac:dyDescent="0.2">
      <c r="A1693" s="32"/>
      <c r="G1693" s="23"/>
      <c r="L1693" s="34"/>
    </row>
    <row r="1694" spans="1:12" x14ac:dyDescent="0.2">
      <c r="A1694" s="32"/>
      <c r="G1694" s="23"/>
      <c r="L1694" s="34"/>
    </row>
    <row r="1695" spans="1:12" x14ac:dyDescent="0.2">
      <c r="A1695" s="32"/>
      <c r="G1695" s="33"/>
      <c r="L1695" s="34"/>
    </row>
    <row r="1696" spans="1:12" x14ac:dyDescent="0.2">
      <c r="A1696" s="32"/>
      <c r="G1696" s="33"/>
      <c r="L1696" s="34"/>
    </row>
    <row r="1697" spans="1:12" x14ac:dyDescent="0.2">
      <c r="A1697" s="32"/>
      <c r="G1697" s="23"/>
      <c r="L1697" s="34"/>
    </row>
    <row r="1698" spans="1:12" x14ac:dyDescent="0.2">
      <c r="A1698" s="32"/>
      <c r="G1698" s="33"/>
      <c r="L1698" s="34"/>
    </row>
    <row r="1699" spans="1:12" x14ac:dyDescent="0.2">
      <c r="A1699" s="32"/>
      <c r="G1699" s="23"/>
      <c r="L1699" s="34"/>
    </row>
    <row r="1700" spans="1:12" x14ac:dyDescent="0.2">
      <c r="A1700" s="32"/>
      <c r="G1700" s="33"/>
      <c r="L1700" s="34"/>
    </row>
    <row r="1701" spans="1:12" x14ac:dyDescent="0.2">
      <c r="A1701" s="32"/>
      <c r="G1701" s="33"/>
      <c r="L1701" s="34"/>
    </row>
    <row r="1702" spans="1:12" x14ac:dyDescent="0.2">
      <c r="A1702" s="32"/>
      <c r="G1702" s="23"/>
      <c r="L1702" s="34"/>
    </row>
    <row r="1703" spans="1:12" x14ac:dyDescent="0.2">
      <c r="A1703" s="32"/>
      <c r="G1703" s="23"/>
      <c r="L1703" s="34"/>
    </row>
    <row r="1704" spans="1:12" x14ac:dyDescent="0.2">
      <c r="A1704" s="32"/>
      <c r="G1704" s="33"/>
      <c r="L1704" s="34"/>
    </row>
    <row r="1705" spans="1:12" x14ac:dyDescent="0.2">
      <c r="A1705" s="32"/>
      <c r="G1705" s="23"/>
      <c r="L1705" s="34"/>
    </row>
    <row r="1706" spans="1:12" x14ac:dyDescent="0.2">
      <c r="A1706" s="32"/>
      <c r="G1706" s="23"/>
      <c r="L1706" s="34"/>
    </row>
    <row r="1707" spans="1:12" x14ac:dyDescent="0.2">
      <c r="A1707" s="32"/>
      <c r="G1707" s="33"/>
      <c r="L1707" s="34"/>
    </row>
    <row r="1708" spans="1:12" x14ac:dyDescent="0.2">
      <c r="A1708" s="32"/>
      <c r="G1708" s="23"/>
      <c r="L1708" s="34"/>
    </row>
    <row r="1709" spans="1:12" x14ac:dyDescent="0.2">
      <c r="A1709" s="32"/>
      <c r="G1709" s="23"/>
      <c r="L1709" s="34"/>
    </row>
    <row r="1710" spans="1:12" x14ac:dyDescent="0.2">
      <c r="A1710" s="32"/>
      <c r="G1710" s="33"/>
      <c r="L1710" s="34"/>
    </row>
    <row r="1711" spans="1:12" x14ac:dyDescent="0.2">
      <c r="A1711" s="32"/>
      <c r="G1711" s="23"/>
      <c r="L1711" s="34"/>
    </row>
    <row r="1712" spans="1:12" x14ac:dyDescent="0.2">
      <c r="A1712" s="32"/>
      <c r="G1712" s="23"/>
      <c r="L1712" s="34"/>
    </row>
    <row r="1713" spans="1:12" x14ac:dyDescent="0.2">
      <c r="A1713" s="32"/>
      <c r="G1713" s="23"/>
      <c r="L1713" s="34"/>
    </row>
    <row r="1714" spans="1:12" x14ac:dyDescent="0.2">
      <c r="A1714" s="32"/>
      <c r="G1714" s="23"/>
      <c r="L1714" s="34"/>
    </row>
    <row r="1715" spans="1:12" x14ac:dyDescent="0.2">
      <c r="A1715" s="32"/>
      <c r="G1715" s="33"/>
      <c r="L1715" s="34"/>
    </row>
    <row r="1716" spans="1:12" x14ac:dyDescent="0.2">
      <c r="A1716" s="32"/>
      <c r="G1716" s="33"/>
      <c r="L1716" s="34"/>
    </row>
    <row r="1717" spans="1:12" x14ac:dyDescent="0.2">
      <c r="A1717" s="32"/>
      <c r="G1717" s="23"/>
      <c r="L1717" s="34"/>
    </row>
    <row r="1718" spans="1:12" x14ac:dyDescent="0.2">
      <c r="A1718" s="32"/>
      <c r="G1718" s="33"/>
      <c r="L1718" s="34"/>
    </row>
    <row r="1719" spans="1:12" x14ac:dyDescent="0.2">
      <c r="A1719" s="32"/>
      <c r="G1719" s="33"/>
      <c r="L1719" s="34"/>
    </row>
    <row r="1720" spans="1:12" x14ac:dyDescent="0.2">
      <c r="A1720" s="32"/>
      <c r="G1720" s="33"/>
      <c r="L1720" s="34"/>
    </row>
    <row r="1721" spans="1:12" x14ac:dyDescent="0.2">
      <c r="A1721" s="32"/>
      <c r="G1721" s="33"/>
      <c r="L1721" s="34"/>
    </row>
    <row r="1722" spans="1:12" x14ac:dyDescent="0.2">
      <c r="A1722" s="32"/>
      <c r="G1722" s="23"/>
      <c r="L1722" s="34"/>
    </row>
    <row r="1723" spans="1:12" x14ac:dyDescent="0.2">
      <c r="A1723" s="32"/>
      <c r="G1723" s="33"/>
      <c r="L1723" s="34"/>
    </row>
    <row r="1724" spans="1:12" x14ac:dyDescent="0.2">
      <c r="A1724" s="32"/>
      <c r="G1724" s="33"/>
      <c r="L1724" s="34"/>
    </row>
    <row r="1725" spans="1:12" x14ac:dyDescent="0.2">
      <c r="A1725" s="32"/>
      <c r="G1725" s="33"/>
      <c r="L1725" s="34"/>
    </row>
    <row r="1726" spans="1:12" x14ac:dyDescent="0.2">
      <c r="A1726" s="32"/>
      <c r="G1726" s="23"/>
      <c r="L1726" s="34"/>
    </row>
    <row r="1727" spans="1:12" x14ac:dyDescent="0.2">
      <c r="A1727" s="32"/>
      <c r="G1727" s="23"/>
      <c r="L1727" s="34"/>
    </row>
    <row r="1728" spans="1:12" x14ac:dyDescent="0.2">
      <c r="A1728" s="32"/>
      <c r="G1728" s="33"/>
      <c r="L1728" s="34"/>
    </row>
    <row r="1729" spans="1:12" x14ac:dyDescent="0.2">
      <c r="A1729" s="32"/>
      <c r="G1729" s="33"/>
      <c r="L1729" s="34"/>
    </row>
    <row r="1730" spans="1:12" x14ac:dyDescent="0.2">
      <c r="A1730" s="32"/>
      <c r="G1730" s="33"/>
      <c r="L1730" s="34"/>
    </row>
    <row r="1731" spans="1:12" x14ac:dyDescent="0.2">
      <c r="A1731" s="32"/>
      <c r="G1731" s="23"/>
      <c r="L1731" s="34"/>
    </row>
    <row r="1732" spans="1:12" x14ac:dyDescent="0.2">
      <c r="A1732" s="32"/>
      <c r="G1732" s="33"/>
      <c r="L1732" s="34"/>
    </row>
    <row r="1733" spans="1:12" x14ac:dyDescent="0.2">
      <c r="A1733" s="32"/>
      <c r="G1733" s="33"/>
      <c r="L1733" s="34"/>
    </row>
    <row r="1734" spans="1:12" x14ac:dyDescent="0.2">
      <c r="A1734" s="32"/>
      <c r="G1734" s="33"/>
      <c r="L1734" s="34"/>
    </row>
    <row r="1735" spans="1:12" x14ac:dyDescent="0.2">
      <c r="A1735" s="32"/>
      <c r="G1735" s="33"/>
      <c r="L1735" s="34"/>
    </row>
    <row r="1736" spans="1:12" x14ac:dyDescent="0.2">
      <c r="A1736" s="32"/>
      <c r="G1736" s="23"/>
      <c r="L1736" s="34"/>
    </row>
    <row r="1737" spans="1:12" x14ac:dyDescent="0.2">
      <c r="A1737" s="32"/>
      <c r="G1737" s="23"/>
      <c r="L1737" s="34"/>
    </row>
    <row r="1738" spans="1:12" x14ac:dyDescent="0.2">
      <c r="A1738" s="32"/>
      <c r="G1738" s="33"/>
      <c r="L1738" s="34"/>
    </row>
    <row r="1739" spans="1:12" x14ac:dyDescent="0.2">
      <c r="A1739" s="32"/>
      <c r="G1739" s="33"/>
      <c r="L1739" s="34"/>
    </row>
    <row r="1740" spans="1:12" x14ac:dyDescent="0.2">
      <c r="A1740" s="32"/>
      <c r="G1740" s="33"/>
      <c r="L1740" s="34"/>
    </row>
    <row r="1741" spans="1:12" x14ac:dyDescent="0.2">
      <c r="A1741" s="32"/>
      <c r="G1741" s="33"/>
      <c r="L1741" s="34"/>
    </row>
    <row r="1742" spans="1:12" x14ac:dyDescent="0.2">
      <c r="A1742" s="32"/>
      <c r="G1742" s="23"/>
      <c r="L1742" s="34"/>
    </row>
    <row r="1743" spans="1:12" x14ac:dyDescent="0.2">
      <c r="A1743" s="32"/>
      <c r="G1743" s="33"/>
      <c r="L1743" s="34"/>
    </row>
    <row r="1744" spans="1:12" x14ac:dyDescent="0.2">
      <c r="A1744" s="32"/>
      <c r="G1744" s="33"/>
      <c r="L1744" s="34"/>
    </row>
    <row r="1745" spans="1:12" x14ac:dyDescent="0.2">
      <c r="A1745" s="32"/>
      <c r="G1745" s="23"/>
      <c r="L1745" s="34"/>
    </row>
    <row r="1746" spans="1:12" x14ac:dyDescent="0.2">
      <c r="A1746" s="32"/>
      <c r="G1746" s="33"/>
      <c r="L1746" s="34"/>
    </row>
    <row r="1747" spans="1:12" x14ac:dyDescent="0.2">
      <c r="A1747" s="32"/>
      <c r="G1747" s="23"/>
      <c r="L1747" s="34"/>
    </row>
    <row r="1748" spans="1:12" x14ac:dyDescent="0.2">
      <c r="A1748" s="32"/>
      <c r="G1748" s="33"/>
      <c r="L1748" s="34"/>
    </row>
    <row r="1749" spans="1:12" x14ac:dyDescent="0.2">
      <c r="A1749" s="32"/>
      <c r="G1749" s="23"/>
      <c r="L1749" s="34"/>
    </row>
    <row r="1750" spans="1:12" x14ac:dyDescent="0.2">
      <c r="A1750" s="32"/>
      <c r="G1750" s="33"/>
      <c r="L1750" s="34"/>
    </row>
    <row r="1751" spans="1:12" x14ac:dyDescent="0.2">
      <c r="A1751" s="32"/>
      <c r="G1751" s="33"/>
      <c r="L1751" s="34"/>
    </row>
    <row r="1752" spans="1:12" x14ac:dyDescent="0.2">
      <c r="A1752" s="32"/>
      <c r="G1752" s="23"/>
      <c r="L1752" s="34"/>
    </row>
    <row r="1753" spans="1:12" x14ac:dyDescent="0.2">
      <c r="A1753" s="32"/>
      <c r="G1753" s="33"/>
      <c r="L1753" s="34"/>
    </row>
    <row r="1754" spans="1:12" x14ac:dyDescent="0.2">
      <c r="A1754" s="32"/>
      <c r="G1754" s="23"/>
      <c r="L1754" s="34"/>
    </row>
    <row r="1755" spans="1:12" x14ac:dyDescent="0.2">
      <c r="A1755" s="32"/>
      <c r="G1755" s="33"/>
      <c r="L1755" s="34"/>
    </row>
    <row r="1756" spans="1:12" x14ac:dyDescent="0.2">
      <c r="A1756" s="32"/>
      <c r="G1756" s="33"/>
      <c r="L1756" s="34"/>
    </row>
    <row r="1757" spans="1:12" x14ac:dyDescent="0.2">
      <c r="A1757" s="32"/>
      <c r="G1757" s="33"/>
      <c r="L1757" s="34"/>
    </row>
    <row r="1758" spans="1:12" x14ac:dyDescent="0.2">
      <c r="A1758" s="32"/>
      <c r="G1758" s="23"/>
      <c r="L1758" s="34"/>
    </row>
    <row r="1759" spans="1:12" x14ac:dyDescent="0.2">
      <c r="A1759" s="32"/>
      <c r="G1759" s="23"/>
      <c r="L1759" s="34"/>
    </row>
    <row r="1760" spans="1:12" x14ac:dyDescent="0.2">
      <c r="A1760" s="32"/>
      <c r="G1760" s="23"/>
      <c r="L1760" s="34"/>
    </row>
    <row r="1761" spans="1:12" x14ac:dyDescent="0.2">
      <c r="A1761" s="32"/>
      <c r="G1761" s="23"/>
      <c r="L1761" s="34"/>
    </row>
    <row r="1762" spans="1:12" x14ac:dyDescent="0.2">
      <c r="A1762" s="32"/>
      <c r="G1762" s="23"/>
      <c r="L1762" s="34"/>
    </row>
    <row r="1763" spans="1:12" x14ac:dyDescent="0.2">
      <c r="A1763" s="32"/>
      <c r="G1763" s="33"/>
      <c r="L1763" s="34"/>
    </row>
    <row r="1764" spans="1:12" x14ac:dyDescent="0.2">
      <c r="A1764" s="32"/>
      <c r="G1764" s="33"/>
      <c r="L1764" s="34"/>
    </row>
    <row r="1765" spans="1:12" x14ac:dyDescent="0.2">
      <c r="A1765" s="32"/>
      <c r="G1765" s="23"/>
      <c r="L1765" s="34"/>
    </row>
    <row r="1766" spans="1:12" x14ac:dyDescent="0.2">
      <c r="A1766" s="32"/>
      <c r="G1766" s="33"/>
      <c r="L1766" s="34"/>
    </row>
    <row r="1767" spans="1:12" x14ac:dyDescent="0.2">
      <c r="A1767" s="32"/>
      <c r="G1767" s="33"/>
      <c r="L1767" s="34"/>
    </row>
    <row r="1768" spans="1:12" x14ac:dyDescent="0.2">
      <c r="A1768" s="32"/>
      <c r="G1768" s="33"/>
      <c r="L1768" s="34"/>
    </row>
    <row r="1769" spans="1:12" x14ac:dyDescent="0.2">
      <c r="A1769" s="32"/>
      <c r="G1769" s="33"/>
      <c r="L1769" s="34"/>
    </row>
    <row r="1770" spans="1:12" x14ac:dyDescent="0.2">
      <c r="A1770" s="32"/>
      <c r="G1770" s="33"/>
      <c r="L1770" s="34"/>
    </row>
    <row r="1771" spans="1:12" x14ac:dyDescent="0.2">
      <c r="A1771" s="32"/>
      <c r="G1771" s="33"/>
      <c r="L1771" s="34"/>
    </row>
    <row r="1772" spans="1:12" x14ac:dyDescent="0.2">
      <c r="A1772" s="32"/>
      <c r="G1772" s="23"/>
      <c r="L1772" s="34"/>
    </row>
    <row r="1773" spans="1:12" x14ac:dyDescent="0.2">
      <c r="A1773" s="32"/>
      <c r="G1773" s="33"/>
      <c r="L1773" s="34"/>
    </row>
    <row r="1774" spans="1:12" x14ac:dyDescent="0.2">
      <c r="A1774" s="32"/>
      <c r="G1774" s="33"/>
      <c r="L1774" s="34"/>
    </row>
    <row r="1775" spans="1:12" x14ac:dyDescent="0.2">
      <c r="A1775" s="32"/>
      <c r="G1775" s="23"/>
      <c r="L1775" s="34"/>
    </row>
    <row r="1776" spans="1:12" x14ac:dyDescent="0.2">
      <c r="A1776" s="32"/>
      <c r="G1776" s="23"/>
      <c r="L1776" s="34"/>
    </row>
    <row r="1777" spans="1:12" x14ac:dyDescent="0.2">
      <c r="A1777" s="32"/>
      <c r="G1777" s="23"/>
      <c r="L1777" s="34"/>
    </row>
    <row r="1778" spans="1:12" x14ac:dyDescent="0.2">
      <c r="A1778" s="32"/>
      <c r="G1778" s="23"/>
      <c r="L1778" s="34"/>
    </row>
    <row r="1779" spans="1:12" x14ac:dyDescent="0.2">
      <c r="A1779" s="32"/>
      <c r="G1779" s="33"/>
      <c r="L1779" s="34"/>
    </row>
    <row r="1780" spans="1:12" x14ac:dyDescent="0.2">
      <c r="A1780" s="32"/>
      <c r="G1780" s="23"/>
      <c r="L1780" s="34"/>
    </row>
    <row r="1781" spans="1:12" x14ac:dyDescent="0.2">
      <c r="A1781" s="32"/>
      <c r="G1781" s="33"/>
      <c r="L1781" s="34"/>
    </row>
    <row r="1782" spans="1:12" x14ac:dyDescent="0.2">
      <c r="A1782" s="32"/>
      <c r="G1782" s="23"/>
      <c r="L1782" s="34"/>
    </row>
    <row r="1783" spans="1:12" x14ac:dyDescent="0.2">
      <c r="A1783" s="32"/>
      <c r="G1783" s="33"/>
      <c r="L1783" s="34"/>
    </row>
    <row r="1784" spans="1:12" x14ac:dyDescent="0.2">
      <c r="A1784" s="32"/>
      <c r="G1784" s="33"/>
      <c r="L1784" s="34"/>
    </row>
    <row r="1785" spans="1:12" x14ac:dyDescent="0.2">
      <c r="A1785" s="32"/>
      <c r="G1785" s="33"/>
      <c r="L1785" s="34"/>
    </row>
    <row r="1786" spans="1:12" x14ac:dyDescent="0.2">
      <c r="A1786" s="32"/>
      <c r="G1786" s="23"/>
      <c r="L1786" s="34"/>
    </row>
    <row r="1787" spans="1:12" x14ac:dyDescent="0.2">
      <c r="A1787" s="32"/>
      <c r="G1787" s="23"/>
      <c r="L1787" s="34"/>
    </row>
    <row r="1788" spans="1:12" x14ac:dyDescent="0.2">
      <c r="A1788" s="32"/>
      <c r="G1788" s="23"/>
      <c r="L1788" s="34"/>
    </row>
    <row r="1789" spans="1:12" x14ac:dyDescent="0.2">
      <c r="A1789" s="32"/>
      <c r="G1789" s="33"/>
      <c r="L1789" s="34"/>
    </row>
    <row r="1790" spans="1:12" x14ac:dyDescent="0.2">
      <c r="A1790" s="32"/>
      <c r="G1790" s="33"/>
      <c r="L1790" s="34"/>
    </row>
    <row r="1791" spans="1:12" x14ac:dyDescent="0.2">
      <c r="A1791" s="32"/>
      <c r="G1791" s="33"/>
      <c r="L1791" s="34"/>
    </row>
    <row r="1792" spans="1:12" x14ac:dyDescent="0.2">
      <c r="A1792" s="32"/>
      <c r="G1792" s="33"/>
      <c r="L1792" s="34"/>
    </row>
    <row r="1793" spans="1:12" x14ac:dyDescent="0.2">
      <c r="A1793" s="32"/>
      <c r="G1793" s="33"/>
      <c r="L1793" s="34"/>
    </row>
    <row r="1794" spans="1:12" x14ac:dyDescent="0.2">
      <c r="A1794" s="32"/>
      <c r="G1794" s="23"/>
      <c r="L1794" s="34"/>
    </row>
    <row r="1795" spans="1:12" x14ac:dyDescent="0.2">
      <c r="A1795" s="32"/>
      <c r="G1795" s="23"/>
      <c r="L1795" s="34"/>
    </row>
    <row r="1796" spans="1:12" x14ac:dyDescent="0.2">
      <c r="A1796" s="32"/>
      <c r="G1796" s="33"/>
      <c r="L1796" s="34"/>
    </row>
    <row r="1797" spans="1:12" x14ac:dyDescent="0.2">
      <c r="A1797" s="32"/>
      <c r="G1797" s="23"/>
      <c r="L1797" s="34"/>
    </row>
    <row r="1798" spans="1:12" x14ac:dyDescent="0.2">
      <c r="A1798" s="32"/>
      <c r="G1798" s="23"/>
      <c r="L1798" s="34"/>
    </row>
    <row r="1799" spans="1:12" x14ac:dyDescent="0.2">
      <c r="A1799" s="32"/>
      <c r="G1799" s="33"/>
      <c r="L1799" s="34"/>
    </row>
    <row r="1800" spans="1:12" x14ac:dyDescent="0.2">
      <c r="A1800" s="32"/>
      <c r="G1800" s="33"/>
      <c r="L1800" s="34"/>
    </row>
    <row r="1801" spans="1:12" x14ac:dyDescent="0.2">
      <c r="A1801" s="32"/>
      <c r="G1801" s="33"/>
      <c r="L1801" s="34"/>
    </row>
    <row r="1802" spans="1:12" x14ac:dyDescent="0.2">
      <c r="A1802" s="32"/>
      <c r="G1802" s="33"/>
      <c r="L1802" s="34"/>
    </row>
    <row r="1803" spans="1:12" x14ac:dyDescent="0.2">
      <c r="A1803" s="32"/>
      <c r="G1803" s="23"/>
      <c r="L1803" s="34"/>
    </row>
    <row r="1804" spans="1:12" x14ac:dyDescent="0.2">
      <c r="A1804" s="32"/>
      <c r="G1804" s="33"/>
      <c r="L1804" s="34"/>
    </row>
    <row r="1805" spans="1:12" x14ac:dyDescent="0.2">
      <c r="A1805" s="32"/>
      <c r="G1805" s="23"/>
      <c r="L1805" s="34"/>
    </row>
    <row r="1806" spans="1:12" x14ac:dyDescent="0.2">
      <c r="A1806" s="32"/>
      <c r="G1806" s="23"/>
      <c r="L1806" s="34"/>
    </row>
    <row r="1807" spans="1:12" x14ac:dyDescent="0.2">
      <c r="A1807" s="32"/>
      <c r="G1807" s="33"/>
      <c r="L1807" s="34"/>
    </row>
    <row r="1808" spans="1:12" x14ac:dyDescent="0.2">
      <c r="A1808" s="32"/>
      <c r="G1808" s="33"/>
      <c r="L1808" s="34"/>
    </row>
    <row r="1809" spans="1:12" x14ac:dyDescent="0.2">
      <c r="A1809" s="32"/>
      <c r="G1809" s="23"/>
      <c r="L1809" s="34"/>
    </row>
    <row r="1810" spans="1:12" x14ac:dyDescent="0.2">
      <c r="A1810" s="32"/>
      <c r="G1810" s="23"/>
      <c r="L1810" s="34"/>
    </row>
    <row r="1811" spans="1:12" x14ac:dyDescent="0.2">
      <c r="A1811" s="32"/>
      <c r="G1811" s="23"/>
      <c r="L1811" s="34"/>
    </row>
    <row r="1812" spans="1:12" x14ac:dyDescent="0.2">
      <c r="A1812" s="32"/>
      <c r="G1812" s="23"/>
      <c r="L1812" s="34"/>
    </row>
    <row r="1813" spans="1:12" x14ac:dyDescent="0.2">
      <c r="A1813" s="32"/>
      <c r="G1813" s="33"/>
      <c r="L1813" s="34"/>
    </row>
    <row r="1814" spans="1:12" x14ac:dyDescent="0.2">
      <c r="A1814" s="32"/>
      <c r="G1814" s="33"/>
      <c r="L1814" s="34"/>
    </row>
    <row r="1815" spans="1:12" x14ac:dyDescent="0.2">
      <c r="A1815" s="32"/>
      <c r="G1815" s="33"/>
      <c r="L1815" s="34"/>
    </row>
    <row r="1816" spans="1:12" x14ac:dyDescent="0.2">
      <c r="A1816" s="32"/>
      <c r="G1816" s="33"/>
      <c r="L1816" s="34"/>
    </row>
    <row r="1817" spans="1:12" x14ac:dyDescent="0.2">
      <c r="A1817" s="32"/>
      <c r="G1817" s="33"/>
      <c r="L1817" s="34"/>
    </row>
    <row r="1818" spans="1:12" x14ac:dyDescent="0.2">
      <c r="A1818" s="32"/>
      <c r="G1818" s="33"/>
      <c r="L1818" s="34"/>
    </row>
    <row r="1819" spans="1:12" x14ac:dyDescent="0.2">
      <c r="A1819" s="32"/>
      <c r="G1819" s="23"/>
      <c r="L1819" s="34"/>
    </row>
    <row r="1820" spans="1:12" x14ac:dyDescent="0.2">
      <c r="A1820" s="32"/>
      <c r="G1820" s="33"/>
      <c r="L1820" s="34"/>
    </row>
    <row r="1821" spans="1:12" x14ac:dyDescent="0.2">
      <c r="A1821" s="32"/>
      <c r="G1821" s="23"/>
      <c r="L1821" s="34"/>
    </row>
    <row r="1822" spans="1:12" x14ac:dyDescent="0.2">
      <c r="A1822" s="32"/>
      <c r="G1822" s="23"/>
      <c r="L1822" s="34"/>
    </row>
    <row r="1823" spans="1:12" x14ac:dyDescent="0.2">
      <c r="A1823" s="32"/>
      <c r="G1823" s="33"/>
      <c r="L1823" s="34"/>
    </row>
    <row r="1824" spans="1:12" x14ac:dyDescent="0.2">
      <c r="A1824" s="32"/>
      <c r="G1824" s="23"/>
      <c r="L1824" s="34"/>
    </row>
    <row r="1825" spans="1:12" x14ac:dyDescent="0.2">
      <c r="A1825" s="32"/>
      <c r="G1825" s="23"/>
      <c r="L1825" s="34"/>
    </row>
    <row r="1826" spans="1:12" x14ac:dyDescent="0.2">
      <c r="A1826" s="32"/>
      <c r="G1826" s="23"/>
      <c r="L1826" s="34"/>
    </row>
    <row r="1827" spans="1:12" x14ac:dyDescent="0.2">
      <c r="A1827" s="32"/>
      <c r="G1827" s="33"/>
      <c r="L1827" s="34"/>
    </row>
    <row r="1828" spans="1:12" x14ac:dyDescent="0.2">
      <c r="A1828" s="32"/>
      <c r="G1828" s="33"/>
      <c r="L1828" s="34"/>
    </row>
    <row r="1829" spans="1:12" x14ac:dyDescent="0.2">
      <c r="A1829" s="32"/>
      <c r="G1829" s="23"/>
      <c r="L1829" s="34"/>
    </row>
    <row r="1830" spans="1:12" x14ac:dyDescent="0.2">
      <c r="A1830" s="32"/>
      <c r="G1830" s="23"/>
      <c r="L1830" s="34"/>
    </row>
    <row r="1831" spans="1:12" x14ac:dyDescent="0.2">
      <c r="A1831" s="32"/>
      <c r="G1831" s="23"/>
      <c r="L1831" s="34"/>
    </row>
    <row r="1832" spans="1:12" x14ac:dyDescent="0.2">
      <c r="A1832" s="32"/>
      <c r="G1832" s="23"/>
      <c r="L1832" s="34"/>
    </row>
    <row r="1833" spans="1:12" x14ac:dyDescent="0.2">
      <c r="A1833" s="32"/>
      <c r="G1833" s="23"/>
      <c r="L1833" s="34"/>
    </row>
    <row r="1834" spans="1:12" x14ac:dyDescent="0.2">
      <c r="A1834" s="32"/>
      <c r="G1834" s="23"/>
      <c r="L1834" s="34"/>
    </row>
    <row r="1835" spans="1:12" x14ac:dyDescent="0.2">
      <c r="A1835" s="32"/>
      <c r="G1835" s="23"/>
      <c r="L1835" s="34"/>
    </row>
    <row r="1836" spans="1:12" x14ac:dyDescent="0.2">
      <c r="A1836" s="32"/>
      <c r="G1836" s="23"/>
      <c r="L1836" s="34"/>
    </row>
    <row r="1837" spans="1:12" x14ac:dyDescent="0.2">
      <c r="A1837" s="32"/>
      <c r="G1837" s="23"/>
      <c r="L1837" s="34"/>
    </row>
    <row r="1838" spans="1:12" x14ac:dyDescent="0.2">
      <c r="A1838" s="32"/>
      <c r="G1838" s="33"/>
      <c r="L1838" s="34"/>
    </row>
    <row r="1839" spans="1:12" x14ac:dyDescent="0.2">
      <c r="A1839" s="32"/>
      <c r="G1839" s="23"/>
      <c r="L1839" s="34"/>
    </row>
    <row r="1840" spans="1:12" x14ac:dyDescent="0.2">
      <c r="A1840" s="32"/>
      <c r="G1840" s="23"/>
      <c r="L1840" s="34"/>
    </row>
    <row r="1841" spans="1:12" x14ac:dyDescent="0.2">
      <c r="A1841" s="32"/>
      <c r="G1841" s="33"/>
      <c r="L1841" s="34"/>
    </row>
    <row r="1842" spans="1:12" x14ac:dyDescent="0.2">
      <c r="A1842" s="32"/>
      <c r="G1842" s="33"/>
      <c r="L1842" s="34"/>
    </row>
    <row r="1843" spans="1:12" x14ac:dyDescent="0.2">
      <c r="A1843" s="32"/>
      <c r="G1843" s="23"/>
      <c r="L1843" s="34"/>
    </row>
    <row r="1844" spans="1:12" x14ac:dyDescent="0.2">
      <c r="A1844" s="32"/>
      <c r="G1844" s="33"/>
      <c r="L1844" s="34"/>
    </row>
    <row r="1845" spans="1:12" x14ac:dyDescent="0.2">
      <c r="A1845" s="32"/>
      <c r="G1845" s="33"/>
      <c r="L1845" s="34"/>
    </row>
    <row r="1846" spans="1:12" x14ac:dyDescent="0.2">
      <c r="A1846" s="32"/>
      <c r="G1846" s="33"/>
      <c r="L1846" s="34"/>
    </row>
    <row r="1847" spans="1:12" x14ac:dyDescent="0.2">
      <c r="A1847" s="32"/>
      <c r="G1847" s="33"/>
      <c r="L1847" s="34"/>
    </row>
    <row r="1848" spans="1:12" x14ac:dyDescent="0.2">
      <c r="A1848" s="32"/>
      <c r="G1848" s="33"/>
      <c r="L1848" s="34"/>
    </row>
    <row r="1849" spans="1:12" x14ac:dyDescent="0.2">
      <c r="A1849" s="32"/>
      <c r="G1849" s="33"/>
      <c r="L1849" s="34"/>
    </row>
    <row r="1850" spans="1:12" x14ac:dyDescent="0.2">
      <c r="A1850" s="32"/>
      <c r="G1850" s="33"/>
      <c r="L1850" s="34"/>
    </row>
    <row r="1851" spans="1:12" x14ac:dyDescent="0.2">
      <c r="A1851" s="32"/>
      <c r="G1851" s="33"/>
      <c r="L1851" s="34"/>
    </row>
    <row r="1852" spans="1:12" x14ac:dyDescent="0.2">
      <c r="A1852" s="32"/>
      <c r="G1852" s="23"/>
      <c r="L1852" s="34"/>
    </row>
    <row r="1853" spans="1:12" x14ac:dyDescent="0.2">
      <c r="A1853" s="32"/>
      <c r="G1853" s="23"/>
      <c r="L1853" s="34"/>
    </row>
    <row r="1854" spans="1:12" x14ac:dyDescent="0.2">
      <c r="A1854" s="32"/>
      <c r="G1854" s="33"/>
      <c r="L1854" s="34"/>
    </row>
    <row r="1855" spans="1:12" x14ac:dyDescent="0.2">
      <c r="A1855" s="32"/>
      <c r="G1855" s="33"/>
      <c r="L1855" s="34"/>
    </row>
    <row r="1856" spans="1:12" x14ac:dyDescent="0.2">
      <c r="A1856" s="32"/>
      <c r="G1856" s="23"/>
      <c r="L1856" s="34"/>
    </row>
    <row r="1857" spans="1:12" x14ac:dyDescent="0.2">
      <c r="A1857" s="32"/>
      <c r="G1857" s="33"/>
      <c r="L1857" s="34"/>
    </row>
    <row r="1858" spans="1:12" x14ac:dyDescent="0.2">
      <c r="A1858" s="32"/>
      <c r="G1858" s="23"/>
      <c r="L1858" s="34"/>
    </row>
    <row r="1859" spans="1:12" x14ac:dyDescent="0.2">
      <c r="A1859" s="32"/>
      <c r="G1859" s="23"/>
      <c r="L1859" s="34"/>
    </row>
    <row r="1860" spans="1:12" x14ac:dyDescent="0.2">
      <c r="A1860" s="32"/>
      <c r="G1860" s="33"/>
      <c r="L1860" s="34"/>
    </row>
    <row r="1861" spans="1:12" x14ac:dyDescent="0.2">
      <c r="A1861" s="32"/>
      <c r="G1861" s="33"/>
      <c r="L1861" s="34"/>
    </row>
    <row r="1862" spans="1:12" x14ac:dyDescent="0.2">
      <c r="A1862" s="32"/>
      <c r="G1862" s="33"/>
      <c r="L1862" s="34"/>
    </row>
    <row r="1863" spans="1:12" x14ac:dyDescent="0.2">
      <c r="A1863" s="32"/>
      <c r="G1863" s="33"/>
      <c r="L1863" s="34"/>
    </row>
    <row r="1864" spans="1:12" x14ac:dyDescent="0.2">
      <c r="A1864" s="32"/>
      <c r="G1864" s="33"/>
      <c r="L1864" s="34"/>
    </row>
    <row r="1865" spans="1:12" x14ac:dyDescent="0.2">
      <c r="A1865" s="32"/>
      <c r="G1865" s="33"/>
      <c r="L1865" s="34"/>
    </row>
    <row r="1866" spans="1:12" x14ac:dyDescent="0.2">
      <c r="A1866" s="32"/>
      <c r="G1866" s="33"/>
      <c r="L1866" s="34"/>
    </row>
    <row r="1867" spans="1:12" x14ac:dyDescent="0.2">
      <c r="A1867" s="32"/>
      <c r="G1867" s="33"/>
      <c r="L1867" s="34"/>
    </row>
    <row r="1868" spans="1:12" x14ac:dyDescent="0.2">
      <c r="A1868" s="32"/>
      <c r="G1868" s="23"/>
      <c r="L1868" s="34"/>
    </row>
    <row r="1869" spans="1:12" x14ac:dyDescent="0.2">
      <c r="A1869" s="32"/>
      <c r="G1869" s="33"/>
      <c r="L1869" s="34"/>
    </row>
    <row r="1870" spans="1:12" x14ac:dyDescent="0.2">
      <c r="A1870" s="32"/>
      <c r="G1870" s="33"/>
      <c r="L1870" s="34"/>
    </row>
    <row r="1871" spans="1:12" x14ac:dyDescent="0.2">
      <c r="A1871" s="32"/>
      <c r="G1871" s="33"/>
      <c r="L1871" s="34"/>
    </row>
    <row r="1872" spans="1:12" x14ac:dyDescent="0.2">
      <c r="A1872" s="32"/>
      <c r="G1872" s="23"/>
      <c r="L1872" s="34"/>
    </row>
    <row r="1873" spans="1:12" x14ac:dyDescent="0.2">
      <c r="A1873" s="32"/>
      <c r="G1873" s="23"/>
      <c r="L1873" s="34"/>
    </row>
    <row r="1874" spans="1:12" x14ac:dyDescent="0.2">
      <c r="A1874" s="32"/>
      <c r="G1874" s="23"/>
      <c r="L1874" s="34"/>
    </row>
    <row r="1875" spans="1:12" x14ac:dyDescent="0.2">
      <c r="A1875" s="32"/>
      <c r="G1875" s="33"/>
      <c r="L1875" s="34"/>
    </row>
    <row r="1876" spans="1:12" x14ac:dyDescent="0.2">
      <c r="A1876" s="32"/>
      <c r="G1876" s="33"/>
      <c r="L1876" s="34"/>
    </row>
    <row r="1877" spans="1:12" x14ac:dyDescent="0.2">
      <c r="A1877" s="32"/>
      <c r="G1877" s="33"/>
      <c r="L1877" s="34"/>
    </row>
    <row r="1878" spans="1:12" x14ac:dyDescent="0.2">
      <c r="A1878" s="32"/>
      <c r="G1878" s="23"/>
      <c r="L1878" s="34"/>
    </row>
    <row r="1879" spans="1:12" x14ac:dyDescent="0.2">
      <c r="A1879" s="32"/>
      <c r="G1879" s="33"/>
      <c r="L1879" s="34"/>
    </row>
    <row r="1880" spans="1:12" x14ac:dyDescent="0.2">
      <c r="A1880" s="32"/>
      <c r="G1880" s="23"/>
      <c r="L1880" s="34"/>
    </row>
    <row r="1881" spans="1:12" x14ac:dyDescent="0.2">
      <c r="A1881" s="32"/>
      <c r="G1881" s="33"/>
      <c r="L1881" s="34"/>
    </row>
    <row r="1882" spans="1:12" x14ac:dyDescent="0.2">
      <c r="A1882" s="32"/>
      <c r="G1882" s="33"/>
      <c r="L1882" s="34"/>
    </row>
    <row r="1883" spans="1:12" x14ac:dyDescent="0.2">
      <c r="A1883" s="32"/>
      <c r="G1883" s="33"/>
      <c r="L1883" s="34"/>
    </row>
    <row r="1884" spans="1:12" x14ac:dyDescent="0.2">
      <c r="A1884" s="32"/>
      <c r="G1884" s="33"/>
      <c r="L1884" s="34"/>
    </row>
    <row r="1885" spans="1:12" x14ac:dyDescent="0.2">
      <c r="A1885" s="32"/>
      <c r="G1885" s="23"/>
      <c r="L1885" s="34"/>
    </row>
    <row r="1886" spans="1:12" x14ac:dyDescent="0.2">
      <c r="A1886" s="32"/>
      <c r="G1886" s="23"/>
      <c r="L1886" s="34"/>
    </row>
    <row r="1887" spans="1:12" x14ac:dyDescent="0.2">
      <c r="A1887" s="32"/>
      <c r="G1887" s="33"/>
      <c r="L1887" s="34"/>
    </row>
    <row r="1888" spans="1:12" x14ac:dyDescent="0.2">
      <c r="A1888" s="32"/>
      <c r="G1888" s="23"/>
      <c r="L1888" s="34"/>
    </row>
    <row r="1889" spans="1:12" x14ac:dyDescent="0.2">
      <c r="A1889" s="32"/>
      <c r="G1889" s="33"/>
      <c r="L1889" s="34"/>
    </row>
    <row r="1890" spans="1:12" x14ac:dyDescent="0.2">
      <c r="A1890" s="32"/>
      <c r="G1890" s="23"/>
      <c r="L1890" s="34"/>
    </row>
    <row r="1891" spans="1:12" x14ac:dyDescent="0.2">
      <c r="A1891" s="32"/>
      <c r="G1891" s="23"/>
      <c r="L1891" s="34"/>
    </row>
    <row r="1892" spans="1:12" x14ac:dyDescent="0.2">
      <c r="A1892" s="32"/>
      <c r="G1892" s="33"/>
      <c r="L1892" s="34"/>
    </row>
    <row r="1893" spans="1:12" x14ac:dyDescent="0.2">
      <c r="A1893" s="32"/>
      <c r="G1893" s="23"/>
      <c r="L1893" s="34"/>
    </row>
    <row r="1894" spans="1:12" x14ac:dyDescent="0.2">
      <c r="A1894" s="32"/>
      <c r="G1894" s="33"/>
      <c r="L1894" s="34"/>
    </row>
    <row r="1895" spans="1:12" x14ac:dyDescent="0.2">
      <c r="A1895" s="32"/>
      <c r="G1895" s="23"/>
      <c r="L1895" s="34"/>
    </row>
    <row r="1896" spans="1:12" x14ac:dyDescent="0.2">
      <c r="A1896" s="32"/>
      <c r="G1896" s="33"/>
      <c r="L1896" s="34"/>
    </row>
    <row r="1897" spans="1:12" x14ac:dyDescent="0.2">
      <c r="A1897" s="32"/>
      <c r="G1897" s="23"/>
      <c r="L1897" s="34"/>
    </row>
    <row r="1898" spans="1:12" x14ac:dyDescent="0.2">
      <c r="A1898" s="32"/>
      <c r="G1898" s="33"/>
      <c r="L1898" s="34"/>
    </row>
    <row r="1899" spans="1:12" x14ac:dyDescent="0.2">
      <c r="A1899" s="32"/>
      <c r="G1899" s="33"/>
      <c r="L1899" s="34"/>
    </row>
    <row r="1900" spans="1:12" x14ac:dyDescent="0.2">
      <c r="A1900" s="32"/>
      <c r="G1900" s="23"/>
      <c r="L1900" s="34"/>
    </row>
    <row r="1901" spans="1:12" x14ac:dyDescent="0.2">
      <c r="A1901" s="32"/>
      <c r="G1901" s="33"/>
      <c r="L1901" s="34"/>
    </row>
    <row r="1902" spans="1:12" x14ac:dyDescent="0.2">
      <c r="A1902" s="32"/>
      <c r="G1902" s="23"/>
      <c r="L1902" s="34"/>
    </row>
    <row r="1903" spans="1:12" x14ac:dyDescent="0.2">
      <c r="A1903" s="32"/>
      <c r="G1903" s="23"/>
      <c r="L1903" s="34"/>
    </row>
    <row r="1904" spans="1:12" x14ac:dyDescent="0.2">
      <c r="A1904" s="32"/>
      <c r="G1904" s="23"/>
      <c r="L1904" s="34"/>
    </row>
    <row r="1905" spans="1:12" x14ac:dyDescent="0.2">
      <c r="A1905" s="32"/>
      <c r="G1905" s="23"/>
      <c r="L1905" s="34"/>
    </row>
    <row r="1906" spans="1:12" x14ac:dyDescent="0.2">
      <c r="A1906" s="32"/>
      <c r="G1906" s="23"/>
      <c r="L1906" s="34"/>
    </row>
    <row r="1907" spans="1:12" x14ac:dyDescent="0.2">
      <c r="A1907" s="32"/>
      <c r="G1907" s="23"/>
      <c r="L1907" s="34"/>
    </row>
    <row r="1908" spans="1:12" x14ac:dyDescent="0.2">
      <c r="A1908" s="32"/>
      <c r="G1908" s="23"/>
      <c r="L1908" s="34"/>
    </row>
    <row r="1909" spans="1:12" x14ac:dyDescent="0.2">
      <c r="A1909" s="32"/>
      <c r="G1909" s="23"/>
      <c r="L1909" s="34"/>
    </row>
    <row r="1910" spans="1:12" x14ac:dyDescent="0.2">
      <c r="A1910" s="32"/>
      <c r="G1910" s="33"/>
      <c r="L1910" s="34"/>
    </row>
    <row r="1911" spans="1:12" x14ac:dyDescent="0.2">
      <c r="A1911" s="32"/>
      <c r="G1911" s="23"/>
      <c r="L1911" s="34"/>
    </row>
    <row r="1912" spans="1:12" x14ac:dyDescent="0.2">
      <c r="A1912" s="32"/>
      <c r="G1912" s="33"/>
      <c r="L1912" s="34"/>
    </row>
    <row r="1913" spans="1:12" x14ac:dyDescent="0.2">
      <c r="A1913" s="32"/>
      <c r="G1913" s="23"/>
      <c r="L1913" s="34"/>
    </row>
    <row r="1914" spans="1:12" x14ac:dyDescent="0.2">
      <c r="A1914" s="32"/>
      <c r="G1914" s="33"/>
      <c r="L1914" s="34"/>
    </row>
    <row r="1915" spans="1:12" x14ac:dyDescent="0.2">
      <c r="A1915" s="32"/>
      <c r="G1915" s="33"/>
      <c r="L1915" s="34"/>
    </row>
    <row r="1916" spans="1:12" x14ac:dyDescent="0.2">
      <c r="A1916" s="32"/>
      <c r="G1916" s="23"/>
      <c r="L1916" s="34"/>
    </row>
    <row r="1917" spans="1:12" x14ac:dyDescent="0.2">
      <c r="A1917" s="32"/>
      <c r="G1917" s="33"/>
      <c r="L1917" s="34"/>
    </row>
    <row r="1918" spans="1:12" x14ac:dyDescent="0.2">
      <c r="A1918" s="32"/>
      <c r="G1918" s="33"/>
      <c r="L1918" s="34"/>
    </row>
    <row r="1919" spans="1:12" x14ac:dyDescent="0.2">
      <c r="A1919" s="32"/>
      <c r="G1919" s="23"/>
      <c r="L1919" s="34"/>
    </row>
    <row r="1920" spans="1:12" x14ac:dyDescent="0.2">
      <c r="A1920" s="32"/>
      <c r="G1920" s="33"/>
      <c r="L1920" s="34"/>
    </row>
    <row r="1921" spans="1:12" x14ac:dyDescent="0.2">
      <c r="A1921" s="32"/>
      <c r="G1921" s="33"/>
      <c r="L1921" s="34"/>
    </row>
    <row r="1922" spans="1:12" x14ac:dyDescent="0.2">
      <c r="A1922" s="32"/>
      <c r="G1922" s="33"/>
      <c r="L1922" s="34"/>
    </row>
    <row r="1923" spans="1:12" x14ac:dyDescent="0.2">
      <c r="A1923" s="32"/>
      <c r="G1923" s="33"/>
      <c r="L1923" s="34"/>
    </row>
    <row r="1924" spans="1:12" x14ac:dyDescent="0.2">
      <c r="A1924" s="32"/>
      <c r="G1924" s="23"/>
      <c r="L1924" s="34"/>
    </row>
    <row r="1925" spans="1:12" x14ac:dyDescent="0.2">
      <c r="A1925" s="32"/>
      <c r="G1925" s="33"/>
      <c r="L1925" s="34"/>
    </row>
    <row r="1926" spans="1:12" x14ac:dyDescent="0.2">
      <c r="A1926" s="32"/>
      <c r="G1926" s="33"/>
      <c r="L1926" s="34"/>
    </row>
    <row r="1927" spans="1:12" x14ac:dyDescent="0.2">
      <c r="A1927" s="32"/>
      <c r="G1927" s="23"/>
      <c r="L1927" s="34"/>
    </row>
    <row r="1928" spans="1:12" x14ac:dyDescent="0.2">
      <c r="A1928" s="32"/>
      <c r="G1928" s="33"/>
      <c r="L1928" s="34"/>
    </row>
    <row r="1929" spans="1:12" x14ac:dyDescent="0.2">
      <c r="A1929" s="32"/>
      <c r="G1929" s="33"/>
      <c r="L1929" s="34"/>
    </row>
    <row r="1930" spans="1:12" x14ac:dyDescent="0.2">
      <c r="A1930" s="32"/>
      <c r="G1930" s="33"/>
      <c r="L1930" s="34"/>
    </row>
    <row r="1931" spans="1:12" x14ac:dyDescent="0.2">
      <c r="A1931" s="32"/>
      <c r="G1931" s="33"/>
      <c r="L1931" s="34"/>
    </row>
    <row r="1932" spans="1:12" x14ac:dyDescent="0.2">
      <c r="A1932" s="32"/>
      <c r="G1932" s="23"/>
      <c r="L1932" s="34"/>
    </row>
    <row r="1933" spans="1:12" x14ac:dyDescent="0.2">
      <c r="A1933" s="32"/>
      <c r="G1933" s="23"/>
      <c r="L1933" s="34"/>
    </row>
    <row r="1934" spans="1:12" x14ac:dyDescent="0.2">
      <c r="A1934" s="32"/>
      <c r="G1934" s="33"/>
      <c r="L1934" s="34"/>
    </row>
    <row r="1935" spans="1:12" x14ac:dyDescent="0.2">
      <c r="A1935" s="32"/>
      <c r="G1935" s="33"/>
      <c r="L1935" s="34"/>
    </row>
    <row r="1936" spans="1:12" x14ac:dyDescent="0.2">
      <c r="A1936" s="32"/>
      <c r="G1936" s="23"/>
      <c r="L1936" s="34"/>
    </row>
    <row r="1937" spans="1:12" x14ac:dyDescent="0.2">
      <c r="A1937" s="32"/>
      <c r="G1937" s="23"/>
      <c r="L1937" s="34"/>
    </row>
    <row r="1938" spans="1:12" x14ac:dyDescent="0.2">
      <c r="A1938" s="32"/>
      <c r="G1938" s="33"/>
      <c r="L1938" s="34"/>
    </row>
    <row r="1939" spans="1:12" x14ac:dyDescent="0.2">
      <c r="A1939" s="32"/>
      <c r="G1939" s="33"/>
      <c r="L1939" s="34"/>
    </row>
    <row r="1940" spans="1:12" x14ac:dyDescent="0.2">
      <c r="A1940" s="32"/>
      <c r="G1940" s="33"/>
      <c r="L1940" s="34"/>
    </row>
    <row r="1941" spans="1:12" x14ac:dyDescent="0.2">
      <c r="A1941" s="32"/>
      <c r="G1941" s="23"/>
      <c r="L1941" s="34"/>
    </row>
    <row r="1942" spans="1:12" x14ac:dyDescent="0.2">
      <c r="A1942" s="32"/>
      <c r="G1942" s="23"/>
      <c r="L1942" s="34"/>
    </row>
    <row r="1943" spans="1:12" x14ac:dyDescent="0.2">
      <c r="A1943" s="32"/>
      <c r="G1943" s="33"/>
      <c r="L1943" s="34"/>
    </row>
    <row r="1944" spans="1:12" x14ac:dyDescent="0.2">
      <c r="A1944" s="32"/>
      <c r="G1944" s="33"/>
      <c r="L1944" s="34"/>
    </row>
    <row r="1945" spans="1:12" x14ac:dyDescent="0.2">
      <c r="A1945" s="32"/>
      <c r="G1945" s="33"/>
      <c r="L1945" s="34"/>
    </row>
    <row r="1946" spans="1:12" x14ac:dyDescent="0.2">
      <c r="A1946" s="32"/>
      <c r="G1946" s="23"/>
      <c r="L1946" s="34"/>
    </row>
    <row r="1947" spans="1:12" x14ac:dyDescent="0.2">
      <c r="A1947" s="32"/>
      <c r="G1947" s="33"/>
      <c r="L1947" s="34"/>
    </row>
    <row r="1948" spans="1:12" x14ac:dyDescent="0.2">
      <c r="A1948" s="32"/>
      <c r="G1948" s="23"/>
      <c r="L1948" s="34"/>
    </row>
    <row r="1949" spans="1:12" x14ac:dyDescent="0.2">
      <c r="A1949" s="32"/>
      <c r="G1949" s="33"/>
      <c r="L1949" s="34"/>
    </row>
    <row r="1950" spans="1:12" x14ac:dyDescent="0.2">
      <c r="A1950" s="32"/>
      <c r="G1950" s="23"/>
      <c r="L1950" s="34"/>
    </row>
    <row r="1951" spans="1:12" x14ac:dyDescent="0.2">
      <c r="A1951" s="32"/>
      <c r="G1951" s="33"/>
      <c r="L1951" s="34"/>
    </row>
    <row r="1952" spans="1:12" x14ac:dyDescent="0.2">
      <c r="A1952" s="32"/>
      <c r="G1952" s="33"/>
      <c r="L1952" s="34"/>
    </row>
    <row r="1953" spans="1:12" x14ac:dyDescent="0.2">
      <c r="A1953" s="32"/>
      <c r="G1953" s="23"/>
      <c r="L1953" s="34"/>
    </row>
    <row r="1954" spans="1:12" x14ac:dyDescent="0.2">
      <c r="A1954" s="32"/>
      <c r="G1954" s="23"/>
      <c r="L1954" s="34"/>
    </row>
    <row r="1955" spans="1:12" x14ac:dyDescent="0.2">
      <c r="A1955" s="32"/>
      <c r="G1955" s="33"/>
      <c r="L1955" s="34"/>
    </row>
    <row r="1956" spans="1:12" x14ac:dyDescent="0.2">
      <c r="A1956" s="32"/>
      <c r="G1956" s="23"/>
      <c r="L1956" s="34"/>
    </row>
    <row r="1957" spans="1:12" x14ac:dyDescent="0.2">
      <c r="A1957" s="32"/>
      <c r="G1957" s="33"/>
      <c r="L1957" s="34"/>
    </row>
    <row r="1958" spans="1:12" x14ac:dyDescent="0.2">
      <c r="A1958" s="32"/>
      <c r="G1958" s="33"/>
      <c r="L1958" s="34"/>
    </row>
    <row r="1959" spans="1:12" x14ac:dyDescent="0.2">
      <c r="A1959" s="32"/>
      <c r="G1959" s="23"/>
      <c r="L1959" s="34"/>
    </row>
    <row r="1960" spans="1:12" x14ac:dyDescent="0.2">
      <c r="A1960" s="32"/>
      <c r="G1960" s="33"/>
      <c r="L1960" s="34"/>
    </row>
    <row r="1961" spans="1:12" x14ac:dyDescent="0.2">
      <c r="A1961" s="32"/>
      <c r="G1961" s="23"/>
      <c r="L1961" s="34"/>
    </row>
    <row r="1962" spans="1:12" x14ac:dyDescent="0.2">
      <c r="A1962" s="32"/>
      <c r="G1962" s="23"/>
      <c r="L1962" s="34"/>
    </row>
    <row r="1963" spans="1:12" x14ac:dyDescent="0.2">
      <c r="A1963" s="32"/>
      <c r="G1963" s="23"/>
      <c r="L1963" s="34"/>
    </row>
    <row r="1964" spans="1:12" x14ac:dyDescent="0.2">
      <c r="A1964" s="32"/>
      <c r="G1964" s="23"/>
      <c r="L1964" s="34"/>
    </row>
    <row r="1965" spans="1:12" x14ac:dyDescent="0.2">
      <c r="A1965" s="32"/>
      <c r="G1965" s="23"/>
      <c r="L1965" s="34"/>
    </row>
    <row r="1966" spans="1:12" x14ac:dyDescent="0.2">
      <c r="A1966" s="32"/>
      <c r="G1966" s="23"/>
      <c r="L1966" s="34"/>
    </row>
    <row r="1967" spans="1:12" x14ac:dyDescent="0.2">
      <c r="A1967" s="32"/>
      <c r="G1967" s="33"/>
      <c r="L1967" s="34"/>
    </row>
    <row r="1968" spans="1:12" x14ac:dyDescent="0.2">
      <c r="A1968" s="32"/>
      <c r="G1968" s="23"/>
      <c r="L1968" s="34"/>
    </row>
    <row r="1969" spans="1:12" x14ac:dyDescent="0.2">
      <c r="A1969" s="32"/>
      <c r="G1969" s="33"/>
      <c r="L1969" s="34"/>
    </row>
    <row r="1970" spans="1:12" x14ac:dyDescent="0.2">
      <c r="A1970" s="32"/>
      <c r="G1970" s="33"/>
      <c r="L1970" s="34"/>
    </row>
    <row r="1971" spans="1:12" x14ac:dyDescent="0.2">
      <c r="A1971" s="32"/>
      <c r="G1971" s="23"/>
      <c r="L1971" s="34"/>
    </row>
    <row r="1972" spans="1:12" x14ac:dyDescent="0.2">
      <c r="A1972" s="32"/>
      <c r="G1972" s="33"/>
      <c r="L1972" s="34"/>
    </row>
    <row r="1973" spans="1:12" x14ac:dyDescent="0.2">
      <c r="A1973" s="32"/>
      <c r="G1973" s="23"/>
      <c r="L1973" s="34"/>
    </row>
    <row r="1974" spans="1:12" x14ac:dyDescent="0.2">
      <c r="A1974" s="32"/>
      <c r="G1974" s="23"/>
      <c r="L1974" s="34"/>
    </row>
    <row r="1975" spans="1:12" x14ac:dyDescent="0.2">
      <c r="A1975" s="32"/>
      <c r="G1975" s="23"/>
      <c r="L1975" s="34"/>
    </row>
    <row r="1976" spans="1:12" x14ac:dyDescent="0.2">
      <c r="A1976" s="32"/>
      <c r="G1976" s="23"/>
      <c r="L1976" s="34"/>
    </row>
    <row r="1977" spans="1:12" x14ac:dyDescent="0.2">
      <c r="A1977" s="32"/>
      <c r="G1977" s="33"/>
      <c r="L1977" s="34"/>
    </row>
    <row r="1978" spans="1:12" x14ac:dyDescent="0.2">
      <c r="A1978" s="32"/>
      <c r="G1978" s="33"/>
      <c r="L1978" s="34"/>
    </row>
    <row r="1979" spans="1:12" x14ac:dyDescent="0.2">
      <c r="A1979" s="32"/>
      <c r="G1979" s="23"/>
      <c r="L1979" s="34"/>
    </row>
    <row r="1980" spans="1:12" x14ac:dyDescent="0.2">
      <c r="A1980" s="32"/>
      <c r="G1980" s="23"/>
      <c r="L1980" s="34"/>
    </row>
    <row r="1981" spans="1:12" x14ac:dyDescent="0.2">
      <c r="A1981" s="32"/>
      <c r="G1981" s="33"/>
      <c r="L1981" s="34"/>
    </row>
    <row r="1982" spans="1:12" x14ac:dyDescent="0.2">
      <c r="A1982" s="32"/>
      <c r="G1982" s="33"/>
      <c r="L1982" s="34"/>
    </row>
    <row r="1983" spans="1:12" x14ac:dyDescent="0.2">
      <c r="A1983" s="32"/>
      <c r="G1983" s="23"/>
      <c r="L1983" s="34"/>
    </row>
    <row r="1984" spans="1:12" x14ac:dyDescent="0.2">
      <c r="A1984" s="32"/>
      <c r="G1984" s="33"/>
      <c r="L1984" s="34"/>
    </row>
    <row r="1985" spans="1:12" x14ac:dyDescent="0.2">
      <c r="A1985" s="32"/>
      <c r="G1985" s="23"/>
      <c r="L1985" s="34"/>
    </row>
    <row r="1986" spans="1:12" x14ac:dyDescent="0.2">
      <c r="A1986" s="32"/>
      <c r="G1986" s="33"/>
      <c r="L1986" s="34"/>
    </row>
    <row r="1987" spans="1:12" x14ac:dyDescent="0.2">
      <c r="A1987" s="32"/>
      <c r="G1987" s="33"/>
      <c r="L1987" s="34"/>
    </row>
    <row r="1988" spans="1:12" x14ac:dyDescent="0.2">
      <c r="A1988" s="32"/>
      <c r="G1988" s="33"/>
      <c r="L1988" s="34"/>
    </row>
    <row r="1989" spans="1:12" x14ac:dyDescent="0.2">
      <c r="A1989" s="32"/>
      <c r="G1989" s="23"/>
      <c r="L1989" s="34"/>
    </row>
    <row r="1990" spans="1:12" x14ac:dyDescent="0.2">
      <c r="A1990" s="32"/>
      <c r="G1990" s="33"/>
      <c r="L1990" s="34"/>
    </row>
    <row r="1991" spans="1:12" x14ac:dyDescent="0.2">
      <c r="A1991" s="32"/>
      <c r="G1991" s="23"/>
      <c r="L1991" s="34"/>
    </row>
    <row r="1992" spans="1:12" x14ac:dyDescent="0.2">
      <c r="A1992" s="32"/>
      <c r="G1992" s="23"/>
      <c r="L1992" s="34"/>
    </row>
    <row r="1993" spans="1:12" x14ac:dyDescent="0.2">
      <c r="A1993" s="32"/>
      <c r="G1993" s="23"/>
      <c r="L1993" s="34"/>
    </row>
    <row r="1994" spans="1:12" x14ac:dyDescent="0.2">
      <c r="A1994" s="32"/>
      <c r="G1994" s="33"/>
      <c r="L1994" s="34"/>
    </row>
    <row r="1995" spans="1:12" x14ac:dyDescent="0.2">
      <c r="A1995" s="32"/>
      <c r="G1995" s="23"/>
      <c r="L1995" s="34"/>
    </row>
    <row r="1996" spans="1:12" x14ac:dyDescent="0.2">
      <c r="A1996" s="32"/>
      <c r="G1996" s="33"/>
      <c r="L1996" s="34"/>
    </row>
    <row r="1997" spans="1:12" x14ac:dyDescent="0.2">
      <c r="A1997" s="32"/>
      <c r="G1997" s="33"/>
      <c r="L1997" s="34"/>
    </row>
    <row r="1998" spans="1:12" x14ac:dyDescent="0.2">
      <c r="A1998" s="32"/>
      <c r="G1998" s="33"/>
      <c r="L1998" s="34"/>
    </row>
    <row r="1999" spans="1:12" x14ac:dyDescent="0.2">
      <c r="A1999" s="32"/>
      <c r="G1999" s="33"/>
      <c r="L1999" s="34"/>
    </row>
    <row r="2000" spans="1:12" x14ac:dyDescent="0.2">
      <c r="A2000" s="32"/>
      <c r="G2000" s="23"/>
      <c r="L2000" s="34"/>
    </row>
    <row r="2001" spans="1:12" x14ac:dyDescent="0.2">
      <c r="A2001" s="32"/>
      <c r="G2001" s="23"/>
      <c r="L2001" s="34"/>
    </row>
    <row r="2002" spans="1:12" x14ac:dyDescent="0.2">
      <c r="A2002" s="32"/>
      <c r="G2002" s="23"/>
      <c r="L2002" s="34"/>
    </row>
    <row r="2003" spans="1:12" x14ac:dyDescent="0.2">
      <c r="A2003" s="32"/>
      <c r="G2003" s="23"/>
      <c r="L2003" s="34"/>
    </row>
    <row r="2004" spans="1:12" x14ac:dyDescent="0.2">
      <c r="A2004" s="32"/>
      <c r="G2004" s="23"/>
      <c r="L2004" s="34"/>
    </row>
    <row r="2005" spans="1:12" x14ac:dyDescent="0.2">
      <c r="A2005" s="32"/>
      <c r="G2005" s="33"/>
      <c r="L2005" s="34"/>
    </row>
    <row r="2006" spans="1:12" x14ac:dyDescent="0.2">
      <c r="A2006" s="32"/>
      <c r="G2006" s="23"/>
      <c r="L2006" s="34"/>
    </row>
    <row r="2007" spans="1:12" x14ac:dyDescent="0.2">
      <c r="A2007" s="32"/>
      <c r="G2007" s="23"/>
      <c r="L2007" s="34"/>
    </row>
    <row r="2008" spans="1:12" x14ac:dyDescent="0.2">
      <c r="A2008" s="32"/>
      <c r="G2008" s="33"/>
      <c r="L2008" s="34"/>
    </row>
    <row r="2009" spans="1:12" x14ac:dyDescent="0.2">
      <c r="A2009" s="32"/>
      <c r="G2009" s="33"/>
      <c r="L2009" s="34"/>
    </row>
    <row r="2010" spans="1:12" x14ac:dyDescent="0.2">
      <c r="A2010" s="32"/>
      <c r="G2010" s="23"/>
      <c r="L2010" s="34"/>
    </row>
    <row r="2011" spans="1:12" x14ac:dyDescent="0.2">
      <c r="A2011" s="32"/>
      <c r="G2011" s="33"/>
      <c r="L2011" s="34"/>
    </row>
    <row r="2012" spans="1:12" x14ac:dyDescent="0.2">
      <c r="A2012" s="32"/>
      <c r="G2012" s="33"/>
      <c r="L2012" s="34"/>
    </row>
    <row r="2013" spans="1:12" x14ac:dyDescent="0.2">
      <c r="A2013" s="32"/>
      <c r="G2013" s="23"/>
      <c r="L2013" s="34"/>
    </row>
    <row r="2014" spans="1:12" x14ac:dyDescent="0.2">
      <c r="A2014" s="32"/>
      <c r="G2014" s="33"/>
      <c r="L2014" s="34"/>
    </row>
    <row r="2015" spans="1:12" x14ac:dyDescent="0.2">
      <c r="A2015" s="32"/>
      <c r="G2015" s="33"/>
      <c r="L2015" s="34"/>
    </row>
    <row r="2016" spans="1:12" x14ac:dyDescent="0.2">
      <c r="A2016" s="32"/>
      <c r="G2016" s="23"/>
      <c r="L2016" s="34"/>
    </row>
    <row r="2017" spans="1:12" x14ac:dyDescent="0.2">
      <c r="A2017" s="32"/>
      <c r="G2017" s="23"/>
      <c r="L2017" s="34"/>
    </row>
    <row r="2018" spans="1:12" x14ac:dyDescent="0.2">
      <c r="A2018" s="32"/>
      <c r="G2018" s="33"/>
      <c r="L2018" s="34"/>
    </row>
    <row r="2019" spans="1:12" x14ac:dyDescent="0.2">
      <c r="A2019" s="32"/>
      <c r="G2019" s="33"/>
      <c r="L2019" s="34"/>
    </row>
    <row r="2020" spans="1:12" x14ac:dyDescent="0.2">
      <c r="A2020" s="32"/>
      <c r="G2020" s="23"/>
      <c r="L2020" s="34"/>
    </row>
    <row r="2021" spans="1:12" x14ac:dyDescent="0.2">
      <c r="A2021" s="32"/>
      <c r="G2021" s="23"/>
      <c r="L2021" s="34"/>
    </row>
    <row r="2022" spans="1:12" x14ac:dyDescent="0.2">
      <c r="A2022" s="32"/>
      <c r="G2022" s="33"/>
      <c r="L2022" s="34"/>
    </row>
    <row r="2023" spans="1:12" x14ac:dyDescent="0.2">
      <c r="A2023" s="32"/>
      <c r="G2023" s="23"/>
      <c r="L2023" s="34"/>
    </row>
    <row r="2024" spans="1:12" x14ac:dyDescent="0.2">
      <c r="A2024" s="32"/>
      <c r="G2024" s="23"/>
      <c r="L2024" s="34"/>
    </row>
    <row r="2025" spans="1:12" x14ac:dyDescent="0.2">
      <c r="A2025" s="32"/>
      <c r="G2025" s="23"/>
      <c r="L2025" s="34"/>
    </row>
    <row r="2026" spans="1:12" x14ac:dyDescent="0.2">
      <c r="A2026" s="32"/>
      <c r="G2026" s="33"/>
      <c r="L2026" s="34"/>
    </row>
    <row r="2027" spans="1:12" x14ac:dyDescent="0.2">
      <c r="A2027" s="32"/>
      <c r="G2027" s="23"/>
      <c r="L2027" s="34"/>
    </row>
    <row r="2028" spans="1:12" x14ac:dyDescent="0.2">
      <c r="A2028" s="32"/>
      <c r="G2028" s="23"/>
      <c r="L2028" s="34"/>
    </row>
    <row r="2029" spans="1:12" x14ac:dyDescent="0.2">
      <c r="A2029" s="32"/>
      <c r="G2029" s="33"/>
      <c r="L2029" s="34"/>
    </row>
    <row r="2030" spans="1:12" x14ac:dyDescent="0.2">
      <c r="A2030" s="32"/>
      <c r="G2030" s="23"/>
      <c r="L2030" s="34"/>
    </row>
    <row r="2031" spans="1:12" x14ac:dyDescent="0.2">
      <c r="A2031" s="32"/>
      <c r="G2031" s="33"/>
      <c r="L2031" s="34"/>
    </row>
    <row r="2032" spans="1:12" x14ac:dyDescent="0.2">
      <c r="A2032" s="32"/>
      <c r="G2032" s="33"/>
      <c r="L2032" s="34"/>
    </row>
    <row r="2033" spans="1:12" x14ac:dyDescent="0.2">
      <c r="A2033" s="32"/>
      <c r="G2033" s="33"/>
      <c r="L2033" s="34"/>
    </row>
    <row r="2034" spans="1:12" x14ac:dyDescent="0.2">
      <c r="A2034" s="32"/>
      <c r="G2034" s="23"/>
      <c r="L2034" s="34"/>
    </row>
    <row r="2035" spans="1:12" x14ac:dyDescent="0.2">
      <c r="A2035" s="32"/>
      <c r="G2035" s="33"/>
      <c r="L2035" s="34"/>
    </row>
    <row r="2036" spans="1:12" x14ac:dyDescent="0.2">
      <c r="A2036" s="32"/>
      <c r="G2036" s="23"/>
      <c r="L2036" s="34"/>
    </row>
    <row r="2037" spans="1:12" x14ac:dyDescent="0.2">
      <c r="A2037" s="32"/>
      <c r="G2037" s="23"/>
      <c r="L2037" s="34"/>
    </row>
    <row r="2038" spans="1:12" x14ac:dyDescent="0.2">
      <c r="A2038" s="32"/>
      <c r="G2038" s="23"/>
      <c r="L2038" s="34"/>
    </row>
    <row r="2039" spans="1:12" x14ac:dyDescent="0.2">
      <c r="A2039" s="32"/>
      <c r="G2039" s="33"/>
      <c r="L2039" s="34"/>
    </row>
    <row r="2040" spans="1:12" x14ac:dyDescent="0.2">
      <c r="A2040" s="32"/>
      <c r="G2040" s="33"/>
      <c r="L2040" s="34"/>
    </row>
    <row r="2041" spans="1:12" x14ac:dyDescent="0.2">
      <c r="A2041" s="32"/>
      <c r="G2041" s="23"/>
      <c r="L2041" s="34"/>
    </row>
    <row r="2042" spans="1:12" x14ac:dyDescent="0.2">
      <c r="A2042" s="32"/>
      <c r="G2042" s="33"/>
      <c r="L2042" s="34"/>
    </row>
    <row r="2043" spans="1:12" x14ac:dyDescent="0.2">
      <c r="A2043" s="32"/>
      <c r="G2043" s="23"/>
      <c r="L2043" s="34"/>
    </row>
    <row r="2044" spans="1:12" x14ac:dyDescent="0.2">
      <c r="A2044" s="32"/>
      <c r="G2044" s="33"/>
      <c r="L2044" s="34"/>
    </row>
    <row r="2045" spans="1:12" x14ac:dyDescent="0.2">
      <c r="A2045" s="32"/>
      <c r="G2045" s="23"/>
      <c r="L2045" s="34"/>
    </row>
    <row r="2046" spans="1:12" x14ac:dyDescent="0.2">
      <c r="A2046" s="32"/>
      <c r="G2046" s="33"/>
      <c r="L2046" s="34"/>
    </row>
    <row r="2047" spans="1:12" x14ac:dyDescent="0.2">
      <c r="A2047" s="32"/>
      <c r="G2047" s="23"/>
      <c r="L2047" s="34"/>
    </row>
    <row r="2048" spans="1:12" x14ac:dyDescent="0.2">
      <c r="A2048" s="32"/>
      <c r="G2048" s="23"/>
      <c r="L2048" s="34"/>
    </row>
    <row r="2049" spans="1:12" x14ac:dyDescent="0.2">
      <c r="A2049" s="32"/>
      <c r="G2049" s="23"/>
      <c r="L2049" s="34"/>
    </row>
    <row r="2050" spans="1:12" x14ac:dyDescent="0.2">
      <c r="A2050" s="32"/>
      <c r="G2050" s="23"/>
      <c r="L2050" s="34"/>
    </row>
    <row r="2051" spans="1:12" x14ac:dyDescent="0.2">
      <c r="A2051" s="32"/>
      <c r="G2051" s="23"/>
      <c r="L2051" s="34"/>
    </row>
    <row r="2052" spans="1:12" x14ac:dyDescent="0.2">
      <c r="A2052" s="32"/>
      <c r="G2052" s="23"/>
      <c r="L2052" s="34"/>
    </row>
    <row r="2053" spans="1:12" x14ac:dyDescent="0.2">
      <c r="A2053" s="32"/>
      <c r="G2053" s="23"/>
      <c r="L2053" s="34"/>
    </row>
    <row r="2054" spans="1:12" x14ac:dyDescent="0.2">
      <c r="A2054" s="32"/>
      <c r="G2054" s="23"/>
      <c r="L2054" s="34"/>
    </row>
    <row r="2055" spans="1:12" x14ac:dyDescent="0.2">
      <c r="A2055" s="32"/>
      <c r="G2055" s="33"/>
      <c r="L2055" s="34"/>
    </row>
    <row r="2056" spans="1:12" x14ac:dyDescent="0.2">
      <c r="A2056" s="32"/>
      <c r="G2056" s="23"/>
      <c r="L2056" s="34"/>
    </row>
    <row r="2057" spans="1:12" x14ac:dyDescent="0.2">
      <c r="A2057" s="32"/>
      <c r="G2057" s="23"/>
      <c r="L2057" s="34"/>
    </row>
    <row r="2058" spans="1:12" x14ac:dyDescent="0.2">
      <c r="A2058" s="32"/>
      <c r="G2058" s="33"/>
      <c r="L2058" s="34"/>
    </row>
    <row r="2059" spans="1:12" x14ac:dyDescent="0.2">
      <c r="A2059" s="32"/>
      <c r="G2059" s="23"/>
      <c r="L2059" s="34"/>
    </row>
    <row r="2060" spans="1:12" x14ac:dyDescent="0.2">
      <c r="A2060" s="32"/>
      <c r="G2060" s="23"/>
      <c r="L2060" s="34"/>
    </row>
    <row r="2061" spans="1:12" x14ac:dyDescent="0.2">
      <c r="A2061" s="32"/>
      <c r="G2061" s="23"/>
      <c r="L2061" s="34"/>
    </row>
    <row r="2062" spans="1:12" x14ac:dyDescent="0.2">
      <c r="A2062" s="32"/>
      <c r="G2062" s="33"/>
      <c r="L2062" s="34"/>
    </row>
    <row r="2063" spans="1:12" x14ac:dyDescent="0.2">
      <c r="A2063" s="32"/>
      <c r="G2063" s="33"/>
      <c r="L2063" s="34"/>
    </row>
    <row r="2064" spans="1:12" x14ac:dyDescent="0.2">
      <c r="A2064" s="32"/>
      <c r="G2064" s="33"/>
      <c r="L2064" s="34"/>
    </row>
    <row r="2065" spans="1:12" x14ac:dyDescent="0.2">
      <c r="A2065" s="32"/>
      <c r="G2065" s="23"/>
      <c r="L2065" s="34"/>
    </row>
    <row r="2066" spans="1:12" x14ac:dyDescent="0.2">
      <c r="A2066" s="32"/>
      <c r="G2066" s="33"/>
      <c r="L2066" s="34"/>
    </row>
    <row r="2067" spans="1:12" x14ac:dyDescent="0.2">
      <c r="A2067" s="32"/>
      <c r="G2067" s="23"/>
      <c r="L2067" s="34"/>
    </row>
    <row r="2068" spans="1:12" x14ac:dyDescent="0.2">
      <c r="A2068" s="32"/>
      <c r="G2068" s="33"/>
      <c r="L2068" s="34"/>
    </row>
    <row r="2069" spans="1:12" x14ac:dyDescent="0.2">
      <c r="A2069" s="32"/>
      <c r="G2069" s="23"/>
      <c r="L2069" s="34"/>
    </row>
    <row r="2070" spans="1:12" x14ac:dyDescent="0.2">
      <c r="A2070" s="32"/>
      <c r="G2070" s="23"/>
      <c r="L2070" s="34"/>
    </row>
    <row r="2071" spans="1:12" x14ac:dyDescent="0.2">
      <c r="A2071" s="32"/>
      <c r="G2071" s="33"/>
      <c r="L2071" s="34"/>
    </row>
    <row r="2072" spans="1:12" x14ac:dyDescent="0.2">
      <c r="A2072" s="32"/>
      <c r="G2072" s="23"/>
      <c r="L2072" s="34"/>
    </row>
    <row r="2073" spans="1:12" x14ac:dyDescent="0.2">
      <c r="A2073" s="32"/>
      <c r="G2073" s="33"/>
      <c r="L2073" s="34"/>
    </row>
    <row r="2074" spans="1:12" x14ac:dyDescent="0.2">
      <c r="A2074" s="32"/>
      <c r="G2074" s="23"/>
      <c r="L2074" s="34"/>
    </row>
    <row r="2075" spans="1:12" x14ac:dyDescent="0.2">
      <c r="A2075" s="32"/>
      <c r="G2075" s="33"/>
      <c r="L2075" s="34"/>
    </row>
    <row r="2076" spans="1:12" x14ac:dyDescent="0.2">
      <c r="A2076" s="32"/>
      <c r="G2076" s="33"/>
      <c r="L2076" s="34"/>
    </row>
    <row r="2077" spans="1:12" x14ac:dyDescent="0.2">
      <c r="A2077" s="32"/>
      <c r="G2077" s="23"/>
      <c r="L2077" s="34"/>
    </row>
    <row r="2078" spans="1:12" x14ac:dyDescent="0.2">
      <c r="A2078" s="32"/>
      <c r="G2078" s="23"/>
      <c r="L2078" s="34"/>
    </row>
    <row r="2079" spans="1:12" x14ac:dyDescent="0.2">
      <c r="A2079" s="32"/>
      <c r="G2079" s="23"/>
      <c r="L2079" s="34"/>
    </row>
    <row r="2080" spans="1:12" x14ac:dyDescent="0.2">
      <c r="A2080" s="32"/>
      <c r="G2080" s="23"/>
      <c r="L2080" s="34"/>
    </row>
    <row r="2081" spans="1:12" x14ac:dyDescent="0.2">
      <c r="A2081" s="32"/>
      <c r="G2081" s="33"/>
      <c r="L2081" s="34"/>
    </row>
    <row r="2082" spans="1:12" x14ac:dyDescent="0.2">
      <c r="A2082" s="32"/>
      <c r="G2082" s="33"/>
      <c r="L2082" s="34"/>
    </row>
    <row r="2083" spans="1:12" x14ac:dyDescent="0.2">
      <c r="A2083" s="32"/>
      <c r="G2083" s="33"/>
      <c r="L2083" s="34"/>
    </row>
    <row r="2084" spans="1:12" x14ac:dyDescent="0.2">
      <c r="A2084" s="32"/>
      <c r="G2084" s="33"/>
      <c r="L2084" s="34"/>
    </row>
    <row r="2085" spans="1:12" x14ac:dyDescent="0.2">
      <c r="A2085" s="32"/>
      <c r="G2085" s="23"/>
      <c r="L2085" s="34"/>
    </row>
    <row r="2086" spans="1:12" x14ac:dyDescent="0.2">
      <c r="A2086" s="32"/>
      <c r="G2086" s="23"/>
      <c r="L2086" s="34"/>
    </row>
    <row r="2087" spans="1:12" x14ac:dyDescent="0.2">
      <c r="A2087" s="32"/>
      <c r="G2087" s="23"/>
      <c r="L2087" s="34"/>
    </row>
    <row r="2088" spans="1:12" x14ac:dyDescent="0.2">
      <c r="A2088" s="32"/>
      <c r="G2088" s="33"/>
      <c r="L2088" s="34"/>
    </row>
    <row r="2089" spans="1:12" x14ac:dyDescent="0.2">
      <c r="A2089" s="32"/>
      <c r="G2089" s="33"/>
      <c r="L2089" s="34"/>
    </row>
    <row r="2090" spans="1:12" x14ac:dyDescent="0.2">
      <c r="A2090" s="32"/>
      <c r="G2090" s="23"/>
      <c r="L2090" s="34"/>
    </row>
    <row r="2091" spans="1:12" x14ac:dyDescent="0.2">
      <c r="A2091" s="32"/>
      <c r="G2091" s="23"/>
      <c r="L2091" s="34"/>
    </row>
    <row r="2092" spans="1:12" x14ac:dyDescent="0.2">
      <c r="A2092" s="32"/>
      <c r="G2092" s="23"/>
      <c r="L2092" s="34"/>
    </row>
    <row r="2093" spans="1:12" x14ac:dyDescent="0.2">
      <c r="A2093" s="32"/>
      <c r="G2093" s="33"/>
      <c r="L2093" s="34"/>
    </row>
    <row r="2094" spans="1:12" x14ac:dyDescent="0.2">
      <c r="A2094" s="32"/>
      <c r="G2094" s="33"/>
      <c r="L2094" s="34"/>
    </row>
    <row r="2095" spans="1:12" x14ac:dyDescent="0.2">
      <c r="A2095" s="32"/>
      <c r="G2095" s="33"/>
      <c r="L2095" s="34"/>
    </row>
    <row r="2096" spans="1:12" x14ac:dyDescent="0.2">
      <c r="A2096" s="32"/>
      <c r="G2096" s="23"/>
      <c r="L2096" s="34"/>
    </row>
    <row r="2097" spans="1:12" x14ac:dyDescent="0.2">
      <c r="A2097" s="32"/>
      <c r="G2097" s="23"/>
      <c r="L2097" s="34"/>
    </row>
    <row r="2098" spans="1:12" x14ac:dyDescent="0.2">
      <c r="A2098" s="32"/>
      <c r="G2098" s="33"/>
      <c r="L2098" s="34"/>
    </row>
    <row r="2099" spans="1:12" x14ac:dyDescent="0.2">
      <c r="A2099" s="32"/>
      <c r="G2099" s="23"/>
      <c r="L2099" s="34"/>
    </row>
    <row r="2100" spans="1:12" x14ac:dyDescent="0.2">
      <c r="A2100" s="32"/>
      <c r="G2100" s="23"/>
      <c r="L2100" s="34"/>
    </row>
    <row r="2101" spans="1:12" x14ac:dyDescent="0.2">
      <c r="A2101" s="32"/>
      <c r="G2101" s="33"/>
      <c r="L2101" s="34"/>
    </row>
    <row r="2102" spans="1:12" x14ac:dyDescent="0.2">
      <c r="A2102" s="32"/>
      <c r="G2102" s="33"/>
      <c r="L2102" s="34"/>
    </row>
    <row r="2103" spans="1:12" x14ac:dyDescent="0.2">
      <c r="A2103" s="32"/>
      <c r="G2103" s="33"/>
      <c r="L2103" s="34"/>
    </row>
    <row r="2104" spans="1:12" x14ac:dyDescent="0.2">
      <c r="A2104" s="32"/>
      <c r="G2104" s="23"/>
      <c r="L2104" s="34"/>
    </row>
    <row r="2105" spans="1:12" x14ac:dyDescent="0.2">
      <c r="A2105" s="32"/>
      <c r="G2105" s="23"/>
      <c r="L2105" s="34"/>
    </row>
    <row r="2106" spans="1:12" x14ac:dyDescent="0.2">
      <c r="A2106" s="32"/>
      <c r="G2106" s="23"/>
      <c r="L2106" s="34"/>
    </row>
    <row r="2107" spans="1:12" x14ac:dyDescent="0.2">
      <c r="A2107" s="32"/>
      <c r="G2107" s="23"/>
      <c r="L2107" s="34"/>
    </row>
    <row r="2108" spans="1:12" x14ac:dyDescent="0.2">
      <c r="A2108" s="32"/>
      <c r="G2108" s="33"/>
      <c r="L2108" s="34"/>
    </row>
    <row r="2109" spans="1:12" x14ac:dyDescent="0.2">
      <c r="A2109" s="32"/>
      <c r="G2109" s="23"/>
      <c r="L2109" s="34"/>
    </row>
    <row r="2110" spans="1:12" x14ac:dyDescent="0.2">
      <c r="A2110" s="32"/>
      <c r="G2110" s="23"/>
      <c r="L2110" s="34"/>
    </row>
    <row r="2111" spans="1:12" x14ac:dyDescent="0.2">
      <c r="A2111" s="32"/>
      <c r="G2111" s="23"/>
      <c r="L2111" s="34"/>
    </row>
    <row r="2112" spans="1:12" x14ac:dyDescent="0.2">
      <c r="A2112" s="32"/>
      <c r="G2112" s="33"/>
      <c r="L2112" s="34"/>
    </row>
    <row r="2113" spans="1:12" x14ac:dyDescent="0.2">
      <c r="A2113" s="32"/>
      <c r="G2113" s="23"/>
      <c r="L2113" s="34"/>
    </row>
    <row r="2114" spans="1:12" x14ac:dyDescent="0.2">
      <c r="A2114" s="32"/>
      <c r="G2114" s="23"/>
      <c r="L2114" s="34"/>
    </row>
    <row r="2115" spans="1:12" x14ac:dyDescent="0.2">
      <c r="A2115" s="32"/>
      <c r="G2115" s="23"/>
      <c r="L2115" s="34"/>
    </row>
    <row r="2116" spans="1:12" x14ac:dyDescent="0.2">
      <c r="A2116" s="32"/>
      <c r="G2116" s="23"/>
      <c r="L2116" s="34"/>
    </row>
    <row r="2117" spans="1:12" x14ac:dyDescent="0.2">
      <c r="A2117" s="32"/>
      <c r="G2117" s="33"/>
      <c r="L2117" s="34"/>
    </row>
    <row r="2118" spans="1:12" x14ac:dyDescent="0.2">
      <c r="A2118" s="32"/>
      <c r="G2118" s="33"/>
      <c r="L2118" s="34"/>
    </row>
    <row r="2119" spans="1:12" x14ac:dyDescent="0.2">
      <c r="A2119" s="32"/>
      <c r="G2119" s="23"/>
      <c r="L2119" s="34"/>
    </row>
    <row r="2120" spans="1:12" x14ac:dyDescent="0.2">
      <c r="A2120" s="32"/>
      <c r="G2120" s="23"/>
      <c r="L2120" s="34"/>
    </row>
    <row r="2121" spans="1:12" x14ac:dyDescent="0.2">
      <c r="A2121" s="32"/>
      <c r="G2121" s="23"/>
      <c r="L2121" s="34"/>
    </row>
    <row r="2122" spans="1:12" x14ac:dyDescent="0.2">
      <c r="A2122" s="32"/>
      <c r="G2122" s="33"/>
      <c r="L2122" s="34"/>
    </row>
    <row r="2123" spans="1:12" x14ac:dyDescent="0.2">
      <c r="A2123" s="32"/>
      <c r="G2123" s="33"/>
      <c r="L2123" s="34"/>
    </row>
    <row r="2124" spans="1:12" x14ac:dyDescent="0.2">
      <c r="A2124" s="32"/>
      <c r="G2124" s="33"/>
      <c r="L2124" s="34"/>
    </row>
    <row r="2125" spans="1:12" x14ac:dyDescent="0.2">
      <c r="A2125" s="32"/>
      <c r="G2125" s="33"/>
      <c r="L2125" s="34"/>
    </row>
    <row r="2126" spans="1:12" x14ac:dyDescent="0.2">
      <c r="A2126" s="32"/>
      <c r="G2126" s="33"/>
      <c r="L2126" s="34"/>
    </row>
    <row r="2127" spans="1:12" x14ac:dyDescent="0.2">
      <c r="A2127" s="32"/>
      <c r="G2127" s="33"/>
      <c r="L2127" s="34"/>
    </row>
    <row r="2128" spans="1:12" x14ac:dyDescent="0.2">
      <c r="A2128" s="32"/>
      <c r="G2128" s="23"/>
      <c r="L2128" s="34"/>
    </row>
    <row r="2129" spans="1:12" x14ac:dyDescent="0.2">
      <c r="A2129" s="32"/>
      <c r="G2129" s="23"/>
      <c r="L2129" s="34"/>
    </row>
    <row r="2130" spans="1:12" x14ac:dyDescent="0.2">
      <c r="A2130" s="32"/>
      <c r="G2130" s="33"/>
      <c r="L2130" s="34"/>
    </row>
    <row r="2131" spans="1:12" x14ac:dyDescent="0.2">
      <c r="A2131" s="32"/>
      <c r="G2131" s="33"/>
      <c r="L2131" s="34"/>
    </row>
    <row r="2132" spans="1:12" x14ac:dyDescent="0.2">
      <c r="A2132" s="32"/>
      <c r="G2132" s="33"/>
      <c r="L2132" s="34"/>
    </row>
    <row r="2133" spans="1:12" x14ac:dyDescent="0.2">
      <c r="A2133" s="32"/>
      <c r="G2133" s="23"/>
      <c r="L2133" s="34"/>
    </row>
    <row r="2134" spans="1:12" x14ac:dyDescent="0.2">
      <c r="A2134" s="32"/>
      <c r="G2134" s="23"/>
      <c r="L2134" s="34"/>
    </row>
    <row r="2135" spans="1:12" x14ac:dyDescent="0.2">
      <c r="A2135" s="32"/>
      <c r="G2135" s="33"/>
      <c r="L2135" s="34"/>
    </row>
    <row r="2136" spans="1:12" x14ac:dyDescent="0.2">
      <c r="A2136" s="32"/>
      <c r="G2136" s="33"/>
      <c r="L2136" s="34"/>
    </row>
    <row r="2137" spans="1:12" x14ac:dyDescent="0.2">
      <c r="A2137" s="32"/>
      <c r="G2137" s="33"/>
      <c r="L2137" s="34"/>
    </row>
    <row r="2138" spans="1:12" x14ac:dyDescent="0.2">
      <c r="A2138" s="32"/>
      <c r="G2138" s="23"/>
      <c r="L2138" s="34"/>
    </row>
    <row r="2139" spans="1:12" x14ac:dyDescent="0.2">
      <c r="A2139" s="32"/>
      <c r="G2139" s="33"/>
      <c r="L2139" s="34"/>
    </row>
    <row r="2140" spans="1:12" x14ac:dyDescent="0.2">
      <c r="A2140" s="32"/>
      <c r="G2140" s="23"/>
      <c r="L2140" s="34"/>
    </row>
    <row r="2141" spans="1:12" x14ac:dyDescent="0.2">
      <c r="A2141" s="32"/>
      <c r="G2141" s="23"/>
      <c r="L2141" s="34"/>
    </row>
    <row r="2142" spans="1:12" x14ac:dyDescent="0.2">
      <c r="A2142" s="32"/>
      <c r="G2142" s="33"/>
      <c r="L2142" s="34"/>
    </row>
    <row r="2143" spans="1:12" x14ac:dyDescent="0.2">
      <c r="A2143" s="32"/>
      <c r="G2143" s="33"/>
      <c r="L2143" s="34"/>
    </row>
    <row r="2144" spans="1:12" x14ac:dyDescent="0.2">
      <c r="A2144" s="32"/>
      <c r="G2144" s="33"/>
      <c r="L2144" s="34"/>
    </row>
    <row r="2145" spans="1:12" x14ac:dyDescent="0.2">
      <c r="A2145" s="32"/>
      <c r="G2145" s="33"/>
      <c r="L2145" s="34"/>
    </row>
    <row r="2146" spans="1:12" x14ac:dyDescent="0.2">
      <c r="A2146" s="32"/>
      <c r="G2146" s="23"/>
      <c r="L2146" s="34"/>
    </row>
    <row r="2147" spans="1:12" x14ac:dyDescent="0.2">
      <c r="A2147" s="32"/>
      <c r="G2147" s="33"/>
      <c r="L2147" s="34"/>
    </row>
    <row r="2148" spans="1:12" x14ac:dyDescent="0.2">
      <c r="A2148" s="32"/>
      <c r="G2148" s="23"/>
      <c r="L2148" s="34"/>
    </row>
    <row r="2149" spans="1:12" x14ac:dyDescent="0.2">
      <c r="A2149" s="32"/>
      <c r="G2149" s="33"/>
      <c r="L2149" s="34"/>
    </row>
    <row r="2150" spans="1:12" x14ac:dyDescent="0.2">
      <c r="A2150" s="32"/>
      <c r="G2150" s="23"/>
      <c r="L2150" s="34"/>
    </row>
    <row r="2151" spans="1:12" x14ac:dyDescent="0.2">
      <c r="A2151" s="32"/>
      <c r="G2151" s="23"/>
      <c r="L2151" s="34"/>
    </row>
    <row r="2152" spans="1:12" x14ac:dyDescent="0.2">
      <c r="A2152" s="32"/>
      <c r="G2152" s="33"/>
      <c r="L2152" s="34"/>
    </row>
    <row r="2153" spans="1:12" x14ac:dyDescent="0.2">
      <c r="A2153" s="32"/>
      <c r="G2153" s="33"/>
      <c r="L2153" s="34"/>
    </row>
    <row r="2154" spans="1:12" x14ac:dyDescent="0.2">
      <c r="A2154" s="32"/>
      <c r="G2154" s="23"/>
      <c r="L2154" s="34"/>
    </row>
    <row r="2155" spans="1:12" x14ac:dyDescent="0.2">
      <c r="A2155" s="32"/>
      <c r="G2155" s="23"/>
      <c r="L2155" s="34"/>
    </row>
    <row r="2156" spans="1:12" x14ac:dyDescent="0.2">
      <c r="A2156" s="32"/>
      <c r="G2156" s="23"/>
      <c r="L2156" s="34"/>
    </row>
    <row r="2157" spans="1:12" x14ac:dyDescent="0.2">
      <c r="A2157" s="32"/>
      <c r="G2157" s="33"/>
      <c r="L2157" s="34"/>
    </row>
    <row r="2158" spans="1:12" x14ac:dyDescent="0.2">
      <c r="A2158" s="32"/>
      <c r="G2158" s="33"/>
      <c r="L2158" s="34"/>
    </row>
    <row r="2159" spans="1:12" x14ac:dyDescent="0.2">
      <c r="A2159" s="32"/>
      <c r="G2159" s="23"/>
      <c r="L2159" s="34"/>
    </row>
    <row r="2160" spans="1:12" x14ac:dyDescent="0.2">
      <c r="A2160" s="32"/>
      <c r="G2160" s="33"/>
      <c r="L2160" s="34"/>
    </row>
    <row r="2161" spans="1:12" x14ac:dyDescent="0.2">
      <c r="A2161" s="32"/>
      <c r="G2161" s="23"/>
      <c r="L2161" s="34"/>
    </row>
    <row r="2162" spans="1:12" x14ac:dyDescent="0.2">
      <c r="A2162" s="32"/>
      <c r="G2162" s="33"/>
      <c r="L2162" s="34"/>
    </row>
    <row r="2163" spans="1:12" x14ac:dyDescent="0.2">
      <c r="A2163" s="32"/>
      <c r="G2163" s="33"/>
      <c r="L2163" s="34"/>
    </row>
    <row r="2164" spans="1:12" x14ac:dyDescent="0.2">
      <c r="A2164" s="32"/>
      <c r="G2164" s="33"/>
      <c r="L2164" s="34"/>
    </row>
    <row r="2165" spans="1:12" x14ac:dyDescent="0.2">
      <c r="A2165" s="32"/>
      <c r="G2165" s="33"/>
      <c r="L2165" s="34"/>
    </row>
    <row r="2166" spans="1:12" x14ac:dyDescent="0.2">
      <c r="A2166" s="32"/>
      <c r="G2166" s="23"/>
      <c r="L2166" s="34"/>
    </row>
    <row r="2167" spans="1:12" x14ac:dyDescent="0.2">
      <c r="A2167" s="32"/>
      <c r="G2167" s="23"/>
      <c r="L2167" s="34"/>
    </row>
    <row r="2168" spans="1:12" x14ac:dyDescent="0.2">
      <c r="A2168" s="32"/>
      <c r="G2168" s="33"/>
      <c r="L2168" s="34"/>
    </row>
    <row r="2169" spans="1:12" x14ac:dyDescent="0.2">
      <c r="A2169" s="32"/>
      <c r="G2169" s="23"/>
      <c r="L2169" s="34"/>
    </row>
    <row r="2170" spans="1:12" x14ac:dyDescent="0.2">
      <c r="A2170" s="32"/>
      <c r="G2170" s="33"/>
      <c r="L2170" s="34"/>
    </row>
    <row r="2171" spans="1:12" x14ac:dyDescent="0.2">
      <c r="A2171" s="32"/>
      <c r="G2171" s="33"/>
      <c r="L2171" s="34"/>
    </row>
    <row r="2172" spans="1:12" x14ac:dyDescent="0.2">
      <c r="A2172" s="32"/>
      <c r="G2172" s="33"/>
      <c r="L2172" s="34"/>
    </row>
    <row r="2173" spans="1:12" x14ac:dyDescent="0.2">
      <c r="A2173" s="32"/>
      <c r="G2173" s="33"/>
      <c r="L2173" s="34"/>
    </row>
    <row r="2174" spans="1:12" x14ac:dyDescent="0.2">
      <c r="A2174" s="32"/>
      <c r="G2174" s="23"/>
      <c r="L2174" s="34"/>
    </row>
    <row r="2175" spans="1:12" x14ac:dyDescent="0.2">
      <c r="A2175" s="32"/>
      <c r="G2175" s="23"/>
      <c r="L2175" s="34"/>
    </row>
    <row r="2176" spans="1:12" x14ac:dyDescent="0.2">
      <c r="A2176" s="32"/>
      <c r="G2176" s="23"/>
      <c r="L2176" s="34"/>
    </row>
    <row r="2177" spans="1:12" x14ac:dyDescent="0.2">
      <c r="A2177" s="32"/>
      <c r="G2177" s="23"/>
      <c r="L2177" s="34"/>
    </row>
    <row r="2178" spans="1:12" x14ac:dyDescent="0.2">
      <c r="A2178" s="32"/>
      <c r="G2178" s="33"/>
      <c r="L2178" s="34"/>
    </row>
    <row r="2179" spans="1:12" x14ac:dyDescent="0.2">
      <c r="A2179" s="32"/>
      <c r="G2179" s="23"/>
      <c r="L2179" s="34"/>
    </row>
    <row r="2180" spans="1:12" x14ac:dyDescent="0.2">
      <c r="A2180" s="32"/>
      <c r="G2180" s="33"/>
      <c r="L2180" s="34"/>
    </row>
    <row r="2181" spans="1:12" x14ac:dyDescent="0.2">
      <c r="A2181" s="32"/>
      <c r="G2181" s="23"/>
      <c r="L2181" s="34"/>
    </row>
    <row r="2182" spans="1:12" x14ac:dyDescent="0.2">
      <c r="A2182" s="32"/>
      <c r="G2182" s="23"/>
      <c r="L2182" s="34"/>
    </row>
    <row r="2183" spans="1:12" x14ac:dyDescent="0.2">
      <c r="A2183" s="32"/>
      <c r="G2183" s="23"/>
      <c r="L2183" s="34"/>
    </row>
    <row r="2184" spans="1:12" x14ac:dyDescent="0.2">
      <c r="A2184" s="32"/>
      <c r="G2184" s="33"/>
      <c r="L2184" s="34"/>
    </row>
    <row r="2185" spans="1:12" x14ac:dyDescent="0.2">
      <c r="A2185" s="32"/>
      <c r="G2185" s="23"/>
      <c r="L2185" s="34"/>
    </row>
    <row r="2186" spans="1:12" x14ac:dyDescent="0.2">
      <c r="A2186" s="32"/>
      <c r="G2186" s="33"/>
      <c r="L2186" s="34"/>
    </row>
    <row r="2187" spans="1:12" x14ac:dyDescent="0.2">
      <c r="A2187" s="32"/>
      <c r="G2187" s="33"/>
      <c r="L2187" s="34"/>
    </row>
    <row r="2188" spans="1:12" x14ac:dyDescent="0.2">
      <c r="A2188" s="32"/>
      <c r="G2188" s="23"/>
      <c r="L2188" s="34"/>
    </row>
    <row r="2189" spans="1:12" x14ac:dyDescent="0.2">
      <c r="A2189" s="32"/>
      <c r="G2189" s="23"/>
      <c r="L2189" s="34"/>
    </row>
    <row r="2190" spans="1:12" x14ac:dyDescent="0.2">
      <c r="A2190" s="32"/>
      <c r="G2190" s="33"/>
      <c r="L2190" s="34"/>
    </row>
    <row r="2191" spans="1:12" x14ac:dyDescent="0.2">
      <c r="A2191" s="32"/>
      <c r="G2191" s="33"/>
      <c r="L2191" s="34"/>
    </row>
    <row r="2192" spans="1:12" x14ac:dyDescent="0.2">
      <c r="A2192" s="32"/>
      <c r="G2192" s="23"/>
      <c r="L2192" s="34"/>
    </row>
    <row r="2193" spans="1:12" x14ac:dyDescent="0.2">
      <c r="A2193" s="32"/>
      <c r="G2193" s="23"/>
      <c r="L2193" s="34"/>
    </row>
    <row r="2194" spans="1:12" x14ac:dyDescent="0.2">
      <c r="A2194" s="32"/>
      <c r="G2194" s="33"/>
      <c r="L2194" s="34"/>
    </row>
    <row r="2195" spans="1:12" x14ac:dyDescent="0.2">
      <c r="A2195" s="32"/>
      <c r="G2195" s="23"/>
      <c r="L2195" s="34"/>
    </row>
    <row r="2196" spans="1:12" x14ac:dyDescent="0.2">
      <c r="A2196" s="32"/>
      <c r="G2196" s="33"/>
      <c r="L2196" s="34"/>
    </row>
    <row r="2197" spans="1:12" x14ac:dyDescent="0.2">
      <c r="A2197" s="32"/>
      <c r="G2197" s="23"/>
      <c r="L2197" s="34"/>
    </row>
    <row r="2198" spans="1:12" x14ac:dyDescent="0.2">
      <c r="A2198" s="32"/>
      <c r="G2198" s="23"/>
      <c r="L2198" s="34"/>
    </row>
    <row r="2199" spans="1:12" x14ac:dyDescent="0.2">
      <c r="A2199" s="32"/>
      <c r="G2199" s="23"/>
      <c r="L2199" s="34"/>
    </row>
    <row r="2200" spans="1:12" x14ac:dyDescent="0.2">
      <c r="A2200" s="32"/>
      <c r="G2200" s="33"/>
      <c r="L2200" s="34"/>
    </row>
    <row r="2201" spans="1:12" x14ac:dyDescent="0.2">
      <c r="A2201" s="32"/>
      <c r="G2201" s="23"/>
      <c r="L2201" s="34"/>
    </row>
    <row r="2202" spans="1:12" x14ac:dyDescent="0.2">
      <c r="A2202" s="32"/>
      <c r="G2202" s="33"/>
      <c r="L2202" s="34"/>
    </row>
    <row r="2203" spans="1:12" x14ac:dyDescent="0.2">
      <c r="A2203" s="32"/>
      <c r="G2203" s="33"/>
      <c r="L2203" s="34"/>
    </row>
    <row r="2204" spans="1:12" x14ac:dyDescent="0.2">
      <c r="A2204" s="32"/>
      <c r="G2204" s="33"/>
      <c r="L2204" s="34"/>
    </row>
    <row r="2205" spans="1:12" x14ac:dyDescent="0.2">
      <c r="A2205" s="32"/>
      <c r="G2205" s="23"/>
      <c r="L2205" s="34"/>
    </row>
    <row r="2206" spans="1:12" x14ac:dyDescent="0.2">
      <c r="A2206" s="32"/>
      <c r="G2206" s="33"/>
      <c r="L2206" s="34"/>
    </row>
    <row r="2207" spans="1:12" x14ac:dyDescent="0.2">
      <c r="A2207" s="32"/>
      <c r="G2207" s="23"/>
      <c r="L2207" s="34"/>
    </row>
    <row r="2208" spans="1:12" x14ac:dyDescent="0.2">
      <c r="A2208" s="32"/>
      <c r="G2208" s="33"/>
      <c r="L2208" s="34"/>
    </row>
    <row r="2209" spans="1:12" x14ac:dyDescent="0.2">
      <c r="A2209" s="32"/>
      <c r="G2209" s="23"/>
      <c r="L2209" s="34"/>
    </row>
    <row r="2210" spans="1:12" x14ac:dyDescent="0.2">
      <c r="A2210" s="32"/>
      <c r="G2210" s="33"/>
      <c r="L2210" s="34"/>
    </row>
    <row r="2211" spans="1:12" x14ac:dyDescent="0.2">
      <c r="A2211" s="32"/>
      <c r="G2211" s="33"/>
      <c r="L2211" s="34"/>
    </row>
    <row r="2212" spans="1:12" x14ac:dyDescent="0.2">
      <c r="A2212" s="32"/>
      <c r="G2212" s="33"/>
      <c r="L2212" s="34"/>
    </row>
    <row r="2213" spans="1:12" x14ac:dyDescent="0.2">
      <c r="A2213" s="32"/>
      <c r="G2213" s="33"/>
      <c r="L2213" s="34"/>
    </row>
    <row r="2214" spans="1:12" x14ac:dyDescent="0.2">
      <c r="A2214" s="32"/>
      <c r="G2214" s="23"/>
      <c r="L2214" s="34"/>
    </row>
    <row r="2215" spans="1:12" x14ac:dyDescent="0.2">
      <c r="A2215" s="32"/>
      <c r="G2215" s="33"/>
      <c r="L2215" s="34"/>
    </row>
    <row r="2216" spans="1:12" x14ac:dyDescent="0.2">
      <c r="A2216" s="32"/>
      <c r="G2216" s="33"/>
      <c r="L2216" s="34"/>
    </row>
    <row r="2217" spans="1:12" x14ac:dyDescent="0.2">
      <c r="A2217" s="32"/>
      <c r="G2217" s="33"/>
      <c r="L2217" s="34"/>
    </row>
    <row r="2218" spans="1:12" x14ac:dyDescent="0.2">
      <c r="A2218" s="32"/>
      <c r="G2218" s="33"/>
      <c r="L2218" s="34"/>
    </row>
    <row r="2219" spans="1:12" x14ac:dyDescent="0.2">
      <c r="A2219" s="32"/>
      <c r="G2219" s="33"/>
      <c r="L2219" s="34"/>
    </row>
    <row r="2220" spans="1:12" x14ac:dyDescent="0.2">
      <c r="A2220" s="32"/>
      <c r="G2220" s="33"/>
      <c r="L2220" s="34"/>
    </row>
    <row r="2221" spans="1:12" x14ac:dyDescent="0.2">
      <c r="A2221" s="32"/>
      <c r="G2221" s="33"/>
      <c r="L2221" s="34"/>
    </row>
    <row r="2222" spans="1:12" x14ac:dyDescent="0.2">
      <c r="A2222" s="32"/>
      <c r="G2222" s="23"/>
      <c r="L2222" s="34"/>
    </row>
    <row r="2223" spans="1:12" x14ac:dyDescent="0.2">
      <c r="A2223" s="32"/>
      <c r="G2223" s="23"/>
      <c r="L2223" s="34"/>
    </row>
    <row r="2224" spans="1:12" x14ac:dyDescent="0.2">
      <c r="A2224" s="32"/>
      <c r="G2224" s="23"/>
      <c r="L2224" s="34"/>
    </row>
    <row r="2225" spans="1:12" x14ac:dyDescent="0.2">
      <c r="A2225" s="32"/>
      <c r="G2225" s="23"/>
      <c r="L2225" s="34"/>
    </row>
    <row r="2226" spans="1:12" x14ac:dyDescent="0.2">
      <c r="A2226" s="32"/>
      <c r="G2226" s="23"/>
      <c r="L2226" s="34"/>
    </row>
    <row r="2227" spans="1:12" x14ac:dyDescent="0.2">
      <c r="A2227" s="32"/>
      <c r="G2227" s="23"/>
      <c r="L2227" s="34"/>
    </row>
    <row r="2228" spans="1:12" x14ac:dyDescent="0.2">
      <c r="A2228" s="32"/>
      <c r="G2228" s="33"/>
      <c r="L2228" s="34"/>
    </row>
    <row r="2229" spans="1:12" x14ac:dyDescent="0.2">
      <c r="A2229" s="32"/>
      <c r="G2229" s="23"/>
      <c r="L2229" s="34"/>
    </row>
    <row r="2230" spans="1:12" x14ac:dyDescent="0.2">
      <c r="A2230" s="32"/>
      <c r="G2230" s="23"/>
      <c r="L2230" s="34"/>
    </row>
    <row r="2231" spans="1:12" x14ac:dyDescent="0.2">
      <c r="A2231" s="32"/>
      <c r="G2231" s="33"/>
      <c r="L2231" s="34"/>
    </row>
    <row r="2232" spans="1:12" x14ac:dyDescent="0.2">
      <c r="A2232" s="32"/>
      <c r="G2232" s="23"/>
      <c r="L2232" s="34"/>
    </row>
    <row r="2233" spans="1:12" x14ac:dyDescent="0.2">
      <c r="A2233" s="32"/>
      <c r="G2233" s="23"/>
      <c r="L2233" s="34"/>
    </row>
    <row r="2234" spans="1:12" x14ac:dyDescent="0.2">
      <c r="A2234" s="32"/>
      <c r="G2234" s="23"/>
      <c r="L2234" s="34"/>
    </row>
    <row r="2235" spans="1:12" x14ac:dyDescent="0.2">
      <c r="A2235" s="32"/>
      <c r="G2235" s="23"/>
      <c r="L2235" s="34"/>
    </row>
    <row r="2236" spans="1:12" x14ac:dyDescent="0.2">
      <c r="A2236" s="32"/>
      <c r="G2236" s="33"/>
      <c r="L2236" s="34"/>
    </row>
    <row r="2237" spans="1:12" x14ac:dyDescent="0.2">
      <c r="A2237" s="32"/>
      <c r="G2237" s="33"/>
      <c r="L2237" s="34"/>
    </row>
    <row r="2238" spans="1:12" x14ac:dyDescent="0.2">
      <c r="A2238" s="32"/>
      <c r="G2238" s="33"/>
      <c r="L2238" s="34"/>
    </row>
    <row r="2239" spans="1:12" x14ac:dyDescent="0.2">
      <c r="A2239" s="32"/>
      <c r="G2239" s="23"/>
      <c r="L2239" s="34"/>
    </row>
    <row r="2240" spans="1:12" x14ac:dyDescent="0.2">
      <c r="A2240" s="32"/>
      <c r="G2240" s="33"/>
      <c r="L2240" s="34"/>
    </row>
    <row r="2241" spans="1:12" x14ac:dyDescent="0.2">
      <c r="A2241" s="32"/>
      <c r="G2241" s="23"/>
      <c r="L2241" s="34"/>
    </row>
    <row r="2242" spans="1:12" x14ac:dyDescent="0.2">
      <c r="A2242" s="32"/>
      <c r="G2242" s="33"/>
      <c r="L2242" s="34"/>
    </row>
    <row r="2243" spans="1:12" x14ac:dyDescent="0.2">
      <c r="A2243" s="32"/>
      <c r="G2243" s="33"/>
      <c r="L2243" s="34"/>
    </row>
    <row r="2244" spans="1:12" x14ac:dyDescent="0.2">
      <c r="A2244" s="32"/>
      <c r="G2244" s="33"/>
      <c r="L2244" s="34"/>
    </row>
    <row r="2245" spans="1:12" x14ac:dyDescent="0.2">
      <c r="A2245" s="32"/>
      <c r="G2245" s="33"/>
      <c r="L2245" s="34"/>
    </row>
    <row r="2246" spans="1:12" x14ac:dyDescent="0.2">
      <c r="A2246" s="32"/>
      <c r="G2246" s="23"/>
      <c r="L2246" s="34"/>
    </row>
    <row r="2247" spans="1:12" x14ac:dyDescent="0.2">
      <c r="A2247" s="32"/>
      <c r="G2247" s="23"/>
      <c r="L2247" s="34"/>
    </row>
    <row r="2248" spans="1:12" x14ac:dyDescent="0.2">
      <c r="A2248" s="32"/>
      <c r="G2248" s="23"/>
      <c r="L2248" s="34"/>
    </row>
    <row r="2249" spans="1:12" x14ac:dyDescent="0.2">
      <c r="A2249" s="32"/>
      <c r="G2249" s="23"/>
      <c r="L2249" s="34"/>
    </row>
    <row r="2250" spans="1:12" x14ac:dyDescent="0.2">
      <c r="A2250" s="32"/>
      <c r="G2250" s="23"/>
      <c r="L2250" s="34"/>
    </row>
    <row r="2251" spans="1:12" x14ac:dyDescent="0.2">
      <c r="A2251" s="32"/>
      <c r="G2251" s="23"/>
      <c r="L2251" s="34"/>
    </row>
    <row r="2252" spans="1:12" x14ac:dyDescent="0.2">
      <c r="A2252" s="32"/>
      <c r="G2252" s="23"/>
      <c r="L2252" s="34"/>
    </row>
    <row r="2253" spans="1:12" x14ac:dyDescent="0.2">
      <c r="A2253" s="32"/>
      <c r="G2253" s="33"/>
      <c r="L2253" s="34"/>
    </row>
    <row r="2254" spans="1:12" x14ac:dyDescent="0.2">
      <c r="A2254" s="32"/>
      <c r="G2254" s="23"/>
      <c r="L2254" s="34"/>
    </row>
    <row r="2255" spans="1:12" x14ac:dyDescent="0.2">
      <c r="A2255" s="32"/>
      <c r="G2255" s="33"/>
      <c r="L2255" s="34"/>
    </row>
    <row r="2256" spans="1:12" x14ac:dyDescent="0.2">
      <c r="A2256" s="32"/>
      <c r="G2256" s="23"/>
      <c r="L2256" s="34"/>
    </row>
    <row r="2257" spans="1:12" x14ac:dyDescent="0.2">
      <c r="A2257" s="32"/>
      <c r="G2257" s="33"/>
      <c r="L2257" s="34"/>
    </row>
    <row r="2258" spans="1:12" x14ac:dyDescent="0.2">
      <c r="A2258" s="32"/>
      <c r="G2258" s="33"/>
      <c r="L2258" s="34"/>
    </row>
    <row r="2259" spans="1:12" x14ac:dyDescent="0.2">
      <c r="A2259" s="32"/>
      <c r="G2259" s="33"/>
      <c r="L2259" s="34"/>
    </row>
    <row r="2260" spans="1:12" x14ac:dyDescent="0.2">
      <c r="A2260" s="32"/>
      <c r="G2260" s="33"/>
      <c r="L2260" s="34"/>
    </row>
    <row r="2261" spans="1:12" x14ac:dyDescent="0.2">
      <c r="A2261" s="32"/>
      <c r="G2261" s="23"/>
      <c r="L2261" s="34"/>
    </row>
    <row r="2262" spans="1:12" x14ac:dyDescent="0.2">
      <c r="A2262" s="32"/>
      <c r="G2262" s="33"/>
      <c r="L2262" s="34"/>
    </row>
    <row r="2263" spans="1:12" x14ac:dyDescent="0.2">
      <c r="A2263" s="32"/>
      <c r="G2263" s="23"/>
      <c r="L2263" s="34"/>
    </row>
    <row r="2264" spans="1:12" x14ac:dyDescent="0.2">
      <c r="A2264" s="32"/>
      <c r="G2264" s="33"/>
      <c r="L2264" s="34"/>
    </row>
    <row r="2265" spans="1:12" x14ac:dyDescent="0.2">
      <c r="A2265" s="32"/>
      <c r="G2265" s="23"/>
      <c r="L2265" s="34"/>
    </row>
    <row r="2266" spans="1:12" x14ac:dyDescent="0.2">
      <c r="A2266" s="32"/>
      <c r="G2266" s="23"/>
      <c r="L2266" s="34"/>
    </row>
    <row r="2267" spans="1:12" x14ac:dyDescent="0.2">
      <c r="A2267" s="32"/>
      <c r="G2267" s="23"/>
      <c r="L2267" s="34"/>
    </row>
    <row r="2268" spans="1:12" x14ac:dyDescent="0.2">
      <c r="A2268" s="32"/>
      <c r="G2268" s="33"/>
      <c r="L2268" s="34"/>
    </row>
    <row r="2269" spans="1:12" x14ac:dyDescent="0.2">
      <c r="A2269" s="32"/>
      <c r="G2269" s="23"/>
      <c r="L2269" s="34"/>
    </row>
    <row r="2270" spans="1:12" x14ac:dyDescent="0.2">
      <c r="A2270" s="32"/>
      <c r="G2270" s="23"/>
      <c r="L2270" s="34"/>
    </row>
    <row r="2271" spans="1:12" x14ac:dyDescent="0.2">
      <c r="A2271" s="32"/>
      <c r="G2271" s="23"/>
      <c r="L2271" s="34"/>
    </row>
    <row r="2272" spans="1:12" x14ac:dyDescent="0.2">
      <c r="A2272" s="32"/>
      <c r="G2272" s="23"/>
      <c r="L2272" s="34"/>
    </row>
    <row r="2273" spans="1:12" x14ac:dyDescent="0.2">
      <c r="A2273" s="32"/>
      <c r="G2273" s="33"/>
      <c r="L2273" s="34"/>
    </row>
    <row r="2274" spans="1:12" x14ac:dyDescent="0.2">
      <c r="A2274" s="32"/>
      <c r="G2274" s="23"/>
      <c r="L2274" s="34"/>
    </row>
    <row r="2275" spans="1:12" x14ac:dyDescent="0.2">
      <c r="A2275" s="32"/>
      <c r="G2275" s="23"/>
      <c r="L2275" s="34"/>
    </row>
    <row r="2276" spans="1:12" x14ac:dyDescent="0.2">
      <c r="A2276" s="32"/>
      <c r="G2276" s="33"/>
      <c r="L2276" s="34"/>
    </row>
    <row r="2277" spans="1:12" x14ac:dyDescent="0.2">
      <c r="A2277" s="32"/>
      <c r="G2277" s="23"/>
      <c r="L2277" s="34"/>
    </row>
    <row r="2278" spans="1:12" x14ac:dyDescent="0.2">
      <c r="A2278" s="32"/>
      <c r="G2278" s="23"/>
      <c r="L2278" s="34"/>
    </row>
    <row r="2279" spans="1:12" x14ac:dyDescent="0.2">
      <c r="A2279" s="32"/>
      <c r="G2279" s="23"/>
      <c r="L2279" s="34"/>
    </row>
    <row r="2280" spans="1:12" x14ac:dyDescent="0.2">
      <c r="A2280" s="32"/>
      <c r="G2280" s="23"/>
      <c r="L2280" s="34"/>
    </row>
    <row r="2281" spans="1:12" x14ac:dyDescent="0.2">
      <c r="A2281" s="32"/>
      <c r="G2281" s="23"/>
      <c r="L2281" s="34"/>
    </row>
    <row r="2282" spans="1:12" x14ac:dyDescent="0.2">
      <c r="A2282" s="32"/>
      <c r="G2282" s="33"/>
      <c r="L2282" s="34"/>
    </row>
    <row r="2283" spans="1:12" x14ac:dyDescent="0.2">
      <c r="A2283" s="32"/>
      <c r="G2283" s="23"/>
      <c r="L2283" s="34"/>
    </row>
    <row r="2284" spans="1:12" x14ac:dyDescent="0.2">
      <c r="A2284" s="32"/>
      <c r="G2284" s="33"/>
      <c r="L2284" s="34"/>
    </row>
    <row r="2285" spans="1:12" x14ac:dyDescent="0.2">
      <c r="A2285" s="32"/>
      <c r="G2285" s="23"/>
      <c r="L2285" s="34"/>
    </row>
    <row r="2286" spans="1:12" x14ac:dyDescent="0.2">
      <c r="A2286" s="32"/>
      <c r="G2286" s="23"/>
      <c r="L2286" s="34"/>
    </row>
    <row r="2287" spans="1:12" x14ac:dyDescent="0.2">
      <c r="A2287" s="32"/>
      <c r="G2287" s="33"/>
      <c r="L2287" s="34"/>
    </row>
    <row r="2288" spans="1:12" x14ac:dyDescent="0.2">
      <c r="A2288" s="32"/>
      <c r="G2288" s="33"/>
      <c r="L2288" s="34"/>
    </row>
    <row r="2289" spans="1:12" x14ac:dyDescent="0.2">
      <c r="A2289" s="32"/>
      <c r="G2289" s="23"/>
      <c r="L2289" s="34"/>
    </row>
    <row r="2290" spans="1:12" x14ac:dyDescent="0.2">
      <c r="A2290" s="32"/>
      <c r="G2290" s="33"/>
      <c r="L2290" s="34"/>
    </row>
    <row r="2291" spans="1:12" x14ac:dyDescent="0.2">
      <c r="A2291" s="32"/>
      <c r="G2291" s="33"/>
      <c r="L2291" s="34"/>
    </row>
    <row r="2292" spans="1:12" x14ac:dyDescent="0.2">
      <c r="A2292" s="32"/>
      <c r="G2292" s="33"/>
      <c r="L2292" s="34"/>
    </row>
    <row r="2293" spans="1:12" x14ac:dyDescent="0.2">
      <c r="A2293" s="32"/>
      <c r="G2293" s="23"/>
      <c r="L2293" s="34"/>
    </row>
    <row r="2294" spans="1:12" x14ac:dyDescent="0.2">
      <c r="A2294" s="32"/>
      <c r="G2294" s="33"/>
      <c r="L2294" s="34"/>
    </row>
    <row r="2295" spans="1:12" x14ac:dyDescent="0.2">
      <c r="A2295" s="32"/>
      <c r="G2295" s="33"/>
      <c r="L2295" s="34"/>
    </row>
    <row r="2296" spans="1:12" x14ac:dyDescent="0.2">
      <c r="A2296" s="32"/>
      <c r="G2296" s="33"/>
      <c r="L2296" s="34"/>
    </row>
    <row r="2297" spans="1:12" x14ac:dyDescent="0.2">
      <c r="A2297" s="32"/>
      <c r="G2297" s="23"/>
      <c r="L2297" s="34"/>
    </row>
    <row r="2298" spans="1:12" x14ac:dyDescent="0.2">
      <c r="A2298" s="32"/>
      <c r="G2298" s="23"/>
      <c r="L2298" s="34"/>
    </row>
    <row r="2299" spans="1:12" x14ac:dyDescent="0.2">
      <c r="A2299" s="32"/>
      <c r="G2299" s="33"/>
      <c r="L2299" s="34"/>
    </row>
    <row r="2300" spans="1:12" x14ac:dyDescent="0.2">
      <c r="A2300" s="32"/>
      <c r="G2300" s="23"/>
      <c r="L2300" s="34"/>
    </row>
    <row r="2301" spans="1:12" x14ac:dyDescent="0.2">
      <c r="A2301" s="32"/>
      <c r="G2301" s="23"/>
      <c r="L2301" s="34"/>
    </row>
    <row r="2302" spans="1:12" x14ac:dyDescent="0.2">
      <c r="A2302" s="32"/>
      <c r="G2302" s="23"/>
      <c r="L2302" s="34"/>
    </row>
    <row r="2303" spans="1:12" x14ac:dyDescent="0.2">
      <c r="A2303" s="32"/>
      <c r="G2303" s="23"/>
      <c r="L2303" s="34"/>
    </row>
    <row r="2304" spans="1:12" x14ac:dyDescent="0.2">
      <c r="A2304" s="32"/>
      <c r="G2304" s="23"/>
      <c r="L2304" s="34"/>
    </row>
    <row r="2305" spans="1:12" x14ac:dyDescent="0.2">
      <c r="A2305" s="32"/>
      <c r="G2305" s="33"/>
      <c r="L2305" s="34"/>
    </row>
    <row r="2306" spans="1:12" x14ac:dyDescent="0.2">
      <c r="A2306" s="32"/>
      <c r="G2306" s="33"/>
      <c r="L2306" s="34"/>
    </row>
    <row r="2307" spans="1:12" x14ac:dyDescent="0.2">
      <c r="A2307" s="32"/>
      <c r="G2307" s="33"/>
      <c r="L2307" s="34"/>
    </row>
    <row r="2308" spans="1:12" x14ac:dyDescent="0.2">
      <c r="A2308" s="32"/>
      <c r="G2308" s="33"/>
      <c r="L2308" s="34"/>
    </row>
    <row r="2309" spans="1:12" x14ac:dyDescent="0.2">
      <c r="A2309" s="32"/>
      <c r="G2309" s="23"/>
      <c r="L2309" s="34"/>
    </row>
    <row r="2310" spans="1:12" x14ac:dyDescent="0.2">
      <c r="A2310" s="32"/>
      <c r="G2310" s="33"/>
      <c r="L2310" s="34"/>
    </row>
    <row r="2311" spans="1:12" x14ac:dyDescent="0.2">
      <c r="A2311" s="32"/>
      <c r="G2311" s="23"/>
      <c r="L2311" s="34"/>
    </row>
    <row r="2312" spans="1:12" x14ac:dyDescent="0.2">
      <c r="A2312" s="32"/>
      <c r="G2312" s="23"/>
      <c r="L2312" s="34"/>
    </row>
    <row r="2313" spans="1:12" x14ac:dyDescent="0.2">
      <c r="A2313" s="32"/>
      <c r="G2313" s="23"/>
      <c r="L2313" s="34"/>
    </row>
    <row r="2314" spans="1:12" x14ac:dyDescent="0.2">
      <c r="A2314" s="32"/>
      <c r="G2314" s="33"/>
      <c r="L2314" s="34"/>
    </row>
    <row r="2315" spans="1:12" x14ac:dyDescent="0.2">
      <c r="A2315" s="32"/>
      <c r="G2315" s="23"/>
      <c r="L2315" s="34"/>
    </row>
    <row r="2316" spans="1:12" x14ac:dyDescent="0.2">
      <c r="A2316" s="32"/>
      <c r="G2316" s="23"/>
      <c r="L2316" s="34"/>
    </row>
    <row r="2317" spans="1:12" x14ac:dyDescent="0.2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tabSelected="1" zoomScaleNormal="100" workbookViewId="0">
      <selection activeCell="D11" sqref="D11"/>
    </sheetView>
  </sheetViews>
  <sheetFormatPr baseColWidth="10" defaultColWidth="8.625" defaultRowHeight="14.25" x14ac:dyDescent="0.2"/>
  <cols>
    <col min="1" max="1" width="1.875" style="40" customWidth="1"/>
    <col min="2" max="2" width="29.375" style="40" bestFit="1" customWidth="1"/>
    <col min="3" max="4" width="18.25" style="40" customWidth="1"/>
    <col min="5" max="5" width="5.625" style="40" customWidth="1"/>
    <col min="6" max="7" width="20.5" style="40" customWidth="1"/>
    <col min="8" max="8" width="13.125" style="40" customWidth="1"/>
    <col min="9" max="16384" width="8.625" style="40"/>
  </cols>
  <sheetData>
    <row r="1" spans="1:11" s="10" customFormat="1" ht="30" customHeight="1" x14ac:dyDescent="0.35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">
      <c r="F2" s="40" t="s">
        <v>1889</v>
      </c>
      <c r="G2" s="40" t="s">
        <v>5660</v>
      </c>
      <c r="H2" s="40" t="s">
        <v>5672</v>
      </c>
    </row>
    <row r="3" spans="1:11" x14ac:dyDescent="0.2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">
      <c r="F9" s="40" t="s">
        <v>296</v>
      </c>
      <c r="G9" s="40" t="s">
        <v>5666</v>
      </c>
      <c r="H9" s="40" t="s">
        <v>5679</v>
      </c>
    </row>
    <row r="10" spans="1:11" x14ac:dyDescent="0.2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">
      <c r="F12" s="40" t="s">
        <v>2441</v>
      </c>
      <c r="G12" s="40" t="s">
        <v>5668</v>
      </c>
      <c r="H12" s="40" t="s">
        <v>5682</v>
      </c>
    </row>
    <row r="13" spans="1:11" x14ac:dyDescent="0.2">
      <c r="F13" s="40" t="s">
        <v>69</v>
      </c>
      <c r="G13" s="40" t="s">
        <v>5669</v>
      </c>
      <c r="H13" s="40" t="s">
        <v>5683</v>
      </c>
    </row>
    <row r="14" spans="1:11" x14ac:dyDescent="0.2">
      <c r="F14" s="40" t="s">
        <v>888</v>
      </c>
      <c r="G14" s="40" t="s">
        <v>5670</v>
      </c>
      <c r="H14" s="40" t="s">
        <v>5684</v>
      </c>
    </row>
    <row r="18" spans="3:3" x14ac:dyDescent="0.2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baseColWidth="10" defaultColWidth="9"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0" t="s">
        <v>5694</v>
      </c>
      <c r="B1" s="38" t="s">
        <v>5656</v>
      </c>
    </row>
    <row r="2" spans="1:2" x14ac:dyDescent="0.2">
      <c r="A2" s="40" t="s">
        <v>1889</v>
      </c>
      <c r="B2" s="49" t="s">
        <v>1889</v>
      </c>
    </row>
    <row r="3" spans="1:2" x14ac:dyDescent="0.2">
      <c r="A3" s="40" t="s">
        <v>74</v>
      </c>
      <c r="B3" s="49" t="s">
        <v>73</v>
      </c>
    </row>
    <row r="4" spans="1:2" x14ac:dyDescent="0.2">
      <c r="A4" s="40" t="s">
        <v>74</v>
      </c>
      <c r="B4" s="49" t="s">
        <v>1160</v>
      </c>
    </row>
    <row r="5" spans="1:2" x14ac:dyDescent="0.2">
      <c r="A5" s="40" t="s">
        <v>74</v>
      </c>
      <c r="B5" s="49" t="s">
        <v>769</v>
      </c>
    </row>
    <row r="6" spans="1:2" x14ac:dyDescent="0.2">
      <c r="A6" s="40" t="s">
        <v>74</v>
      </c>
      <c r="B6" s="49" t="s">
        <v>3279</v>
      </c>
    </row>
    <row r="7" spans="1:2" x14ac:dyDescent="0.2">
      <c r="A7" s="40" t="s">
        <v>527</v>
      </c>
      <c r="B7" s="49" t="s">
        <v>526</v>
      </c>
    </row>
    <row r="8" spans="1:2" x14ac:dyDescent="0.2">
      <c r="A8" s="40" t="s">
        <v>527</v>
      </c>
      <c r="B8" s="49" t="s">
        <v>1988</v>
      </c>
    </row>
    <row r="9" spans="1:2" x14ac:dyDescent="0.2">
      <c r="A9" s="40" t="s">
        <v>527</v>
      </c>
      <c r="B9" s="49" t="s">
        <v>2974</v>
      </c>
    </row>
    <row r="10" spans="1:2" x14ac:dyDescent="0.2">
      <c r="A10" s="40" t="s">
        <v>527</v>
      </c>
      <c r="B10" s="49" t="s">
        <v>1814</v>
      </c>
    </row>
    <row r="11" spans="1:2" x14ac:dyDescent="0.2">
      <c r="A11" s="40" t="s">
        <v>527</v>
      </c>
      <c r="B11" s="49" t="s">
        <v>2765</v>
      </c>
    </row>
    <row r="12" spans="1:2" x14ac:dyDescent="0.2">
      <c r="A12" s="40" t="s">
        <v>312</v>
      </c>
      <c r="B12" s="49" t="s">
        <v>311</v>
      </c>
    </row>
    <row r="13" spans="1:2" x14ac:dyDescent="0.2">
      <c r="A13" s="40" t="s">
        <v>312</v>
      </c>
      <c r="B13" s="49" t="s">
        <v>1693</v>
      </c>
    </row>
    <row r="14" spans="1:2" x14ac:dyDescent="0.2">
      <c r="A14" s="40" t="s">
        <v>312</v>
      </c>
      <c r="B14" s="49" t="s">
        <v>482</v>
      </c>
    </row>
    <row r="15" spans="1:2" x14ac:dyDescent="0.2">
      <c r="A15" s="40" t="s">
        <v>312</v>
      </c>
      <c r="B15" s="49" t="s">
        <v>481</v>
      </c>
    </row>
    <row r="16" spans="1:2" x14ac:dyDescent="0.2">
      <c r="A16" s="40" t="s">
        <v>312</v>
      </c>
      <c r="B16" s="49" t="s">
        <v>901</v>
      </c>
    </row>
    <row r="17" spans="1:2" x14ac:dyDescent="0.2">
      <c r="A17" s="40" t="s">
        <v>312</v>
      </c>
      <c r="B17" s="49" t="s">
        <v>565</v>
      </c>
    </row>
    <row r="18" spans="1:2" x14ac:dyDescent="0.2">
      <c r="A18" s="40" t="s">
        <v>103</v>
      </c>
      <c r="B18" s="49" t="s">
        <v>373</v>
      </c>
    </row>
    <row r="19" spans="1:2" x14ac:dyDescent="0.2">
      <c r="A19" s="40" t="s">
        <v>103</v>
      </c>
      <c r="B19" s="49" t="s">
        <v>1677</v>
      </c>
    </row>
    <row r="20" spans="1:2" x14ac:dyDescent="0.2">
      <c r="A20" s="40" t="s">
        <v>103</v>
      </c>
      <c r="B20" s="49" t="s">
        <v>91</v>
      </c>
    </row>
    <row r="21" spans="1:2" x14ac:dyDescent="0.2">
      <c r="A21" s="40" t="s">
        <v>103</v>
      </c>
      <c r="B21" s="49" t="s">
        <v>624</v>
      </c>
    </row>
    <row r="22" spans="1:2" x14ac:dyDescent="0.2">
      <c r="A22" s="40" t="s">
        <v>103</v>
      </c>
      <c r="B22" s="49" t="s">
        <v>358</v>
      </c>
    </row>
    <row r="23" spans="1:2" x14ac:dyDescent="0.2">
      <c r="A23" s="40" t="s">
        <v>103</v>
      </c>
      <c r="B23" s="49" t="s">
        <v>1231</v>
      </c>
    </row>
    <row r="24" spans="1:2" x14ac:dyDescent="0.2">
      <c r="A24" s="40" t="s">
        <v>103</v>
      </c>
      <c r="B24" s="49" t="s">
        <v>239</v>
      </c>
    </row>
    <row r="25" spans="1:2" x14ac:dyDescent="0.2">
      <c r="A25" s="40" t="s">
        <v>103</v>
      </c>
      <c r="B25" s="49" t="s">
        <v>1703</v>
      </c>
    </row>
    <row r="26" spans="1:2" x14ac:dyDescent="0.2">
      <c r="A26" s="40" t="s">
        <v>103</v>
      </c>
      <c r="B26" s="49" t="s">
        <v>191</v>
      </c>
    </row>
    <row r="27" spans="1:2" x14ac:dyDescent="0.2">
      <c r="A27" s="40" t="s">
        <v>103</v>
      </c>
      <c r="B27" s="49" t="s">
        <v>226</v>
      </c>
    </row>
    <row r="28" spans="1:2" x14ac:dyDescent="0.2">
      <c r="A28" s="40" t="s">
        <v>103</v>
      </c>
      <c r="B28" s="49" t="s">
        <v>1168</v>
      </c>
    </row>
    <row r="29" spans="1:2" x14ac:dyDescent="0.2">
      <c r="A29" s="40" t="s">
        <v>103</v>
      </c>
      <c r="B29" s="49" t="s">
        <v>1642</v>
      </c>
    </row>
    <row r="30" spans="1:2" x14ac:dyDescent="0.2">
      <c r="A30" s="40" t="s">
        <v>103</v>
      </c>
      <c r="B30" s="49" t="s">
        <v>306</v>
      </c>
    </row>
    <row r="31" spans="1:2" x14ac:dyDescent="0.2">
      <c r="A31" s="40" t="s">
        <v>103</v>
      </c>
      <c r="B31" s="49" t="s">
        <v>1084</v>
      </c>
    </row>
    <row r="32" spans="1:2" x14ac:dyDescent="0.2">
      <c r="A32" s="40" t="s">
        <v>103</v>
      </c>
      <c r="B32" s="49" t="s">
        <v>854</v>
      </c>
    </row>
    <row r="33" spans="1:2" x14ac:dyDescent="0.2">
      <c r="A33" s="40" t="s">
        <v>103</v>
      </c>
      <c r="B33" s="49" t="s">
        <v>1135</v>
      </c>
    </row>
    <row r="34" spans="1:2" x14ac:dyDescent="0.2">
      <c r="A34" s="40" t="s">
        <v>103</v>
      </c>
      <c r="B34" s="49" t="s">
        <v>122</v>
      </c>
    </row>
    <row r="35" spans="1:2" x14ac:dyDescent="0.2">
      <c r="A35" s="40" t="s">
        <v>103</v>
      </c>
      <c r="B35" s="49" t="s">
        <v>726</v>
      </c>
    </row>
    <row r="36" spans="1:2" x14ac:dyDescent="0.2">
      <c r="A36" s="40" t="s">
        <v>103</v>
      </c>
      <c r="B36" s="49" t="s">
        <v>291</v>
      </c>
    </row>
    <row r="37" spans="1:2" x14ac:dyDescent="0.2">
      <c r="A37" s="40" t="s">
        <v>103</v>
      </c>
      <c r="B37" s="49" t="s">
        <v>1272</v>
      </c>
    </row>
    <row r="38" spans="1:2" x14ac:dyDescent="0.2">
      <c r="A38" s="40" t="s">
        <v>103</v>
      </c>
      <c r="B38" s="49" t="s">
        <v>471</v>
      </c>
    </row>
    <row r="39" spans="1:2" x14ac:dyDescent="0.2">
      <c r="A39" s="40" t="s">
        <v>103</v>
      </c>
      <c r="B39" s="49" t="s">
        <v>3907</v>
      </c>
    </row>
    <row r="40" spans="1:2" x14ac:dyDescent="0.2">
      <c r="A40" s="40" t="s">
        <v>103</v>
      </c>
      <c r="B40" s="49" t="s">
        <v>1045</v>
      </c>
    </row>
    <row r="41" spans="1:2" x14ac:dyDescent="0.2">
      <c r="A41" s="40" t="s">
        <v>103</v>
      </c>
      <c r="B41" s="49" t="s">
        <v>403</v>
      </c>
    </row>
    <row r="42" spans="1:2" x14ac:dyDescent="0.2">
      <c r="A42" s="40" t="s">
        <v>103</v>
      </c>
      <c r="B42" s="49" t="s">
        <v>104</v>
      </c>
    </row>
    <row r="43" spans="1:2" x14ac:dyDescent="0.2">
      <c r="A43" s="40" t="s">
        <v>103</v>
      </c>
      <c r="B43" s="49" t="s">
        <v>269</v>
      </c>
    </row>
    <row r="44" spans="1:2" x14ac:dyDescent="0.2">
      <c r="A44" s="40" t="s">
        <v>103</v>
      </c>
      <c r="B44" s="49" t="s">
        <v>1293</v>
      </c>
    </row>
    <row r="45" spans="1:2" x14ac:dyDescent="0.2">
      <c r="A45" s="40" t="s">
        <v>103</v>
      </c>
      <c r="B45" s="49" t="s">
        <v>1250</v>
      </c>
    </row>
    <row r="46" spans="1:2" x14ac:dyDescent="0.2">
      <c r="A46" s="40" t="s">
        <v>103</v>
      </c>
      <c r="B46" s="49" t="s">
        <v>1088</v>
      </c>
    </row>
    <row r="47" spans="1:2" x14ac:dyDescent="0.2">
      <c r="A47" s="40" t="s">
        <v>103</v>
      </c>
      <c r="B47" s="49" t="s">
        <v>628</v>
      </c>
    </row>
    <row r="48" spans="1:2" x14ac:dyDescent="0.2">
      <c r="A48" s="40" t="s">
        <v>103</v>
      </c>
      <c r="B48" s="49" t="s">
        <v>960</v>
      </c>
    </row>
    <row r="49" spans="1:2" x14ac:dyDescent="0.2">
      <c r="A49" s="40" t="s">
        <v>103</v>
      </c>
      <c r="B49" s="49" t="s">
        <v>2424</v>
      </c>
    </row>
    <row r="50" spans="1:2" x14ac:dyDescent="0.2">
      <c r="A50" s="40" t="s">
        <v>103</v>
      </c>
      <c r="B50" s="49" t="s">
        <v>648</v>
      </c>
    </row>
    <row r="51" spans="1:2" x14ac:dyDescent="0.2">
      <c r="A51" s="40" t="s">
        <v>175</v>
      </c>
      <c r="B51" s="49" t="s">
        <v>398</v>
      </c>
    </row>
    <row r="52" spans="1:2" x14ac:dyDescent="0.2">
      <c r="A52" s="40" t="s">
        <v>175</v>
      </c>
      <c r="B52" s="49" t="s">
        <v>182</v>
      </c>
    </row>
    <row r="53" spans="1:2" x14ac:dyDescent="0.2">
      <c r="A53" s="40" t="s">
        <v>175</v>
      </c>
      <c r="B53" s="49" t="s">
        <v>174</v>
      </c>
    </row>
    <row r="54" spans="1:2" x14ac:dyDescent="0.2">
      <c r="A54" s="40" t="s">
        <v>175</v>
      </c>
      <c r="B54" s="49" t="s">
        <v>1795</v>
      </c>
    </row>
    <row r="55" spans="1:2" x14ac:dyDescent="0.2">
      <c r="A55" s="40" t="s">
        <v>175</v>
      </c>
      <c r="B55" s="49" t="s">
        <v>508</v>
      </c>
    </row>
    <row r="56" spans="1:2" x14ac:dyDescent="0.2">
      <c r="A56" s="40" t="s">
        <v>175</v>
      </c>
      <c r="B56" s="49" t="s">
        <v>1491</v>
      </c>
    </row>
    <row r="57" spans="1:2" x14ac:dyDescent="0.2">
      <c r="A57" s="40" t="s">
        <v>175</v>
      </c>
      <c r="B57" s="49" t="s">
        <v>518</v>
      </c>
    </row>
    <row r="58" spans="1:2" x14ac:dyDescent="0.2">
      <c r="A58" s="40" t="s">
        <v>175</v>
      </c>
      <c r="B58" s="49" t="s">
        <v>685</v>
      </c>
    </row>
    <row r="59" spans="1:2" x14ac:dyDescent="0.2">
      <c r="A59" s="40" t="s">
        <v>175</v>
      </c>
      <c r="B59" s="49" t="s">
        <v>2252</v>
      </c>
    </row>
    <row r="60" spans="1:2" x14ac:dyDescent="0.2">
      <c r="A60" s="40" t="s">
        <v>175</v>
      </c>
      <c r="B60" s="49" t="s">
        <v>3040</v>
      </c>
    </row>
    <row r="61" spans="1:2" x14ac:dyDescent="0.2">
      <c r="A61" s="40" t="s">
        <v>175</v>
      </c>
      <c r="B61" s="49" t="s">
        <v>3122</v>
      </c>
    </row>
    <row r="62" spans="1:2" x14ac:dyDescent="0.2">
      <c r="A62" s="40" t="s">
        <v>578</v>
      </c>
      <c r="B62" s="49" t="s">
        <v>578</v>
      </c>
    </row>
    <row r="63" spans="1:2" x14ac:dyDescent="0.2">
      <c r="A63" s="40" t="s">
        <v>296</v>
      </c>
      <c r="B63" s="49" t="s">
        <v>2600</v>
      </c>
    </row>
    <row r="64" spans="1:2" x14ac:dyDescent="0.2">
      <c r="A64" s="40" t="s">
        <v>296</v>
      </c>
      <c r="B64" s="49" t="s">
        <v>698</v>
      </c>
    </row>
    <row r="65" spans="1:2" x14ac:dyDescent="0.2">
      <c r="A65" s="40" t="s">
        <v>296</v>
      </c>
      <c r="B65" s="49" t="s">
        <v>295</v>
      </c>
    </row>
    <row r="66" spans="1:2" x14ac:dyDescent="0.2">
      <c r="A66" s="40" t="s">
        <v>296</v>
      </c>
      <c r="B66" s="49" t="s">
        <v>1532</v>
      </c>
    </row>
    <row r="67" spans="1:2" x14ac:dyDescent="0.2">
      <c r="A67" s="40" t="s">
        <v>296</v>
      </c>
      <c r="B67" s="49" t="s">
        <v>708</v>
      </c>
    </row>
    <row r="68" spans="1:2" x14ac:dyDescent="0.2">
      <c r="A68" s="40" t="s">
        <v>296</v>
      </c>
      <c r="B68" s="49" t="s">
        <v>3902</v>
      </c>
    </row>
    <row r="69" spans="1:2" x14ac:dyDescent="0.2">
      <c r="A69" s="40" t="s">
        <v>296</v>
      </c>
      <c r="B69" s="49" t="s">
        <v>2669</v>
      </c>
    </row>
    <row r="70" spans="1:2" x14ac:dyDescent="0.2">
      <c r="A70" s="40" t="s">
        <v>296</v>
      </c>
      <c r="B70" s="49" t="s">
        <v>3577</v>
      </c>
    </row>
    <row r="71" spans="1:2" x14ac:dyDescent="0.2">
      <c r="A71" s="40" t="s">
        <v>296</v>
      </c>
      <c r="B71" s="49" t="s">
        <v>3188</v>
      </c>
    </row>
    <row r="72" spans="1:2" x14ac:dyDescent="0.2">
      <c r="A72" s="40" t="s">
        <v>197</v>
      </c>
      <c r="B72" s="49" t="s">
        <v>2626</v>
      </c>
    </row>
    <row r="73" spans="1:2" x14ac:dyDescent="0.2">
      <c r="A73" s="40" t="s">
        <v>197</v>
      </c>
      <c r="B73" s="49" t="s">
        <v>759</v>
      </c>
    </row>
    <row r="74" spans="1:2" x14ac:dyDescent="0.2">
      <c r="A74" s="40" t="s">
        <v>197</v>
      </c>
      <c r="B74" s="49" t="s">
        <v>282</v>
      </c>
    </row>
    <row r="75" spans="1:2" x14ac:dyDescent="0.2">
      <c r="A75" s="40" t="s">
        <v>197</v>
      </c>
      <c r="B75" s="49" t="s">
        <v>196</v>
      </c>
    </row>
    <row r="76" spans="1:2" x14ac:dyDescent="0.2">
      <c r="A76" s="40" t="s">
        <v>197</v>
      </c>
      <c r="B76" s="49" t="s">
        <v>4321</v>
      </c>
    </row>
    <row r="77" spans="1:2" x14ac:dyDescent="0.2">
      <c r="A77" s="40" t="s">
        <v>69</v>
      </c>
      <c r="B77" s="49" t="s">
        <v>1042</v>
      </c>
    </row>
    <row r="78" spans="1:2" x14ac:dyDescent="0.2">
      <c r="A78" s="40" t="s">
        <v>69</v>
      </c>
      <c r="B78" s="49" t="s">
        <v>1189</v>
      </c>
    </row>
    <row r="79" spans="1:2" x14ac:dyDescent="0.2">
      <c r="A79" s="40" t="s">
        <v>69</v>
      </c>
      <c r="B79" s="49" t="s">
        <v>825</v>
      </c>
    </row>
    <row r="80" spans="1:2" x14ac:dyDescent="0.2">
      <c r="A80" s="40" t="s">
        <v>69</v>
      </c>
      <c r="B80" s="49" t="s">
        <v>68</v>
      </c>
    </row>
    <row r="81" spans="1:2" x14ac:dyDescent="0.2">
      <c r="A81" s="40" t="s">
        <v>69</v>
      </c>
      <c r="B81" s="49" t="s">
        <v>2556</v>
      </c>
    </row>
    <row r="82" spans="1:2" x14ac:dyDescent="0.2">
      <c r="A82" s="40" t="s">
        <v>69</v>
      </c>
      <c r="B82" s="49" t="s">
        <v>4847</v>
      </c>
    </row>
    <row r="83" spans="1:2" x14ac:dyDescent="0.2">
      <c r="A83" s="40" t="s">
        <v>69</v>
      </c>
      <c r="B83" s="49" t="s">
        <v>828</v>
      </c>
    </row>
    <row r="84" spans="1:2" x14ac:dyDescent="0.2">
      <c r="A84" s="40" t="s">
        <v>69</v>
      </c>
      <c r="B84" s="49" t="s">
        <v>843</v>
      </c>
    </row>
    <row r="85" spans="1:2" x14ac:dyDescent="0.2">
      <c r="A85" s="40" t="s">
        <v>69</v>
      </c>
      <c r="B85" s="49" t="s">
        <v>739</v>
      </c>
    </row>
    <row r="86" spans="1:2" x14ac:dyDescent="0.2">
      <c r="A86" s="40" t="s">
        <v>69</v>
      </c>
      <c r="B86" s="49" t="s">
        <v>2163</v>
      </c>
    </row>
    <row r="87" spans="1:2" x14ac:dyDescent="0.2">
      <c r="A87" s="40" t="s">
        <v>69</v>
      </c>
      <c r="B87" s="49" t="s">
        <v>4935</v>
      </c>
    </row>
    <row r="88" spans="1:2" x14ac:dyDescent="0.2">
      <c r="B88" s="39"/>
    </row>
    <row r="89" spans="1:2" x14ac:dyDescent="0.2">
      <c r="B89" s="39"/>
    </row>
    <row r="90" spans="1:2" x14ac:dyDescent="0.2">
      <c r="B90" s="39"/>
    </row>
    <row r="91" spans="1:2" x14ac:dyDescent="0.2">
      <c r="B91" s="39"/>
    </row>
    <row r="92" spans="1:2" x14ac:dyDescent="0.2">
      <c r="B92" s="39"/>
    </row>
    <row r="93" spans="1:2" x14ac:dyDescent="0.2">
      <c r="B93" s="39"/>
    </row>
    <row r="94" spans="1:2" x14ac:dyDescent="0.2">
      <c r="B94" s="39"/>
    </row>
    <row r="95" spans="1:2" x14ac:dyDescent="0.2">
      <c r="B95" s="39"/>
    </row>
    <row r="96" spans="1:2" x14ac:dyDescent="0.2">
      <c r="B96" s="39"/>
    </row>
    <row r="97" spans="2:2" x14ac:dyDescent="0.2">
      <c r="B97" s="39"/>
    </row>
    <row r="98" spans="2:2" x14ac:dyDescent="0.2">
      <c r="B98" s="39"/>
    </row>
    <row r="99" spans="2:2" x14ac:dyDescent="0.2">
      <c r="B99" s="39"/>
    </row>
    <row r="100" spans="2:2" x14ac:dyDescent="0.2">
      <c r="B100" s="39"/>
    </row>
    <row r="101" spans="2:2" x14ac:dyDescent="0.2">
      <c r="B101" s="39"/>
    </row>
    <row r="102" spans="2:2" x14ac:dyDescent="0.2">
      <c r="B102" s="39"/>
    </row>
    <row r="103" spans="2:2" x14ac:dyDescent="0.2">
      <c r="B103" s="39"/>
    </row>
    <row r="104" spans="2:2" x14ac:dyDescent="0.2">
      <c r="B104" s="39"/>
    </row>
    <row r="105" spans="2:2" x14ac:dyDescent="0.2">
      <c r="B105" s="39"/>
    </row>
    <row r="106" spans="2:2" x14ac:dyDescent="0.2">
      <c r="B106" s="39"/>
    </row>
    <row r="107" spans="2:2" x14ac:dyDescent="0.2">
      <c r="B107" s="39"/>
    </row>
    <row r="108" spans="2:2" x14ac:dyDescent="0.2">
      <c r="B108" s="39"/>
    </row>
    <row r="109" spans="2:2" x14ac:dyDescent="0.2">
      <c r="B109" s="39"/>
    </row>
    <row r="110" spans="2:2" x14ac:dyDescent="0.2">
      <c r="B110" s="39"/>
    </row>
    <row r="111" spans="2:2" x14ac:dyDescent="0.2">
      <c r="B111" s="39"/>
    </row>
    <row r="112" spans="2:2" x14ac:dyDescent="0.2">
      <c r="B112" s="39"/>
    </row>
    <row r="113" spans="2:2" x14ac:dyDescent="0.2">
      <c r="B113" s="39"/>
    </row>
    <row r="114" spans="2:2" x14ac:dyDescent="0.2">
      <c r="B114" s="39"/>
    </row>
    <row r="115" spans="2:2" x14ac:dyDescent="0.2">
      <c r="B115" s="39"/>
    </row>
    <row r="116" spans="2:2" x14ac:dyDescent="0.2">
      <c r="B116" s="39"/>
    </row>
    <row r="117" spans="2:2" x14ac:dyDescent="0.2">
      <c r="B117" s="39"/>
    </row>
    <row r="118" spans="2:2" x14ac:dyDescent="0.2">
      <c r="B118" s="39"/>
    </row>
    <row r="119" spans="2:2" x14ac:dyDescent="0.2">
      <c r="B119" s="39"/>
    </row>
    <row r="120" spans="2:2" x14ac:dyDescent="0.2">
      <c r="B120" s="39"/>
    </row>
    <row r="121" spans="2:2" x14ac:dyDescent="0.2">
      <c r="B121" s="39"/>
    </row>
    <row r="122" spans="2:2" x14ac:dyDescent="0.2">
      <c r="B122" s="39"/>
    </row>
    <row r="123" spans="2:2" x14ac:dyDescent="0.2">
      <c r="B123" s="39"/>
    </row>
    <row r="124" spans="2:2" x14ac:dyDescent="0.2">
      <c r="B124" s="39"/>
    </row>
    <row r="125" spans="2:2" x14ac:dyDescent="0.2">
      <c r="B125" s="39"/>
    </row>
    <row r="126" spans="2:2" x14ac:dyDescent="0.2">
      <c r="B126" s="39"/>
    </row>
    <row r="127" spans="2:2" x14ac:dyDescent="0.2">
      <c r="B127" s="39"/>
    </row>
    <row r="128" spans="2:2" x14ac:dyDescent="0.2">
      <c r="B128" s="39"/>
    </row>
    <row r="129" spans="2:2" x14ac:dyDescent="0.2">
      <c r="B129" s="39"/>
    </row>
    <row r="130" spans="2:2" x14ac:dyDescent="0.2">
      <c r="B130" s="39"/>
    </row>
    <row r="131" spans="2:2" x14ac:dyDescent="0.2">
      <c r="B131" s="39"/>
    </row>
    <row r="132" spans="2:2" x14ac:dyDescent="0.2">
      <c r="B132" s="39"/>
    </row>
    <row r="133" spans="2:2" x14ac:dyDescent="0.2">
      <c r="B133" s="39"/>
    </row>
    <row r="134" spans="2:2" x14ac:dyDescent="0.2">
      <c r="B134" s="39"/>
    </row>
    <row r="135" spans="2:2" x14ac:dyDescent="0.2">
      <c r="B135" s="39"/>
    </row>
    <row r="136" spans="2:2" x14ac:dyDescent="0.2">
      <c r="B136" s="39"/>
    </row>
    <row r="137" spans="2:2" x14ac:dyDescent="0.2">
      <c r="B137" s="39"/>
    </row>
    <row r="138" spans="2:2" x14ac:dyDescent="0.2">
      <c r="B138" s="39"/>
    </row>
    <row r="139" spans="2:2" x14ac:dyDescent="0.2">
      <c r="B139" s="39"/>
    </row>
    <row r="140" spans="2:2" x14ac:dyDescent="0.2">
      <c r="B140" s="39"/>
    </row>
    <row r="141" spans="2:2" x14ac:dyDescent="0.2">
      <c r="B141" s="39"/>
    </row>
    <row r="142" spans="2:2" x14ac:dyDescent="0.2">
      <c r="B142" s="39"/>
    </row>
    <row r="143" spans="2:2" x14ac:dyDescent="0.2">
      <c r="B143" s="39"/>
    </row>
    <row r="144" spans="2:2" x14ac:dyDescent="0.2">
      <c r="B144" s="39"/>
    </row>
    <row r="145" spans="2:2" x14ac:dyDescent="0.2">
      <c r="B145" s="39"/>
    </row>
    <row r="146" spans="2:2" x14ac:dyDescent="0.2">
      <c r="B146" s="39"/>
    </row>
    <row r="147" spans="2:2" x14ac:dyDescent="0.2">
      <c r="B147" s="39"/>
    </row>
    <row r="148" spans="2:2" x14ac:dyDescent="0.2">
      <c r="B148" s="39"/>
    </row>
    <row r="149" spans="2:2" x14ac:dyDescent="0.2">
      <c r="B149" s="39"/>
    </row>
    <row r="150" spans="2:2" x14ac:dyDescent="0.2">
      <c r="B150" s="39"/>
    </row>
    <row r="151" spans="2:2" x14ac:dyDescent="0.2">
      <c r="B151" s="39"/>
    </row>
    <row r="152" spans="2:2" x14ac:dyDescent="0.2">
      <c r="B152" s="39"/>
    </row>
    <row r="153" spans="2:2" x14ac:dyDescent="0.2">
      <c r="B153" s="39"/>
    </row>
    <row r="154" spans="2:2" x14ac:dyDescent="0.2">
      <c r="B154" s="39"/>
    </row>
    <row r="155" spans="2:2" x14ac:dyDescent="0.2">
      <c r="B155" s="39"/>
    </row>
    <row r="156" spans="2:2" x14ac:dyDescent="0.2">
      <c r="B156" s="39"/>
    </row>
    <row r="157" spans="2:2" x14ac:dyDescent="0.2">
      <c r="B157" s="39"/>
    </row>
    <row r="158" spans="2:2" x14ac:dyDescent="0.2">
      <c r="B158" s="39"/>
    </row>
    <row r="159" spans="2:2" x14ac:dyDescent="0.2">
      <c r="B159" s="39"/>
    </row>
    <row r="160" spans="2:2" x14ac:dyDescent="0.2">
      <c r="B160" s="39"/>
    </row>
    <row r="161" spans="2:2" x14ac:dyDescent="0.2">
      <c r="B161" s="39"/>
    </row>
    <row r="162" spans="2:2" x14ac:dyDescent="0.2">
      <c r="B162" s="39"/>
    </row>
    <row r="163" spans="2:2" x14ac:dyDescent="0.2">
      <c r="B163" s="39"/>
    </row>
    <row r="164" spans="2:2" x14ac:dyDescent="0.2">
      <c r="B164" s="39"/>
    </row>
    <row r="165" spans="2:2" x14ac:dyDescent="0.2">
      <c r="B165" s="39"/>
    </row>
    <row r="166" spans="2:2" x14ac:dyDescent="0.2">
      <c r="B166" s="39"/>
    </row>
    <row r="167" spans="2:2" x14ac:dyDescent="0.2">
      <c r="B167" s="39"/>
    </row>
    <row r="168" spans="2:2" x14ac:dyDescent="0.2">
      <c r="B168" s="39"/>
    </row>
    <row r="169" spans="2:2" x14ac:dyDescent="0.2">
      <c r="B169" s="39"/>
    </row>
    <row r="170" spans="2:2" x14ac:dyDescent="0.2">
      <c r="B170" s="39"/>
    </row>
    <row r="171" spans="2:2" x14ac:dyDescent="0.2">
      <c r="B171" s="39"/>
    </row>
    <row r="172" spans="2:2" x14ac:dyDescent="0.2">
      <c r="B172" s="39"/>
    </row>
    <row r="173" spans="2:2" x14ac:dyDescent="0.2">
      <c r="B173" s="39"/>
    </row>
    <row r="174" spans="2:2" x14ac:dyDescent="0.2">
      <c r="B174" s="39"/>
    </row>
    <row r="175" spans="2:2" x14ac:dyDescent="0.2">
      <c r="B175" s="39"/>
    </row>
    <row r="176" spans="2:2" x14ac:dyDescent="0.2">
      <c r="B176" s="39"/>
    </row>
    <row r="177" spans="2:2" x14ac:dyDescent="0.2">
      <c r="B177" s="39"/>
    </row>
    <row r="178" spans="2:2" x14ac:dyDescent="0.2">
      <c r="B178" s="39"/>
    </row>
    <row r="179" spans="2:2" x14ac:dyDescent="0.2">
      <c r="B179" s="39"/>
    </row>
    <row r="180" spans="2:2" x14ac:dyDescent="0.2">
      <c r="B180" s="39"/>
    </row>
    <row r="181" spans="2:2" x14ac:dyDescent="0.2">
      <c r="B181" s="39"/>
    </row>
    <row r="182" spans="2:2" x14ac:dyDescent="0.2">
      <c r="B182" s="39"/>
    </row>
    <row r="183" spans="2:2" x14ac:dyDescent="0.2">
      <c r="B183" s="39"/>
    </row>
    <row r="184" spans="2:2" x14ac:dyDescent="0.2">
      <c r="B184" s="39"/>
    </row>
    <row r="185" spans="2:2" x14ac:dyDescent="0.2">
      <c r="B185" s="39"/>
    </row>
    <row r="186" spans="2:2" x14ac:dyDescent="0.2">
      <c r="B186" s="39"/>
    </row>
    <row r="187" spans="2:2" x14ac:dyDescent="0.2">
      <c r="B187" s="39"/>
    </row>
    <row r="188" spans="2:2" x14ac:dyDescent="0.2">
      <c r="B188" s="39"/>
    </row>
    <row r="189" spans="2:2" x14ac:dyDescent="0.2">
      <c r="B189" s="39"/>
    </row>
    <row r="190" spans="2:2" x14ac:dyDescent="0.2">
      <c r="B190" s="39"/>
    </row>
    <row r="191" spans="2:2" x14ac:dyDescent="0.2">
      <c r="B191" s="39"/>
    </row>
    <row r="192" spans="2:2" x14ac:dyDescent="0.2">
      <c r="B192" s="39"/>
    </row>
    <row r="193" spans="2:2" x14ac:dyDescent="0.2">
      <c r="B193" s="39"/>
    </row>
    <row r="194" spans="2:2" x14ac:dyDescent="0.2">
      <c r="B194" s="39"/>
    </row>
    <row r="195" spans="2:2" x14ac:dyDescent="0.2">
      <c r="B195" s="39"/>
    </row>
    <row r="196" spans="2:2" x14ac:dyDescent="0.2">
      <c r="B196" s="39"/>
    </row>
    <row r="197" spans="2:2" x14ac:dyDescent="0.2">
      <c r="B197" s="39"/>
    </row>
    <row r="198" spans="2:2" x14ac:dyDescent="0.2">
      <c r="B198" s="39"/>
    </row>
    <row r="199" spans="2:2" x14ac:dyDescent="0.2">
      <c r="B199" s="39"/>
    </row>
    <row r="200" spans="2:2" x14ac:dyDescent="0.2">
      <c r="B200" s="39"/>
    </row>
    <row r="201" spans="2:2" x14ac:dyDescent="0.2">
      <c r="B201" s="39"/>
    </row>
    <row r="202" spans="2:2" x14ac:dyDescent="0.2">
      <c r="B202" s="39"/>
    </row>
    <row r="203" spans="2:2" x14ac:dyDescent="0.2">
      <c r="B203" s="39"/>
    </row>
    <row r="204" spans="2:2" x14ac:dyDescent="0.2">
      <c r="B204" s="39"/>
    </row>
    <row r="205" spans="2:2" x14ac:dyDescent="0.2">
      <c r="B205" s="39"/>
    </row>
    <row r="206" spans="2:2" x14ac:dyDescent="0.2">
      <c r="B206" s="39"/>
    </row>
    <row r="207" spans="2:2" x14ac:dyDescent="0.2">
      <c r="B207" s="39"/>
    </row>
    <row r="208" spans="2:2" x14ac:dyDescent="0.2">
      <c r="B208" s="39"/>
    </row>
    <row r="209" spans="2:2" x14ac:dyDescent="0.2">
      <c r="B209" s="39"/>
    </row>
    <row r="210" spans="2:2" x14ac:dyDescent="0.2">
      <c r="B210" s="39"/>
    </row>
    <row r="211" spans="2:2" x14ac:dyDescent="0.2">
      <c r="B211" s="39"/>
    </row>
    <row r="212" spans="2:2" x14ac:dyDescent="0.2">
      <c r="B212" s="39"/>
    </row>
    <row r="213" spans="2:2" x14ac:dyDescent="0.2">
      <c r="B213" s="39"/>
    </row>
    <row r="214" spans="2:2" x14ac:dyDescent="0.2">
      <c r="B214" s="39"/>
    </row>
    <row r="215" spans="2:2" x14ac:dyDescent="0.2">
      <c r="B215" s="39"/>
    </row>
    <row r="216" spans="2:2" x14ac:dyDescent="0.2">
      <c r="B216" s="39"/>
    </row>
    <row r="217" spans="2:2" x14ac:dyDescent="0.2">
      <c r="B217" s="39"/>
    </row>
    <row r="218" spans="2:2" x14ac:dyDescent="0.2">
      <c r="B218" s="39"/>
    </row>
    <row r="219" spans="2:2" x14ac:dyDescent="0.2">
      <c r="B219" s="39"/>
    </row>
    <row r="220" spans="2:2" x14ac:dyDescent="0.2">
      <c r="B220" s="39"/>
    </row>
    <row r="221" spans="2:2" x14ac:dyDescent="0.2">
      <c r="B221" s="39"/>
    </row>
    <row r="222" spans="2:2" x14ac:dyDescent="0.2">
      <c r="B222" s="39"/>
    </row>
    <row r="223" spans="2:2" x14ac:dyDescent="0.2">
      <c r="B223" s="39"/>
    </row>
    <row r="224" spans="2:2" x14ac:dyDescent="0.2">
      <c r="B224" s="39"/>
    </row>
    <row r="225" spans="2:2" x14ac:dyDescent="0.2">
      <c r="B225" s="39"/>
    </row>
    <row r="226" spans="2:2" x14ac:dyDescent="0.2">
      <c r="B226" s="39"/>
    </row>
    <row r="227" spans="2:2" x14ac:dyDescent="0.2">
      <c r="B227" s="39"/>
    </row>
    <row r="228" spans="2:2" x14ac:dyDescent="0.2">
      <c r="B228" s="39"/>
    </row>
    <row r="229" spans="2:2" x14ac:dyDescent="0.2">
      <c r="B229" s="39"/>
    </row>
    <row r="230" spans="2:2" x14ac:dyDescent="0.2">
      <c r="B230" s="39"/>
    </row>
    <row r="231" spans="2:2" x14ac:dyDescent="0.2">
      <c r="B231" s="39"/>
    </row>
    <row r="232" spans="2:2" x14ac:dyDescent="0.2">
      <c r="B232" s="39"/>
    </row>
    <row r="233" spans="2:2" x14ac:dyDescent="0.2">
      <c r="B233" s="39"/>
    </row>
    <row r="234" spans="2:2" x14ac:dyDescent="0.2">
      <c r="B234" s="39"/>
    </row>
    <row r="235" spans="2:2" x14ac:dyDescent="0.2">
      <c r="B235" s="39"/>
    </row>
    <row r="236" spans="2:2" x14ac:dyDescent="0.2">
      <c r="B236" s="39"/>
    </row>
    <row r="237" spans="2:2" x14ac:dyDescent="0.2">
      <c r="B237" s="39"/>
    </row>
    <row r="238" spans="2:2" x14ac:dyDescent="0.2">
      <c r="B238" s="39"/>
    </row>
    <row r="239" spans="2:2" x14ac:dyDescent="0.2">
      <c r="B239" s="39"/>
    </row>
    <row r="240" spans="2:2" x14ac:dyDescent="0.2">
      <c r="B240" s="39"/>
    </row>
    <row r="241" spans="2:2" x14ac:dyDescent="0.2">
      <c r="B241" s="39"/>
    </row>
    <row r="242" spans="2:2" x14ac:dyDescent="0.2">
      <c r="B242" s="39"/>
    </row>
    <row r="243" spans="2:2" x14ac:dyDescent="0.2">
      <c r="B243" s="39"/>
    </row>
    <row r="244" spans="2:2" x14ac:dyDescent="0.2">
      <c r="B244" s="39"/>
    </row>
    <row r="245" spans="2:2" x14ac:dyDescent="0.2">
      <c r="B245" s="39"/>
    </row>
    <row r="246" spans="2:2" x14ac:dyDescent="0.2">
      <c r="B246" s="39"/>
    </row>
    <row r="247" spans="2:2" x14ac:dyDescent="0.2">
      <c r="B247" s="39"/>
    </row>
    <row r="248" spans="2:2" x14ac:dyDescent="0.2">
      <c r="B248" s="39"/>
    </row>
    <row r="249" spans="2:2" x14ac:dyDescent="0.2">
      <c r="B249" s="39"/>
    </row>
    <row r="250" spans="2:2" x14ac:dyDescent="0.2">
      <c r="B250" s="39"/>
    </row>
    <row r="251" spans="2:2" x14ac:dyDescent="0.2">
      <c r="B251" s="39"/>
    </row>
    <row r="252" spans="2:2" x14ac:dyDescent="0.2">
      <c r="B252" s="39"/>
    </row>
    <row r="253" spans="2:2" x14ac:dyDescent="0.2">
      <c r="B253" s="39"/>
    </row>
    <row r="254" spans="2:2" x14ac:dyDescent="0.2">
      <c r="B254" s="39"/>
    </row>
    <row r="255" spans="2:2" x14ac:dyDescent="0.2">
      <c r="B255" s="39"/>
    </row>
    <row r="256" spans="2:2" x14ac:dyDescent="0.2">
      <c r="B256" s="39"/>
    </row>
    <row r="257" spans="2:2" x14ac:dyDescent="0.2">
      <c r="B257" s="39"/>
    </row>
    <row r="258" spans="2:2" x14ac:dyDescent="0.2">
      <c r="B258" s="39"/>
    </row>
    <row r="259" spans="2:2" x14ac:dyDescent="0.2">
      <c r="B259" s="39"/>
    </row>
    <row r="260" spans="2:2" x14ac:dyDescent="0.2">
      <c r="B260" s="39"/>
    </row>
    <row r="261" spans="2:2" x14ac:dyDescent="0.2">
      <c r="B261" s="39"/>
    </row>
    <row r="262" spans="2:2" x14ac:dyDescent="0.2">
      <c r="B262" s="39"/>
    </row>
    <row r="263" spans="2:2" x14ac:dyDescent="0.2">
      <c r="B263" s="39"/>
    </row>
    <row r="264" spans="2:2" x14ac:dyDescent="0.2">
      <c r="B264" s="39"/>
    </row>
    <row r="265" spans="2:2" x14ac:dyDescent="0.2">
      <c r="B265" s="39"/>
    </row>
    <row r="266" spans="2:2" x14ac:dyDescent="0.2">
      <c r="B266" s="39"/>
    </row>
    <row r="267" spans="2:2" x14ac:dyDescent="0.2">
      <c r="B267" s="39"/>
    </row>
    <row r="268" spans="2:2" x14ac:dyDescent="0.2">
      <c r="B268" s="39"/>
    </row>
    <row r="269" spans="2:2" x14ac:dyDescent="0.2">
      <c r="B269" s="39"/>
    </row>
    <row r="270" spans="2:2" x14ac:dyDescent="0.2">
      <c r="B270" s="39"/>
    </row>
    <row r="271" spans="2:2" x14ac:dyDescent="0.2">
      <c r="B271" s="39"/>
    </row>
    <row r="272" spans="2:2" x14ac:dyDescent="0.2">
      <c r="B272" s="39"/>
    </row>
    <row r="273" spans="2:2" x14ac:dyDescent="0.2">
      <c r="B273" s="39"/>
    </row>
    <row r="274" spans="2:2" x14ac:dyDescent="0.2">
      <c r="B274" s="39"/>
    </row>
    <row r="275" spans="2:2" x14ac:dyDescent="0.2">
      <c r="B275" s="39"/>
    </row>
    <row r="276" spans="2:2" x14ac:dyDescent="0.2">
      <c r="B276" s="39"/>
    </row>
    <row r="277" spans="2:2" x14ac:dyDescent="0.2">
      <c r="B277" s="39"/>
    </row>
    <row r="278" spans="2:2" x14ac:dyDescent="0.2">
      <c r="B278" s="39"/>
    </row>
    <row r="279" spans="2:2" x14ac:dyDescent="0.2">
      <c r="B279" s="39"/>
    </row>
    <row r="280" spans="2:2" x14ac:dyDescent="0.2">
      <c r="B280" s="39"/>
    </row>
    <row r="281" spans="2:2" x14ac:dyDescent="0.2">
      <c r="B281" s="39"/>
    </row>
    <row r="282" spans="2:2" x14ac:dyDescent="0.2">
      <c r="B282" s="39"/>
    </row>
    <row r="283" spans="2:2" x14ac:dyDescent="0.2">
      <c r="B283" s="39"/>
    </row>
    <row r="284" spans="2:2" x14ac:dyDescent="0.2">
      <c r="B284" s="39"/>
    </row>
    <row r="285" spans="2:2" x14ac:dyDescent="0.2">
      <c r="B285" s="39"/>
    </row>
    <row r="286" spans="2:2" x14ac:dyDescent="0.2">
      <c r="B286" s="39"/>
    </row>
    <row r="287" spans="2:2" x14ac:dyDescent="0.2">
      <c r="B287" s="39"/>
    </row>
    <row r="288" spans="2:2" x14ac:dyDescent="0.2">
      <c r="B288" s="39"/>
    </row>
    <row r="289" spans="2:2" x14ac:dyDescent="0.2">
      <c r="B289" s="39"/>
    </row>
    <row r="290" spans="2:2" x14ac:dyDescent="0.2">
      <c r="B290" s="39"/>
    </row>
    <row r="291" spans="2:2" x14ac:dyDescent="0.2">
      <c r="B291" s="39"/>
    </row>
    <row r="292" spans="2:2" x14ac:dyDescent="0.2">
      <c r="B292" s="39"/>
    </row>
    <row r="293" spans="2:2" x14ac:dyDescent="0.2">
      <c r="B293" s="39"/>
    </row>
    <row r="294" spans="2:2" x14ac:dyDescent="0.2">
      <c r="B294" s="39"/>
    </row>
    <row r="295" spans="2:2" x14ac:dyDescent="0.2">
      <c r="B295" s="39"/>
    </row>
    <row r="296" spans="2:2" x14ac:dyDescent="0.2">
      <c r="B296" s="39"/>
    </row>
    <row r="297" spans="2:2" x14ac:dyDescent="0.2">
      <c r="B297" s="39"/>
    </row>
    <row r="298" spans="2:2" x14ac:dyDescent="0.2">
      <c r="B298" s="39"/>
    </row>
    <row r="299" spans="2:2" x14ac:dyDescent="0.2">
      <c r="B299" s="39"/>
    </row>
    <row r="300" spans="2:2" x14ac:dyDescent="0.2">
      <c r="B300" s="39"/>
    </row>
    <row r="301" spans="2:2" x14ac:dyDescent="0.2">
      <c r="B301" s="39"/>
    </row>
    <row r="302" spans="2:2" x14ac:dyDescent="0.2">
      <c r="B302" s="39"/>
    </row>
    <row r="303" spans="2:2" x14ac:dyDescent="0.2">
      <c r="B303" s="39"/>
    </row>
    <row r="304" spans="2:2" x14ac:dyDescent="0.2">
      <c r="B304" s="39"/>
    </row>
    <row r="305" spans="2:2" x14ac:dyDescent="0.2">
      <c r="B305" s="39"/>
    </row>
    <row r="306" spans="2:2" x14ac:dyDescent="0.2">
      <c r="B306" s="39"/>
    </row>
    <row r="307" spans="2:2" x14ac:dyDescent="0.2">
      <c r="B307" s="39"/>
    </row>
    <row r="308" spans="2:2" x14ac:dyDescent="0.2">
      <c r="B308" s="39"/>
    </row>
    <row r="309" spans="2:2" x14ac:dyDescent="0.2">
      <c r="B309" s="39"/>
    </row>
    <row r="310" spans="2:2" x14ac:dyDescent="0.2">
      <c r="B310" s="39"/>
    </row>
    <row r="311" spans="2:2" x14ac:dyDescent="0.2">
      <c r="B311" s="39"/>
    </row>
    <row r="312" spans="2:2" x14ac:dyDescent="0.2">
      <c r="B312" s="39"/>
    </row>
    <row r="313" spans="2:2" x14ac:dyDescent="0.2">
      <c r="B313" s="39"/>
    </row>
    <row r="314" spans="2:2" x14ac:dyDescent="0.2">
      <c r="B314" s="39"/>
    </row>
    <row r="315" spans="2:2" x14ac:dyDescent="0.2">
      <c r="B315" s="39"/>
    </row>
    <row r="316" spans="2:2" x14ac:dyDescent="0.2">
      <c r="B316" s="39"/>
    </row>
    <row r="317" spans="2:2" x14ac:dyDescent="0.2">
      <c r="B317" s="39"/>
    </row>
    <row r="318" spans="2:2" x14ac:dyDescent="0.2">
      <c r="B318" s="39"/>
    </row>
    <row r="319" spans="2:2" x14ac:dyDescent="0.2">
      <c r="B319" s="39"/>
    </row>
    <row r="320" spans="2:2" x14ac:dyDescent="0.2">
      <c r="B320" s="39"/>
    </row>
    <row r="321" spans="2:2" x14ac:dyDescent="0.2">
      <c r="B321" s="39"/>
    </row>
    <row r="322" spans="2:2" x14ac:dyDescent="0.2">
      <c r="B322" s="39"/>
    </row>
    <row r="323" spans="2:2" x14ac:dyDescent="0.2">
      <c r="B323" s="39"/>
    </row>
    <row r="324" spans="2:2" x14ac:dyDescent="0.2">
      <c r="B324" s="39"/>
    </row>
    <row r="325" spans="2:2" x14ac:dyDescent="0.2">
      <c r="B325" s="39"/>
    </row>
    <row r="326" spans="2:2" x14ac:dyDescent="0.2">
      <c r="B326" s="39"/>
    </row>
    <row r="327" spans="2:2" x14ac:dyDescent="0.2">
      <c r="B327" s="39"/>
    </row>
    <row r="328" spans="2:2" x14ac:dyDescent="0.2">
      <c r="B328" s="39"/>
    </row>
    <row r="329" spans="2:2" x14ac:dyDescent="0.2">
      <c r="B329" s="39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zoomScaleNormal="100" workbookViewId="0">
      <selection activeCell="J11" sqref="J11"/>
    </sheetView>
  </sheetViews>
  <sheetFormatPr baseColWidth="10" defaultColWidth="8.875" defaultRowHeight="14.25" x14ac:dyDescent="0.2"/>
  <cols>
    <col min="1" max="1" width="1.375" style="1" customWidth="1"/>
    <col min="2" max="5" width="13" style="1" customWidth="1"/>
    <col min="6" max="8" width="13" style="17" customWidth="1"/>
    <col min="9" max="9" width="3.875" style="1" customWidth="1"/>
    <col min="10" max="10" width="8.875" style="1"/>
    <col min="11" max="12" width="12" style="1" customWidth="1"/>
    <col min="13" max="17" width="10.875" style="1" customWidth="1"/>
    <col min="18" max="16384" width="8.875" style="1"/>
  </cols>
  <sheetData>
    <row r="1" spans="2:13" s="20" customFormat="1" ht="30" customHeight="1" x14ac:dyDescent="0.35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">
      <c r="C2" s="5"/>
      <c r="D2" s="5"/>
      <c r="E2" s="5"/>
      <c r="F2" s="6"/>
      <c r="G2" s="6"/>
      <c r="H2" s="11"/>
    </row>
    <row r="3" spans="2:13" s="10" customFormat="1" x14ac:dyDescent="0.2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">
      <c r="B4" s="83" t="s">
        <v>2</v>
      </c>
      <c r="D4" s="65">
        <v>212500</v>
      </c>
      <c r="H4" s="17">
        <v>1</v>
      </c>
      <c r="K4" s="90"/>
      <c r="L4" s="90"/>
    </row>
    <row r="5" spans="2:13" x14ac:dyDescent="0.2">
      <c r="B5" s="83" t="s">
        <v>37</v>
      </c>
      <c r="D5" s="65">
        <v>250000</v>
      </c>
      <c r="F5" s="83" t="s">
        <v>33</v>
      </c>
      <c r="H5" s="72" t="str">
        <f t="array" aca="1" ref="H5:H7" ca="1">TRANSPOSE(OFFSET('Loan Options'!B4,LoanSchedule!H4,0,1,3))</f>
        <v>Big Bankz</v>
      </c>
      <c r="J5" s="91"/>
      <c r="K5" s="90"/>
      <c r="L5" s="90"/>
    </row>
    <row r="6" spans="2:13" x14ac:dyDescent="0.2">
      <c r="B6" s="83" t="s">
        <v>3</v>
      </c>
      <c r="D6" s="21">
        <v>26</v>
      </c>
      <c r="F6" s="83" t="s">
        <v>38</v>
      </c>
      <c r="H6" s="73">
        <f ca="1"/>
        <v>6.0999999999999999E-2</v>
      </c>
      <c r="K6" s="90"/>
      <c r="L6" s="90"/>
    </row>
    <row r="7" spans="2:13" x14ac:dyDescent="0.2">
      <c r="B7" s="83" t="s">
        <v>4</v>
      </c>
      <c r="D7" s="22">
        <v>43031</v>
      </c>
      <c r="F7" s="83" t="s">
        <v>34</v>
      </c>
      <c r="H7" s="74">
        <f ca="1"/>
        <v>0</v>
      </c>
      <c r="K7" s="90"/>
      <c r="L7" s="90"/>
    </row>
    <row r="8" spans="2:13" x14ac:dyDescent="0.2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">
      <c r="B9" s="1" t="s">
        <v>5705</v>
      </c>
      <c r="D9" s="84">
        <f ca="1">SUM(F20:F329)</f>
        <v>213251.06470862965</v>
      </c>
      <c r="F9" s="17" t="s">
        <v>5707</v>
      </c>
      <c r="H9" s="74">
        <f ca="1">H8*Loan_Amount</f>
        <v>1544.875</v>
      </c>
    </row>
    <row r="11" spans="2:13" x14ac:dyDescent="0.2">
      <c r="B11" s="93" t="s">
        <v>1</v>
      </c>
      <c r="C11" s="93"/>
      <c r="D11" s="93"/>
      <c r="E11" s="93"/>
      <c r="F11" s="93"/>
      <c r="G11" s="93"/>
      <c r="H11" s="93"/>
      <c r="J11" s="1" t="e">
        <f ca="1">OFFSET($C$20,0,0,COUNTIFS($C$20:$C$329,"&gt;0"))</f>
        <v>#VALUE!</v>
      </c>
    </row>
    <row r="12" spans="2:13" x14ac:dyDescent="0.2">
      <c r="F12" s="83" t="s">
        <v>36</v>
      </c>
      <c r="G12" s="2"/>
      <c r="H12" s="75">
        <f>D6*12</f>
        <v>312</v>
      </c>
    </row>
    <row r="13" spans="2:13" x14ac:dyDescent="0.2">
      <c r="B13" s="83" t="s">
        <v>11</v>
      </c>
      <c r="D13" s="77">
        <f ca="1">-ROUND(PMT(Annual_Interest_Rate__RATE/12,H12,D4+H9),2)</f>
        <v>1369.61</v>
      </c>
      <c r="F13" s="83" t="s">
        <v>9</v>
      </c>
      <c r="G13" s="7"/>
      <c r="H13" s="76">
        <f ca="1">D13*H12-D4-H8</f>
        <v>214818.31272999995</v>
      </c>
    </row>
    <row r="14" spans="2:13" x14ac:dyDescent="0.2">
      <c r="B14" s="83" t="s">
        <v>5697</v>
      </c>
      <c r="D14" s="77">
        <f ca="1">Monthly_Payment+H7</f>
        <v>1369.61</v>
      </c>
      <c r="F14" s="83" t="s">
        <v>10</v>
      </c>
      <c r="G14" s="7"/>
      <c r="H14" s="76">
        <f ca="1">SUM(D20:D269)</f>
        <v>342402.4999999979</v>
      </c>
    </row>
    <row r="15" spans="2:13" x14ac:dyDescent="0.2">
      <c r="F15" s="83" t="s">
        <v>35</v>
      </c>
      <c r="G15" s="7"/>
      <c r="H15" s="76">
        <f ca="1">H7*Repayment_Periods__NPER</f>
        <v>0</v>
      </c>
    </row>
    <row r="17" spans="2:22" x14ac:dyDescent="0.2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Bot="1" x14ac:dyDescent="0.25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">
      <c r="B20" s="14">
        <v>1</v>
      </c>
      <c r="C20" s="15">
        <f>D7</f>
        <v>43031</v>
      </c>
      <c r="D20" s="16">
        <f t="shared" ref="D20:D83" ca="1" si="0">IF(H19+F20&lt;Monthly_Payment,H19+F20,Monthly_Payment)</f>
        <v>1369.61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281.54855208333311</v>
      </c>
      <c r="H20" s="16">
        <f ca="1">H19-G20</f>
        <v>213763.32644791665</v>
      </c>
    </row>
    <row r="21" spans="2:22" x14ac:dyDescent="0.2">
      <c r="B21" s="14">
        <v>2</v>
      </c>
      <c r="C21" s="15">
        <f t="shared" ref="C21:C84" ca="1" si="3">IF(H20&lt;=0,"",EDATE(C20,1))</f>
        <v>43062</v>
      </c>
      <c r="D21" s="16">
        <f t="shared" ca="1" si="0"/>
        <v>1369.61</v>
      </c>
      <c r="E21" s="16"/>
      <c r="F21" s="16">
        <f t="shared" ca="1" si="1"/>
        <v>1086.6302427769097</v>
      </c>
      <c r="G21" s="16">
        <f t="shared" ca="1" si="2"/>
        <v>282.97975722309025</v>
      </c>
      <c r="H21" s="16">
        <f t="shared" ref="H21:H84" ca="1" si="4">H20-G21</f>
        <v>213480.34669069355</v>
      </c>
    </row>
    <row r="22" spans="2:22" x14ac:dyDescent="0.2">
      <c r="B22" s="14">
        <v>3</v>
      </c>
      <c r="C22" s="15">
        <f t="shared" ca="1" si="3"/>
        <v>43092</v>
      </c>
      <c r="D22" s="16">
        <f t="shared" ca="1" si="0"/>
        <v>1369.61</v>
      </c>
      <c r="E22" s="16"/>
      <c r="F22" s="16">
        <f t="shared" ca="1" si="1"/>
        <v>1085.1917623443589</v>
      </c>
      <c r="G22" s="16">
        <f t="shared" ca="1" si="2"/>
        <v>284.41823765564095</v>
      </c>
      <c r="H22" s="16">
        <f t="shared" ca="1" si="4"/>
        <v>213195.92845303792</v>
      </c>
    </row>
    <row r="23" spans="2:22" x14ac:dyDescent="0.2">
      <c r="B23" s="14">
        <v>4</v>
      </c>
      <c r="C23" s="15">
        <f t="shared" ca="1" si="3"/>
        <v>43123</v>
      </c>
      <c r="D23" s="16">
        <f t="shared" ca="1" si="0"/>
        <v>1369.61</v>
      </c>
      <c r="E23" s="16"/>
      <c r="F23" s="16">
        <f t="shared" ca="1" si="1"/>
        <v>1083.745969636276</v>
      </c>
      <c r="G23" s="16">
        <f t="shared" ca="1" si="2"/>
        <v>285.86403036372394</v>
      </c>
      <c r="H23" s="16">
        <f t="shared" ca="1" si="4"/>
        <v>212910.06442267419</v>
      </c>
    </row>
    <row r="24" spans="2:22" x14ac:dyDescent="0.2">
      <c r="B24" s="14">
        <v>5</v>
      </c>
      <c r="C24" s="15">
        <f t="shared" ca="1" si="3"/>
        <v>43154</v>
      </c>
      <c r="D24" s="16">
        <f t="shared" ca="1" si="0"/>
        <v>1369.61</v>
      </c>
      <c r="E24" s="16"/>
      <c r="F24" s="16">
        <f t="shared" ca="1" si="1"/>
        <v>1082.2928274819271</v>
      </c>
      <c r="G24" s="16">
        <f t="shared" ca="1" si="2"/>
        <v>287.31717251807277</v>
      </c>
      <c r="H24" s="16">
        <f t="shared" ca="1" si="4"/>
        <v>212622.74725015613</v>
      </c>
    </row>
    <row r="25" spans="2:22" x14ac:dyDescent="0.2">
      <c r="B25" s="14">
        <v>6</v>
      </c>
      <c r="C25" s="15">
        <f t="shared" ca="1" si="3"/>
        <v>43182</v>
      </c>
      <c r="D25" s="16">
        <f t="shared" ca="1" si="0"/>
        <v>1369.61</v>
      </c>
      <c r="E25" s="16"/>
      <c r="F25" s="16">
        <f t="shared" ca="1" si="1"/>
        <v>1080.8322985216271</v>
      </c>
      <c r="G25" s="16">
        <f t="shared" ca="1" si="2"/>
        <v>288.77770147837282</v>
      </c>
      <c r="H25" s="16">
        <f t="shared" ca="1" si="4"/>
        <v>212333.96954867776</v>
      </c>
    </row>
    <row r="26" spans="2:22" x14ac:dyDescent="0.2">
      <c r="B26" s="14">
        <v>7</v>
      </c>
      <c r="C26" s="15">
        <f t="shared" ca="1" si="3"/>
        <v>43213</v>
      </c>
      <c r="D26" s="16">
        <f t="shared" ca="1" si="0"/>
        <v>1369.61</v>
      </c>
      <c r="E26" s="16"/>
      <c r="F26" s="16">
        <f t="shared" ca="1" si="1"/>
        <v>1079.3643452057786</v>
      </c>
      <c r="G26" s="16">
        <f t="shared" ca="1" si="2"/>
        <v>290.24565479422131</v>
      </c>
      <c r="H26" s="16">
        <f t="shared" ca="1" si="4"/>
        <v>212043.72389388355</v>
      </c>
    </row>
    <row r="27" spans="2:22" x14ac:dyDescent="0.2">
      <c r="B27" s="14">
        <v>8</v>
      </c>
      <c r="C27" s="15">
        <f t="shared" ca="1" si="3"/>
        <v>43243</v>
      </c>
      <c r="D27" s="16">
        <f t="shared" ca="1" si="0"/>
        <v>1369.61</v>
      </c>
      <c r="E27" s="16"/>
      <c r="F27" s="16">
        <f t="shared" ca="1" si="1"/>
        <v>1077.8889297939079</v>
      </c>
      <c r="G27" s="16">
        <f t="shared" ca="1" si="2"/>
        <v>291.72107020609201</v>
      </c>
      <c r="H27" s="16">
        <f t="shared" ca="1" si="4"/>
        <v>211752.00282367747</v>
      </c>
    </row>
    <row r="28" spans="2:22" x14ac:dyDescent="0.2">
      <c r="B28" s="14">
        <v>9</v>
      </c>
      <c r="C28" s="15">
        <f t="shared" ca="1" si="3"/>
        <v>43274</v>
      </c>
      <c r="D28" s="16">
        <f t="shared" ca="1" si="0"/>
        <v>1369.61</v>
      </c>
      <c r="E28" s="16"/>
      <c r="F28" s="16">
        <f t="shared" ca="1" si="1"/>
        <v>1076.4060143536938</v>
      </c>
      <c r="G28" s="16">
        <f t="shared" ca="1" si="2"/>
        <v>293.20398564630614</v>
      </c>
      <c r="H28" s="16">
        <f t="shared" ca="1" si="4"/>
        <v>211458.79883803116</v>
      </c>
    </row>
    <row r="29" spans="2:22" x14ac:dyDescent="0.2">
      <c r="B29" s="14">
        <v>10</v>
      </c>
      <c r="C29" s="15">
        <f t="shared" ca="1" si="3"/>
        <v>43304</v>
      </c>
      <c r="D29" s="16">
        <f t="shared" ca="1" si="0"/>
        <v>1369.61</v>
      </c>
      <c r="E29" s="16"/>
      <c r="F29" s="16">
        <f t="shared" ca="1" si="1"/>
        <v>1074.9155607599916</v>
      </c>
      <c r="G29" s="16">
        <f t="shared" ca="1" si="2"/>
        <v>294.69443924000825</v>
      </c>
      <c r="H29" s="16">
        <f t="shared" ca="1" si="4"/>
        <v>211164.10439879115</v>
      </c>
    </row>
    <row r="30" spans="2:22" x14ac:dyDescent="0.2">
      <c r="B30" s="14">
        <v>11</v>
      </c>
      <c r="C30" s="15">
        <f t="shared" ca="1" si="3"/>
        <v>43335</v>
      </c>
      <c r="D30" s="16">
        <f t="shared" ca="1" si="0"/>
        <v>1369.61</v>
      </c>
      <c r="E30" s="16"/>
      <c r="F30" s="16">
        <f t="shared" ca="1" si="1"/>
        <v>1073.417530693855</v>
      </c>
      <c r="G30" s="16">
        <f t="shared" ca="1" si="2"/>
        <v>296.19246930614486</v>
      </c>
      <c r="H30" s="16">
        <f t="shared" ca="1" si="4"/>
        <v>210867.91192948501</v>
      </c>
    </row>
    <row r="31" spans="2:22" x14ac:dyDescent="0.2">
      <c r="B31" s="14">
        <v>12</v>
      </c>
      <c r="C31" s="15">
        <f t="shared" ca="1" si="3"/>
        <v>43366</v>
      </c>
      <c r="D31" s="16">
        <f t="shared" ca="1" si="0"/>
        <v>1369.61</v>
      </c>
      <c r="E31" s="16"/>
      <c r="F31" s="16">
        <f t="shared" ca="1" si="1"/>
        <v>1071.9118856415487</v>
      </c>
      <c r="G31" s="16">
        <f t="shared" ca="1" si="2"/>
        <v>297.69811435845122</v>
      </c>
      <c r="H31" s="16">
        <f t="shared" ca="1" si="4"/>
        <v>210570.21381512657</v>
      </c>
    </row>
    <row r="32" spans="2:22" x14ac:dyDescent="0.2">
      <c r="B32" s="14">
        <v>13</v>
      </c>
      <c r="C32" s="15">
        <f t="shared" ca="1" si="3"/>
        <v>43396</v>
      </c>
      <c r="D32" s="16">
        <f t="shared" ca="1" si="0"/>
        <v>1369.61</v>
      </c>
      <c r="E32" s="16"/>
      <c r="F32" s="16">
        <f t="shared" ca="1" si="1"/>
        <v>1070.3985868935599</v>
      </c>
      <c r="G32" s="16">
        <f t="shared" ca="1" si="2"/>
        <v>299.21141310643998</v>
      </c>
      <c r="H32" s="16">
        <f t="shared" ca="1" si="4"/>
        <v>210271.00240202012</v>
      </c>
    </row>
    <row r="33" spans="2:8" x14ac:dyDescent="0.2">
      <c r="B33" s="14">
        <v>14</v>
      </c>
      <c r="C33" s="15">
        <f t="shared" ca="1" si="3"/>
        <v>43427</v>
      </c>
      <c r="D33" s="16">
        <f t="shared" ca="1" si="0"/>
        <v>1369.61</v>
      </c>
      <c r="E33" s="16"/>
      <c r="F33" s="16">
        <f t="shared" ca="1" si="1"/>
        <v>1068.8775955436024</v>
      </c>
      <c r="G33" s="16">
        <f t="shared" ca="1" si="2"/>
        <v>300.73240445639749</v>
      </c>
      <c r="H33" s="16">
        <f t="shared" ca="1" si="4"/>
        <v>209970.26999756374</v>
      </c>
    </row>
    <row r="34" spans="2:8" x14ac:dyDescent="0.2">
      <c r="B34" s="14">
        <v>15</v>
      </c>
      <c r="C34" s="15">
        <f t="shared" ca="1" si="3"/>
        <v>43457</v>
      </c>
      <c r="D34" s="16">
        <f t="shared" ca="1" si="0"/>
        <v>1369.61</v>
      </c>
      <c r="E34" s="16"/>
      <c r="F34" s="16">
        <f t="shared" ca="1" si="1"/>
        <v>1067.3488724876156</v>
      </c>
      <c r="G34" s="16">
        <f t="shared" ca="1" si="2"/>
        <v>302.26112751238429</v>
      </c>
      <c r="H34" s="16">
        <f t="shared" ca="1" si="4"/>
        <v>209668.00887005136</v>
      </c>
    </row>
    <row r="35" spans="2:8" x14ac:dyDescent="0.2">
      <c r="B35" s="14">
        <v>16</v>
      </c>
      <c r="C35" s="15">
        <f t="shared" ca="1" si="3"/>
        <v>43488</v>
      </c>
      <c r="D35" s="16">
        <f t="shared" ca="1" si="0"/>
        <v>1369.61</v>
      </c>
      <c r="E35" s="16"/>
      <c r="F35" s="16">
        <f t="shared" ca="1" si="1"/>
        <v>1065.8123784227612</v>
      </c>
      <c r="G35" s="16">
        <f t="shared" ca="1" si="2"/>
        <v>303.79762157723871</v>
      </c>
      <c r="H35" s="16">
        <f t="shared" ca="1" si="4"/>
        <v>209364.21124847411</v>
      </c>
    </row>
    <row r="36" spans="2:8" x14ac:dyDescent="0.2">
      <c r="B36" s="14">
        <v>17</v>
      </c>
      <c r="C36" s="15">
        <f t="shared" ca="1" si="3"/>
        <v>43519</v>
      </c>
      <c r="D36" s="16">
        <f t="shared" ca="1" si="0"/>
        <v>1369.61</v>
      </c>
      <c r="E36" s="16"/>
      <c r="F36" s="16">
        <f t="shared" ca="1" si="1"/>
        <v>1064.2680738464101</v>
      </c>
      <c r="G36" s="16">
        <f t="shared" ca="1" si="2"/>
        <v>305.34192615358984</v>
      </c>
      <c r="H36" s="16">
        <f t="shared" ca="1" si="4"/>
        <v>209058.8693223205</v>
      </c>
    </row>
    <row r="37" spans="2:8" x14ac:dyDescent="0.2">
      <c r="B37" s="14">
        <v>18</v>
      </c>
      <c r="C37" s="15">
        <f t="shared" ca="1" si="3"/>
        <v>43547</v>
      </c>
      <c r="D37" s="16">
        <f t="shared" ca="1" si="0"/>
        <v>1369.61</v>
      </c>
      <c r="E37" s="16"/>
      <c r="F37" s="16">
        <f t="shared" ca="1" si="1"/>
        <v>1062.7159190551292</v>
      </c>
      <c r="G37" s="16">
        <f t="shared" ca="1" si="2"/>
        <v>306.89408094487067</v>
      </c>
      <c r="H37" s="16">
        <f t="shared" ca="1" si="4"/>
        <v>208751.97524137562</v>
      </c>
    </row>
    <row r="38" spans="2:8" x14ac:dyDescent="0.2">
      <c r="B38" s="14">
        <v>19</v>
      </c>
      <c r="C38" s="15">
        <f t="shared" ca="1" si="3"/>
        <v>43578</v>
      </c>
      <c r="D38" s="16">
        <f t="shared" ca="1" si="0"/>
        <v>1369.61</v>
      </c>
      <c r="E38" s="16"/>
      <c r="F38" s="16">
        <f t="shared" ca="1" si="1"/>
        <v>1061.1558741436595</v>
      </c>
      <c r="G38" s="16">
        <f t="shared" ca="1" si="2"/>
        <v>308.4541258563404</v>
      </c>
      <c r="H38" s="16">
        <f t="shared" ca="1" si="4"/>
        <v>208443.52111551928</v>
      </c>
    </row>
    <row r="39" spans="2:8" x14ac:dyDescent="0.2">
      <c r="B39" s="14">
        <v>20</v>
      </c>
      <c r="C39" s="15">
        <f t="shared" ca="1" si="3"/>
        <v>43608</v>
      </c>
      <c r="D39" s="16">
        <f t="shared" ca="1" si="0"/>
        <v>1369.61</v>
      </c>
      <c r="E39" s="16"/>
      <c r="F39" s="16">
        <f t="shared" ca="1" si="1"/>
        <v>1059.5878990038898</v>
      </c>
      <c r="G39" s="16">
        <f t="shared" ca="1" si="2"/>
        <v>310.02210099611011</v>
      </c>
      <c r="H39" s="16">
        <f t="shared" ca="1" si="4"/>
        <v>208133.49901452317</v>
      </c>
    </row>
    <row r="40" spans="2:8" x14ac:dyDescent="0.2">
      <c r="B40" s="14">
        <v>21</v>
      </c>
      <c r="C40" s="15">
        <f t="shared" ca="1" si="3"/>
        <v>43639</v>
      </c>
      <c r="D40" s="16">
        <f t="shared" ca="1" si="0"/>
        <v>1369.61</v>
      </c>
      <c r="E40" s="16"/>
      <c r="F40" s="16">
        <f t="shared" ca="1" si="1"/>
        <v>1058.011953323826</v>
      </c>
      <c r="G40" s="16">
        <f t="shared" ca="1" si="2"/>
        <v>311.59804667617391</v>
      </c>
      <c r="H40" s="16">
        <f t="shared" ca="1" si="4"/>
        <v>207821.900967847</v>
      </c>
    </row>
    <row r="41" spans="2:8" x14ac:dyDescent="0.2">
      <c r="B41" s="14">
        <v>22</v>
      </c>
      <c r="C41" s="15">
        <f t="shared" ca="1" si="3"/>
        <v>43669</v>
      </c>
      <c r="D41" s="16">
        <f t="shared" ca="1" si="0"/>
        <v>1369.61</v>
      </c>
      <c r="E41" s="16"/>
      <c r="F41" s="16">
        <f t="shared" ca="1" si="1"/>
        <v>1056.4279965865555</v>
      </c>
      <c r="G41" s="16">
        <f t="shared" ca="1" si="2"/>
        <v>313.18200341344436</v>
      </c>
      <c r="H41" s="16">
        <f t="shared" ca="1" si="4"/>
        <v>207508.71896443356</v>
      </c>
    </row>
    <row r="42" spans="2:8" x14ac:dyDescent="0.2">
      <c r="B42" s="14">
        <v>23</v>
      </c>
      <c r="C42" s="15">
        <f t="shared" ca="1" si="3"/>
        <v>43700</v>
      </c>
      <c r="D42" s="16">
        <f t="shared" ca="1" si="0"/>
        <v>1369.61</v>
      </c>
      <c r="E42" s="16"/>
      <c r="F42" s="16">
        <f t="shared" ca="1" si="1"/>
        <v>1054.8359880692039</v>
      </c>
      <c r="G42" s="16">
        <f t="shared" ca="1" si="2"/>
        <v>314.77401193079595</v>
      </c>
      <c r="H42" s="16">
        <f t="shared" ca="1" si="4"/>
        <v>207193.94495250276</v>
      </c>
    </row>
    <row r="43" spans="2:8" x14ac:dyDescent="0.2">
      <c r="B43" s="14">
        <v>24</v>
      </c>
      <c r="C43" s="15">
        <f t="shared" ca="1" si="3"/>
        <v>43731</v>
      </c>
      <c r="D43" s="16">
        <f t="shared" ca="1" si="0"/>
        <v>1369.61</v>
      </c>
      <c r="E43" s="16"/>
      <c r="F43" s="16">
        <f t="shared" ca="1" si="1"/>
        <v>1053.2358868418889</v>
      </c>
      <c r="G43" s="16">
        <f t="shared" ca="1" si="2"/>
        <v>316.37411315811096</v>
      </c>
      <c r="H43" s="16">
        <f t="shared" ca="1" si="4"/>
        <v>206877.57083934464</v>
      </c>
    </row>
    <row r="44" spans="2:8" x14ac:dyDescent="0.2">
      <c r="B44" s="14">
        <v>25</v>
      </c>
      <c r="C44" s="15">
        <f t="shared" ca="1" si="3"/>
        <v>43761</v>
      </c>
      <c r="D44" s="16">
        <f t="shared" ca="1" si="0"/>
        <v>1369.61</v>
      </c>
      <c r="E44" s="16"/>
      <c r="F44" s="16">
        <f t="shared" ca="1" si="1"/>
        <v>1051.6276517666686</v>
      </c>
      <c r="G44" s="16">
        <f t="shared" ca="1" si="2"/>
        <v>317.98234823333132</v>
      </c>
      <c r="H44" s="16">
        <f t="shared" ca="1" si="4"/>
        <v>206559.5884911113</v>
      </c>
    </row>
    <row r="45" spans="2:8" x14ac:dyDescent="0.2">
      <c r="B45" s="14">
        <v>26</v>
      </c>
      <c r="C45" s="15">
        <f t="shared" ca="1" si="3"/>
        <v>43792</v>
      </c>
      <c r="D45" s="16">
        <f t="shared" ca="1" si="0"/>
        <v>1369.61</v>
      </c>
      <c r="E45" s="16"/>
      <c r="F45" s="16">
        <f t="shared" ca="1" si="1"/>
        <v>1050.0112414964824</v>
      </c>
      <c r="G45" s="16">
        <f t="shared" ca="1" si="2"/>
        <v>319.5987585035175</v>
      </c>
      <c r="H45" s="16">
        <f t="shared" ca="1" si="4"/>
        <v>206239.98973260779</v>
      </c>
    </row>
    <row r="46" spans="2:8" x14ac:dyDescent="0.2">
      <c r="B46" s="14">
        <v>27</v>
      </c>
      <c r="C46" s="15">
        <f t="shared" ca="1" si="3"/>
        <v>43822</v>
      </c>
      <c r="D46" s="16">
        <f t="shared" ca="1" si="0"/>
        <v>1369.61</v>
      </c>
      <c r="E46" s="16"/>
      <c r="F46" s="16">
        <f t="shared" ca="1" si="1"/>
        <v>1048.3866144740896</v>
      </c>
      <c r="G46" s="16">
        <f t="shared" ca="1" si="2"/>
        <v>321.22338552591032</v>
      </c>
      <c r="H46" s="16">
        <f t="shared" ca="1" si="4"/>
        <v>205918.7663470819</v>
      </c>
    </row>
    <row r="47" spans="2:8" x14ac:dyDescent="0.2">
      <c r="B47" s="14">
        <v>28</v>
      </c>
      <c r="C47" s="15">
        <f t="shared" ca="1" si="3"/>
        <v>43853</v>
      </c>
      <c r="D47" s="16">
        <f t="shared" ca="1" si="0"/>
        <v>1369.61</v>
      </c>
      <c r="E47" s="16"/>
      <c r="F47" s="16">
        <f t="shared" ca="1" si="1"/>
        <v>1046.7537289309996</v>
      </c>
      <c r="G47" s="16">
        <f t="shared" ca="1" si="2"/>
        <v>322.85627106900029</v>
      </c>
      <c r="H47" s="16">
        <f t="shared" ca="1" si="4"/>
        <v>205595.91007601289</v>
      </c>
    </row>
    <row r="48" spans="2:8" x14ac:dyDescent="0.2">
      <c r="B48" s="14">
        <v>29</v>
      </c>
      <c r="C48" s="15">
        <f t="shared" ca="1" si="3"/>
        <v>43884</v>
      </c>
      <c r="D48" s="16">
        <f t="shared" ca="1" si="0"/>
        <v>1369.61</v>
      </c>
      <c r="E48" s="16"/>
      <c r="F48" s="16">
        <f t="shared" ca="1" si="1"/>
        <v>1045.1125428863988</v>
      </c>
      <c r="G48" s="16">
        <f t="shared" ca="1" si="2"/>
        <v>324.49745711360106</v>
      </c>
      <c r="H48" s="16">
        <f t="shared" ca="1" si="4"/>
        <v>205271.41261889928</v>
      </c>
    </row>
    <row r="49" spans="2:8" x14ac:dyDescent="0.2">
      <c r="B49" s="14">
        <v>30</v>
      </c>
      <c r="C49" s="15">
        <f t="shared" ca="1" si="3"/>
        <v>43913</v>
      </c>
      <c r="D49" s="16">
        <f t="shared" ca="1" si="0"/>
        <v>1369.61</v>
      </c>
      <c r="E49" s="16"/>
      <c r="F49" s="16">
        <f t="shared" ca="1" si="1"/>
        <v>1043.4630141460714</v>
      </c>
      <c r="G49" s="16">
        <f t="shared" ca="1" si="2"/>
        <v>326.14698585392853</v>
      </c>
      <c r="H49" s="16">
        <f t="shared" ca="1" si="4"/>
        <v>204945.26563304535</v>
      </c>
    </row>
    <row r="50" spans="2:8" x14ac:dyDescent="0.2">
      <c r="B50" s="14">
        <v>31</v>
      </c>
      <c r="C50" s="15">
        <f t="shared" ca="1" si="3"/>
        <v>43944</v>
      </c>
      <c r="D50" s="16">
        <f t="shared" ca="1" si="0"/>
        <v>1369.61</v>
      </c>
      <c r="E50" s="16"/>
      <c r="F50" s="16">
        <f t="shared" ca="1" si="1"/>
        <v>1041.8051003013138</v>
      </c>
      <c r="G50" s="16">
        <f t="shared" ca="1" si="2"/>
        <v>327.80489969868609</v>
      </c>
      <c r="H50" s="16">
        <f t="shared" ca="1" si="4"/>
        <v>204617.46073334667</v>
      </c>
    </row>
    <row r="51" spans="2:8" x14ac:dyDescent="0.2">
      <c r="B51" s="14">
        <v>32</v>
      </c>
      <c r="C51" s="15">
        <f t="shared" ca="1" si="3"/>
        <v>43974</v>
      </c>
      <c r="D51" s="16">
        <f t="shared" ca="1" si="0"/>
        <v>1369.61</v>
      </c>
      <c r="E51" s="16"/>
      <c r="F51" s="16">
        <f t="shared" ca="1" si="1"/>
        <v>1040.1387587278457</v>
      </c>
      <c r="G51" s="16">
        <f t="shared" ca="1" si="2"/>
        <v>329.4712412721542</v>
      </c>
      <c r="H51" s="16">
        <f t="shared" ca="1" si="4"/>
        <v>204287.98949207453</v>
      </c>
    </row>
    <row r="52" spans="2:8" x14ac:dyDescent="0.2">
      <c r="B52" s="14">
        <v>33</v>
      </c>
      <c r="C52" s="15">
        <f t="shared" ca="1" si="3"/>
        <v>44005</v>
      </c>
      <c r="D52" s="16">
        <f t="shared" ca="1" si="0"/>
        <v>1369.61</v>
      </c>
      <c r="E52" s="16"/>
      <c r="F52" s="16">
        <f t="shared" ca="1" si="1"/>
        <v>1038.4639465847122</v>
      </c>
      <c r="G52" s="16">
        <f t="shared" ca="1" si="2"/>
        <v>331.14605341528772</v>
      </c>
      <c r="H52" s="16">
        <f t="shared" ca="1" si="4"/>
        <v>203956.84343865924</v>
      </c>
    </row>
    <row r="53" spans="2:8" x14ac:dyDescent="0.2">
      <c r="B53" s="14">
        <v>34</v>
      </c>
      <c r="C53" s="15">
        <f t="shared" ca="1" si="3"/>
        <v>44035</v>
      </c>
      <c r="D53" s="16">
        <f t="shared" ca="1" si="0"/>
        <v>1369.61</v>
      </c>
      <c r="E53" s="16"/>
      <c r="F53" s="16">
        <f t="shared" ca="1" si="1"/>
        <v>1036.7806208131844</v>
      </c>
      <c r="G53" s="16">
        <f t="shared" ca="1" si="2"/>
        <v>332.82937918681546</v>
      </c>
      <c r="H53" s="16">
        <f t="shared" ca="1" si="4"/>
        <v>203624.01405947242</v>
      </c>
    </row>
    <row r="54" spans="2:8" x14ac:dyDescent="0.2">
      <c r="B54" s="14">
        <v>35</v>
      </c>
      <c r="C54" s="15">
        <f t="shared" ca="1" si="3"/>
        <v>44066</v>
      </c>
      <c r="D54" s="16">
        <f t="shared" ca="1" si="0"/>
        <v>1369.61</v>
      </c>
      <c r="E54" s="16"/>
      <c r="F54" s="16">
        <f t="shared" ca="1" si="1"/>
        <v>1035.0887381356515</v>
      </c>
      <c r="G54" s="16">
        <f t="shared" ca="1" si="2"/>
        <v>334.52126186434839</v>
      </c>
      <c r="H54" s="16">
        <f t="shared" ca="1" si="4"/>
        <v>203289.49279760808</v>
      </c>
    </row>
    <row r="55" spans="2:8" x14ac:dyDescent="0.2">
      <c r="B55" s="14">
        <v>36</v>
      </c>
      <c r="C55" s="15">
        <f t="shared" ca="1" si="3"/>
        <v>44097</v>
      </c>
      <c r="D55" s="16">
        <f t="shared" ca="1" si="0"/>
        <v>1369.61</v>
      </c>
      <c r="E55" s="16"/>
      <c r="F55" s="16">
        <f t="shared" ca="1" si="1"/>
        <v>1033.3882550545077</v>
      </c>
      <c r="G55" s="16">
        <f t="shared" ca="1" si="2"/>
        <v>336.22174494549222</v>
      </c>
      <c r="H55" s="16">
        <f t="shared" ca="1" si="4"/>
        <v>202953.27105266257</v>
      </c>
    </row>
    <row r="56" spans="2:8" x14ac:dyDescent="0.2">
      <c r="B56" s="14">
        <v>37</v>
      </c>
      <c r="C56" s="15">
        <f t="shared" ca="1" si="3"/>
        <v>44127</v>
      </c>
      <c r="D56" s="16">
        <f t="shared" ca="1" si="0"/>
        <v>1369.61</v>
      </c>
      <c r="E56" s="16"/>
      <c r="F56" s="16">
        <f t="shared" ca="1" si="1"/>
        <v>1031.6791278510348</v>
      </c>
      <c r="G56" s="16">
        <f t="shared" ca="1" si="2"/>
        <v>337.93087214896514</v>
      </c>
      <c r="H56" s="16">
        <f t="shared" ca="1" si="4"/>
        <v>202615.34018051362</v>
      </c>
    </row>
    <row r="57" spans="2:8" x14ac:dyDescent="0.2">
      <c r="B57" s="14">
        <v>38</v>
      </c>
      <c r="C57" s="15">
        <f t="shared" ca="1" si="3"/>
        <v>44158</v>
      </c>
      <c r="D57" s="16">
        <f t="shared" ca="1" si="0"/>
        <v>1369.61</v>
      </c>
      <c r="E57" s="16"/>
      <c r="F57" s="16">
        <f t="shared" ca="1" si="1"/>
        <v>1029.9613125842775</v>
      </c>
      <c r="G57" s="16">
        <f t="shared" ca="1" si="2"/>
        <v>339.64868741572241</v>
      </c>
      <c r="H57" s="16">
        <f t="shared" ca="1" si="4"/>
        <v>202275.6914930979</v>
      </c>
    </row>
    <row r="58" spans="2:8" x14ac:dyDescent="0.2">
      <c r="B58" s="14">
        <v>39</v>
      </c>
      <c r="C58" s="15">
        <f t="shared" ca="1" si="3"/>
        <v>44188</v>
      </c>
      <c r="D58" s="16">
        <f t="shared" ca="1" si="0"/>
        <v>1369.61</v>
      </c>
      <c r="E58" s="16"/>
      <c r="F58" s="16">
        <f t="shared" ca="1" si="1"/>
        <v>1028.2347650899144</v>
      </c>
      <c r="G58" s="16">
        <f t="shared" ca="1" si="2"/>
        <v>341.37523491008551</v>
      </c>
      <c r="H58" s="16">
        <f t="shared" ca="1" si="4"/>
        <v>201934.31625818781</v>
      </c>
    </row>
    <row r="59" spans="2:8" x14ac:dyDescent="0.2">
      <c r="B59" s="14">
        <v>40</v>
      </c>
      <c r="C59" s="15">
        <f t="shared" ca="1" si="3"/>
        <v>44219</v>
      </c>
      <c r="D59" s="16">
        <f t="shared" ca="1" si="0"/>
        <v>1369.61</v>
      </c>
      <c r="E59" s="16"/>
      <c r="F59" s="16">
        <f t="shared" ca="1" si="1"/>
        <v>1026.4994409791213</v>
      </c>
      <c r="G59" s="16">
        <f t="shared" ca="1" si="2"/>
        <v>343.11055902087855</v>
      </c>
      <c r="H59" s="16">
        <f t="shared" ca="1" si="4"/>
        <v>201591.20569916692</v>
      </c>
    </row>
    <row r="60" spans="2:8" x14ac:dyDescent="0.2">
      <c r="B60" s="14">
        <v>41</v>
      </c>
      <c r="C60" s="15">
        <f t="shared" ca="1" si="3"/>
        <v>44250</v>
      </c>
      <c r="D60" s="16">
        <f t="shared" ca="1" si="0"/>
        <v>1369.61</v>
      </c>
      <c r="E60" s="16"/>
      <c r="F60" s="16">
        <f t="shared" ca="1" si="1"/>
        <v>1024.7552956374318</v>
      </c>
      <c r="G60" s="16">
        <f t="shared" ca="1" si="2"/>
        <v>344.8547043625681</v>
      </c>
      <c r="H60" s="16">
        <f t="shared" ca="1" si="4"/>
        <v>201246.35099480435</v>
      </c>
    </row>
    <row r="61" spans="2:8" x14ac:dyDescent="0.2">
      <c r="B61" s="14">
        <v>42</v>
      </c>
      <c r="C61" s="15">
        <f t="shared" ca="1" si="3"/>
        <v>44278</v>
      </c>
      <c r="D61" s="16">
        <f t="shared" ca="1" si="0"/>
        <v>1369.61</v>
      </c>
      <c r="E61" s="16"/>
      <c r="F61" s="16">
        <f t="shared" ca="1" si="1"/>
        <v>1023.0022842235888</v>
      </c>
      <c r="G61" s="16">
        <f t="shared" ca="1" si="2"/>
        <v>346.60771577641106</v>
      </c>
      <c r="H61" s="16">
        <f t="shared" ca="1" si="4"/>
        <v>200899.74327902793</v>
      </c>
    </row>
    <row r="62" spans="2:8" x14ac:dyDescent="0.2">
      <c r="B62" s="14">
        <v>43</v>
      </c>
      <c r="C62" s="15">
        <f t="shared" ca="1" si="3"/>
        <v>44309</v>
      </c>
      <c r="D62" s="16">
        <f t="shared" ca="1" si="0"/>
        <v>1369.61</v>
      </c>
      <c r="E62" s="16"/>
      <c r="F62" s="16">
        <f t="shared" ca="1" si="1"/>
        <v>1021.2403616683919</v>
      </c>
      <c r="G62" s="16">
        <f t="shared" ca="1" si="2"/>
        <v>348.36963833160803</v>
      </c>
      <c r="H62" s="16">
        <f t="shared" ca="1" si="4"/>
        <v>200551.37364069631</v>
      </c>
    </row>
    <row r="63" spans="2:8" x14ac:dyDescent="0.2">
      <c r="B63" s="14">
        <v>44</v>
      </c>
      <c r="C63" s="15">
        <f t="shared" ca="1" si="3"/>
        <v>44339</v>
      </c>
      <c r="D63" s="16">
        <f t="shared" ca="1" si="0"/>
        <v>1369.61</v>
      </c>
      <c r="E63" s="16"/>
      <c r="F63" s="16">
        <f t="shared" ca="1" si="1"/>
        <v>1019.4694826735396</v>
      </c>
      <c r="G63" s="16">
        <f t="shared" ca="1" si="2"/>
        <v>350.14051732646033</v>
      </c>
      <c r="H63" s="16">
        <f t="shared" ca="1" si="4"/>
        <v>200201.23312336986</v>
      </c>
    </row>
    <row r="64" spans="2:8" x14ac:dyDescent="0.2">
      <c r="B64" s="14">
        <v>45</v>
      </c>
      <c r="C64" s="15">
        <f t="shared" ca="1" si="3"/>
        <v>44370</v>
      </c>
      <c r="D64" s="16">
        <f t="shared" ca="1" si="0"/>
        <v>1369.61</v>
      </c>
      <c r="E64" s="16"/>
      <c r="F64" s="16">
        <f t="shared" ca="1" si="1"/>
        <v>1017.6896017104635</v>
      </c>
      <c r="G64" s="16">
        <f t="shared" ca="1" si="2"/>
        <v>351.92039828953637</v>
      </c>
      <c r="H64" s="16">
        <f t="shared" ca="1" si="4"/>
        <v>199849.31272508032</v>
      </c>
    </row>
    <row r="65" spans="2:8" x14ac:dyDescent="0.2">
      <c r="B65" s="14">
        <v>46</v>
      </c>
      <c r="C65" s="15">
        <f t="shared" ca="1" si="3"/>
        <v>44400</v>
      </c>
      <c r="D65" s="16">
        <f t="shared" ca="1" si="0"/>
        <v>1369.61</v>
      </c>
      <c r="E65" s="16"/>
      <c r="F65" s="16">
        <f t="shared" ca="1" si="1"/>
        <v>1015.9006730191583</v>
      </c>
      <c r="G65" s="16">
        <f t="shared" ca="1" si="2"/>
        <v>353.70932698084164</v>
      </c>
      <c r="H65" s="16">
        <f t="shared" ca="1" si="4"/>
        <v>199495.60339809948</v>
      </c>
    </row>
    <row r="66" spans="2:8" x14ac:dyDescent="0.2">
      <c r="B66" s="14">
        <v>47</v>
      </c>
      <c r="C66" s="15">
        <f t="shared" ca="1" si="3"/>
        <v>44431</v>
      </c>
      <c r="D66" s="16">
        <f t="shared" ca="1" si="0"/>
        <v>1369.61</v>
      </c>
      <c r="E66" s="16"/>
      <c r="F66" s="16">
        <f t="shared" ca="1" si="1"/>
        <v>1014.1026506070057</v>
      </c>
      <c r="G66" s="16">
        <f t="shared" ca="1" si="2"/>
        <v>355.50734939299423</v>
      </c>
      <c r="H66" s="16">
        <f t="shared" ca="1" si="4"/>
        <v>199140.0960487065</v>
      </c>
    </row>
    <row r="67" spans="2:8" x14ac:dyDescent="0.2">
      <c r="B67" s="14">
        <v>48</v>
      </c>
      <c r="C67" s="15">
        <f t="shared" ca="1" si="3"/>
        <v>44462</v>
      </c>
      <c r="D67" s="16">
        <f t="shared" ca="1" si="0"/>
        <v>1369.61</v>
      </c>
      <c r="E67" s="16"/>
      <c r="F67" s="16">
        <f t="shared" ca="1" si="1"/>
        <v>1012.2954882475914</v>
      </c>
      <c r="G67" s="16">
        <f t="shared" ca="1" si="2"/>
        <v>357.31451175240852</v>
      </c>
      <c r="H67" s="16">
        <f t="shared" ca="1" si="4"/>
        <v>198782.78153695411</v>
      </c>
    </row>
    <row r="68" spans="2:8" x14ac:dyDescent="0.2">
      <c r="B68" s="14">
        <v>49</v>
      </c>
      <c r="C68" s="15">
        <f t="shared" ca="1" si="3"/>
        <v>44492</v>
      </c>
      <c r="D68" s="16">
        <f t="shared" ca="1" si="0"/>
        <v>1369.61</v>
      </c>
      <c r="E68" s="16"/>
      <c r="F68" s="16">
        <f t="shared" ca="1" si="1"/>
        <v>1010.4791394795167</v>
      </c>
      <c r="G68" s="16">
        <f t="shared" ca="1" si="2"/>
        <v>359.13086052048322</v>
      </c>
      <c r="H68" s="16">
        <f t="shared" ca="1" si="4"/>
        <v>198423.65067643361</v>
      </c>
    </row>
    <row r="69" spans="2:8" x14ac:dyDescent="0.2">
      <c r="B69" s="14">
        <v>50</v>
      </c>
      <c r="C69" s="15">
        <f t="shared" ca="1" si="3"/>
        <v>44523</v>
      </c>
      <c r="D69" s="16">
        <f t="shared" ca="1" si="0"/>
        <v>1369.61</v>
      </c>
      <c r="E69" s="16"/>
      <c r="F69" s="16">
        <f t="shared" ca="1" si="1"/>
        <v>1008.6535576052041</v>
      </c>
      <c r="G69" s="16">
        <f t="shared" ca="1" si="2"/>
        <v>360.95644239479577</v>
      </c>
      <c r="H69" s="16">
        <f t="shared" ca="1" si="4"/>
        <v>198062.69423403882</v>
      </c>
    </row>
    <row r="70" spans="2:8" x14ac:dyDescent="0.2">
      <c r="B70" s="14">
        <v>51</v>
      </c>
      <c r="C70" s="15">
        <f t="shared" ca="1" si="3"/>
        <v>44553</v>
      </c>
      <c r="D70" s="16">
        <f t="shared" ca="1" si="0"/>
        <v>1369.61</v>
      </c>
      <c r="E70" s="16"/>
      <c r="F70" s="16">
        <f t="shared" ca="1" si="1"/>
        <v>1006.8186956896974</v>
      </c>
      <c r="G70" s="16">
        <f t="shared" ca="1" si="2"/>
        <v>362.79130431030251</v>
      </c>
      <c r="H70" s="16">
        <f t="shared" ca="1" si="4"/>
        <v>197699.90292972853</v>
      </c>
    </row>
    <row r="71" spans="2:8" x14ac:dyDescent="0.2">
      <c r="B71" s="14">
        <v>52</v>
      </c>
      <c r="C71" s="15">
        <f t="shared" ca="1" si="3"/>
        <v>44584</v>
      </c>
      <c r="D71" s="16">
        <f t="shared" ca="1" si="0"/>
        <v>1369.61</v>
      </c>
      <c r="E71" s="16"/>
      <c r="F71" s="16">
        <f t="shared" ca="1" si="1"/>
        <v>1004.9745065594534</v>
      </c>
      <c r="G71" s="16">
        <f t="shared" ca="1" si="2"/>
        <v>364.6354934405465</v>
      </c>
      <c r="H71" s="16">
        <f t="shared" ca="1" si="4"/>
        <v>197335.26743628798</v>
      </c>
    </row>
    <row r="72" spans="2:8" x14ac:dyDescent="0.2">
      <c r="B72" s="14">
        <v>53</v>
      </c>
      <c r="C72" s="15">
        <f t="shared" ca="1" si="3"/>
        <v>44615</v>
      </c>
      <c r="D72" s="16">
        <f t="shared" ca="1" si="0"/>
        <v>1369.61</v>
      </c>
      <c r="E72" s="16"/>
      <c r="F72" s="16">
        <f t="shared" ca="1" si="1"/>
        <v>1003.1209428011306</v>
      </c>
      <c r="G72" s="16">
        <f t="shared" ca="1" si="2"/>
        <v>366.48905719886932</v>
      </c>
      <c r="H72" s="16">
        <f t="shared" ca="1" si="4"/>
        <v>196968.77837908911</v>
      </c>
    </row>
    <row r="73" spans="2:8" x14ac:dyDescent="0.2">
      <c r="B73" s="14">
        <v>54</v>
      </c>
      <c r="C73" s="15">
        <f t="shared" ca="1" si="3"/>
        <v>44643</v>
      </c>
      <c r="D73" s="16">
        <f t="shared" ca="1" si="0"/>
        <v>1369.61</v>
      </c>
      <c r="E73" s="16"/>
      <c r="F73" s="16">
        <f t="shared" ca="1" si="1"/>
        <v>1001.2579567603697</v>
      </c>
      <c r="G73" s="16">
        <f t="shared" ca="1" si="2"/>
        <v>368.35204323963023</v>
      </c>
      <c r="H73" s="16">
        <f t="shared" ca="1" si="4"/>
        <v>196600.42633584948</v>
      </c>
    </row>
    <row r="74" spans="2:8" x14ac:dyDescent="0.2">
      <c r="B74" s="14">
        <v>55</v>
      </c>
      <c r="C74" s="15">
        <f t="shared" ca="1" si="3"/>
        <v>44674</v>
      </c>
      <c r="D74" s="16">
        <f t="shared" ca="1" si="0"/>
        <v>1369.61</v>
      </c>
      <c r="E74" s="16"/>
      <c r="F74" s="16">
        <f t="shared" ca="1" si="1"/>
        <v>999.38550054056816</v>
      </c>
      <c r="G74" s="16">
        <f t="shared" ca="1" si="2"/>
        <v>370.22449945943174</v>
      </c>
      <c r="H74" s="16">
        <f t="shared" ca="1" si="4"/>
        <v>196230.20183639004</v>
      </c>
    </row>
    <row r="75" spans="2:8" x14ac:dyDescent="0.2">
      <c r="B75" s="14">
        <v>56</v>
      </c>
      <c r="C75" s="15">
        <f t="shared" ca="1" si="3"/>
        <v>44704</v>
      </c>
      <c r="D75" s="16">
        <f t="shared" ca="1" si="0"/>
        <v>1369.61</v>
      </c>
      <c r="E75" s="16"/>
      <c r="F75" s="16">
        <f t="shared" ca="1" si="1"/>
        <v>997.50352600164933</v>
      </c>
      <c r="G75" s="16">
        <f t="shared" ca="1" si="2"/>
        <v>372.10647399835057</v>
      </c>
      <c r="H75" s="16">
        <f t="shared" ca="1" si="4"/>
        <v>195858.0953623917</v>
      </c>
    </row>
    <row r="76" spans="2:8" x14ac:dyDescent="0.2">
      <c r="B76" s="14">
        <v>57</v>
      </c>
      <c r="C76" s="15">
        <f t="shared" ca="1" si="3"/>
        <v>44735</v>
      </c>
      <c r="D76" s="16">
        <f t="shared" ca="1" si="0"/>
        <v>1369.61</v>
      </c>
      <c r="E76" s="16"/>
      <c r="F76" s="16">
        <f t="shared" ca="1" si="1"/>
        <v>995.61198475882441</v>
      </c>
      <c r="G76" s="16">
        <f t="shared" ca="1" si="2"/>
        <v>373.99801524117549</v>
      </c>
      <c r="H76" s="16">
        <f t="shared" ca="1" si="4"/>
        <v>195484.09734715053</v>
      </c>
    </row>
    <row r="77" spans="2:8" x14ac:dyDescent="0.2">
      <c r="B77" s="14">
        <v>58</v>
      </c>
      <c r="C77" s="15">
        <f t="shared" ca="1" si="3"/>
        <v>44765</v>
      </c>
      <c r="D77" s="16">
        <f t="shared" ca="1" si="0"/>
        <v>1369.61</v>
      </c>
      <c r="E77" s="16"/>
      <c r="F77" s="16">
        <f t="shared" ca="1" si="1"/>
        <v>993.71082818134846</v>
      </c>
      <c r="G77" s="16">
        <f t="shared" ca="1" si="2"/>
        <v>375.89917181865144</v>
      </c>
      <c r="H77" s="16">
        <f t="shared" ca="1" si="4"/>
        <v>195108.19817533187</v>
      </c>
    </row>
    <row r="78" spans="2:8" x14ac:dyDescent="0.2">
      <c r="B78" s="14">
        <v>59</v>
      </c>
      <c r="C78" s="15">
        <f t="shared" ca="1" si="3"/>
        <v>44796</v>
      </c>
      <c r="D78" s="16">
        <f t="shared" ca="1" si="0"/>
        <v>1369.61</v>
      </c>
      <c r="E78" s="16"/>
      <c r="F78" s="16">
        <f t="shared" ca="1" si="1"/>
        <v>991.80000739127036</v>
      </c>
      <c r="G78" s="16">
        <f t="shared" ca="1" si="2"/>
        <v>377.80999260872954</v>
      </c>
      <c r="H78" s="16">
        <f t="shared" ca="1" si="4"/>
        <v>194730.38818272314</v>
      </c>
    </row>
    <row r="79" spans="2:8" x14ac:dyDescent="0.2">
      <c r="B79" s="14">
        <v>60</v>
      </c>
      <c r="C79" s="15">
        <f t="shared" ca="1" si="3"/>
        <v>44827</v>
      </c>
      <c r="D79" s="16">
        <f t="shared" ca="1" si="0"/>
        <v>1369.61</v>
      </c>
      <c r="E79" s="16"/>
      <c r="F79" s="16">
        <f t="shared" ca="1" si="1"/>
        <v>989.87947326217591</v>
      </c>
      <c r="G79" s="16">
        <f t="shared" ca="1" si="2"/>
        <v>379.73052673782399</v>
      </c>
      <c r="H79" s="16">
        <f t="shared" ca="1" si="4"/>
        <v>194350.65765598533</v>
      </c>
    </row>
    <row r="80" spans="2:8" x14ac:dyDescent="0.2">
      <c r="B80" s="14">
        <v>61</v>
      </c>
      <c r="C80" s="15">
        <f t="shared" ca="1" si="3"/>
        <v>44857</v>
      </c>
      <c r="D80" s="16">
        <f t="shared" ca="1" si="0"/>
        <v>1369.61</v>
      </c>
      <c r="E80" s="16"/>
      <c r="F80" s="16">
        <f t="shared" ca="1" si="1"/>
        <v>987.94917641792529</v>
      </c>
      <c r="G80" s="16">
        <f t="shared" ca="1" si="2"/>
        <v>381.66082358207461</v>
      </c>
      <c r="H80" s="16">
        <f t="shared" ca="1" si="4"/>
        <v>193968.99683240327</v>
      </c>
    </row>
    <row r="81" spans="2:8" x14ac:dyDescent="0.2">
      <c r="B81" s="14">
        <v>62</v>
      </c>
      <c r="C81" s="15">
        <f t="shared" ca="1" si="3"/>
        <v>44888</v>
      </c>
      <c r="D81" s="16">
        <f t="shared" ca="1" si="0"/>
        <v>1369.61</v>
      </c>
      <c r="E81" s="16"/>
      <c r="F81" s="16">
        <f t="shared" ca="1" si="1"/>
        <v>986.00906723138326</v>
      </c>
      <c r="G81" s="16">
        <f t="shared" ca="1" si="2"/>
        <v>383.60093276861664</v>
      </c>
      <c r="H81" s="16">
        <f t="shared" ca="1" si="4"/>
        <v>193585.39589963466</v>
      </c>
    </row>
    <row r="82" spans="2:8" x14ac:dyDescent="0.2">
      <c r="B82" s="14">
        <v>63</v>
      </c>
      <c r="C82" s="15">
        <f t="shared" ca="1" si="3"/>
        <v>44918</v>
      </c>
      <c r="D82" s="16">
        <f t="shared" ca="1" si="0"/>
        <v>1369.61</v>
      </c>
      <c r="E82" s="16"/>
      <c r="F82" s="16">
        <f t="shared" ca="1" si="1"/>
        <v>984.0590958231428</v>
      </c>
      <c r="G82" s="16">
        <f t="shared" ca="1" si="2"/>
        <v>385.5509041768571</v>
      </c>
      <c r="H82" s="16">
        <f t="shared" ca="1" si="4"/>
        <v>193199.8449954578</v>
      </c>
    </row>
    <row r="83" spans="2:8" x14ac:dyDescent="0.2">
      <c r="B83" s="14">
        <v>64</v>
      </c>
      <c r="C83" s="15">
        <f t="shared" ca="1" si="3"/>
        <v>44949</v>
      </c>
      <c r="D83" s="16">
        <f t="shared" ca="1" si="0"/>
        <v>1369.61</v>
      </c>
      <c r="E83" s="16"/>
      <c r="F83" s="16">
        <f t="shared" ca="1" si="1"/>
        <v>982.09921206024376</v>
      </c>
      <c r="G83" s="16">
        <f t="shared" ca="1" si="2"/>
        <v>387.51078793975614</v>
      </c>
      <c r="H83" s="16">
        <f t="shared" ca="1" si="4"/>
        <v>192812.33420751803</v>
      </c>
    </row>
    <row r="84" spans="2:8" x14ac:dyDescent="0.2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1369.61</v>
      </c>
      <c r="E84" s="16"/>
      <c r="F84" s="16">
        <f t="shared" ref="F84:F147" ca="1" si="6">H83*Annual_Interest_Rate__RATE/12</f>
        <v>980.12936555488329</v>
      </c>
      <c r="G84" s="16">
        <f t="shared" ref="G84:G147" ca="1" si="7">D84-F84+E84</f>
        <v>389.48063444511661</v>
      </c>
      <c r="H84" s="16">
        <f t="shared" ca="1" si="4"/>
        <v>192422.85357307291</v>
      </c>
    </row>
    <row r="85" spans="2:8" x14ac:dyDescent="0.2">
      <c r="B85" s="14">
        <v>66</v>
      </c>
      <c r="C85" s="15">
        <f t="shared" ref="C85:C148" ca="1" si="8">IF(H84&lt;=0,"",EDATE(C84,1))</f>
        <v>45008</v>
      </c>
      <c r="D85" s="16">
        <f t="shared" ca="1" si="5"/>
        <v>1369.61</v>
      </c>
      <c r="E85" s="16"/>
      <c r="F85" s="16">
        <f t="shared" ca="1" si="6"/>
        <v>978.14950566312064</v>
      </c>
      <c r="G85" s="16">
        <f t="shared" ca="1" si="7"/>
        <v>391.46049433687926</v>
      </c>
      <c r="H85" s="16">
        <f t="shared" ref="H85:H148" ca="1" si="9">H84-G85</f>
        <v>192031.39307873603</v>
      </c>
    </row>
    <row r="86" spans="2:8" x14ac:dyDescent="0.2">
      <c r="B86" s="14">
        <v>67</v>
      </c>
      <c r="C86" s="15">
        <f t="shared" ca="1" si="8"/>
        <v>45039</v>
      </c>
      <c r="D86" s="16">
        <f t="shared" ca="1" si="5"/>
        <v>1369.61</v>
      </c>
      <c r="E86" s="16"/>
      <c r="F86" s="16">
        <f t="shared" ca="1" si="6"/>
        <v>976.1595814835747</v>
      </c>
      <c r="G86" s="16">
        <f t="shared" ca="1" si="7"/>
        <v>393.4504185164252</v>
      </c>
      <c r="H86" s="16">
        <f t="shared" ca="1" si="9"/>
        <v>191637.94266021962</v>
      </c>
    </row>
    <row r="87" spans="2:8" x14ac:dyDescent="0.2">
      <c r="B87" s="14">
        <v>68</v>
      </c>
      <c r="C87" s="15">
        <f t="shared" ca="1" si="8"/>
        <v>45069</v>
      </c>
      <c r="D87" s="16">
        <f t="shared" ca="1" si="5"/>
        <v>1369.61</v>
      </c>
      <c r="E87" s="16"/>
      <c r="F87" s="16">
        <f t="shared" ca="1" si="6"/>
        <v>974.15954185611633</v>
      </c>
      <c r="G87" s="16">
        <f t="shared" ca="1" si="7"/>
        <v>395.45045814388357</v>
      </c>
      <c r="H87" s="16">
        <f t="shared" ca="1" si="9"/>
        <v>191242.49220207572</v>
      </c>
    </row>
    <row r="88" spans="2:8" x14ac:dyDescent="0.2">
      <c r="B88" s="14">
        <v>69</v>
      </c>
      <c r="C88" s="15">
        <f t="shared" ca="1" si="8"/>
        <v>45100</v>
      </c>
      <c r="D88" s="16">
        <f t="shared" ca="1" si="5"/>
        <v>1369.61</v>
      </c>
      <c r="E88" s="16"/>
      <c r="F88" s="16">
        <f t="shared" ca="1" si="6"/>
        <v>972.1493353605515</v>
      </c>
      <c r="G88" s="16">
        <f t="shared" ca="1" si="7"/>
        <v>397.4606646394484</v>
      </c>
      <c r="H88" s="16">
        <f t="shared" ca="1" si="9"/>
        <v>190845.03153743627</v>
      </c>
    </row>
    <row r="89" spans="2:8" x14ac:dyDescent="0.2">
      <c r="B89" s="14">
        <v>70</v>
      </c>
      <c r="C89" s="15">
        <f t="shared" ca="1" si="8"/>
        <v>45130</v>
      </c>
      <c r="D89" s="16">
        <f t="shared" ca="1" si="5"/>
        <v>1369.61</v>
      </c>
      <c r="E89" s="16"/>
      <c r="F89" s="16">
        <f t="shared" ca="1" si="6"/>
        <v>970.12891031530091</v>
      </c>
      <c r="G89" s="16">
        <f t="shared" ca="1" si="7"/>
        <v>399.48108968469899</v>
      </c>
      <c r="H89" s="16">
        <f t="shared" ca="1" si="9"/>
        <v>190445.55044775156</v>
      </c>
    </row>
    <row r="90" spans="2:8" x14ac:dyDescent="0.2">
      <c r="B90" s="14">
        <v>71</v>
      </c>
      <c r="C90" s="15">
        <f t="shared" ca="1" si="8"/>
        <v>45161</v>
      </c>
      <c r="D90" s="16">
        <f t="shared" ca="1" si="5"/>
        <v>1369.61</v>
      </c>
      <c r="E90" s="16"/>
      <c r="F90" s="16">
        <f t="shared" ca="1" si="6"/>
        <v>968.09821477607045</v>
      </c>
      <c r="G90" s="16">
        <f t="shared" ca="1" si="7"/>
        <v>401.51178522392945</v>
      </c>
      <c r="H90" s="16">
        <f t="shared" ca="1" si="9"/>
        <v>190044.03866252763</v>
      </c>
    </row>
    <row r="91" spans="2:8" x14ac:dyDescent="0.2">
      <c r="B91" s="14">
        <v>72</v>
      </c>
      <c r="C91" s="15">
        <f t="shared" ca="1" si="8"/>
        <v>45192</v>
      </c>
      <c r="D91" s="16">
        <f t="shared" ca="1" si="5"/>
        <v>1369.61</v>
      </c>
      <c r="E91" s="16"/>
      <c r="F91" s="16">
        <f t="shared" ca="1" si="6"/>
        <v>966.05719653451536</v>
      </c>
      <c r="G91" s="16">
        <f t="shared" ca="1" si="7"/>
        <v>403.55280346548454</v>
      </c>
      <c r="H91" s="16">
        <f t="shared" ca="1" si="9"/>
        <v>189640.48585906214</v>
      </c>
    </row>
    <row r="92" spans="2:8" x14ac:dyDescent="0.2">
      <c r="B92" s="14">
        <v>73</v>
      </c>
      <c r="C92" s="15">
        <f t="shared" ca="1" si="8"/>
        <v>45222</v>
      </c>
      <c r="D92" s="16">
        <f t="shared" ca="1" si="5"/>
        <v>1369.61</v>
      </c>
      <c r="E92" s="16"/>
      <c r="F92" s="16">
        <f t="shared" ca="1" si="6"/>
        <v>964.00580311689919</v>
      </c>
      <c r="G92" s="16">
        <f t="shared" ca="1" si="7"/>
        <v>405.60419688310071</v>
      </c>
      <c r="H92" s="16">
        <f t="shared" ca="1" si="9"/>
        <v>189234.88166217905</v>
      </c>
    </row>
    <row r="93" spans="2:8" x14ac:dyDescent="0.2">
      <c r="B93" s="14">
        <v>74</v>
      </c>
      <c r="C93" s="15">
        <f t="shared" ca="1" si="8"/>
        <v>45253</v>
      </c>
      <c r="D93" s="16">
        <f t="shared" ca="1" si="5"/>
        <v>1369.61</v>
      </c>
      <c r="E93" s="16"/>
      <c r="F93" s="16">
        <f t="shared" ca="1" si="6"/>
        <v>961.94398178274344</v>
      </c>
      <c r="G93" s="16">
        <f t="shared" ca="1" si="7"/>
        <v>407.66601821725646</v>
      </c>
      <c r="H93" s="16">
        <f t="shared" ca="1" si="9"/>
        <v>188827.2156439618</v>
      </c>
    </row>
    <row r="94" spans="2:8" x14ac:dyDescent="0.2">
      <c r="B94" s="14">
        <v>75</v>
      </c>
      <c r="C94" s="15">
        <f t="shared" ca="1" si="8"/>
        <v>45283</v>
      </c>
      <c r="D94" s="16">
        <f t="shared" ca="1" si="5"/>
        <v>1369.61</v>
      </c>
      <c r="E94" s="16"/>
      <c r="F94" s="16">
        <f t="shared" ca="1" si="6"/>
        <v>959.87167952347238</v>
      </c>
      <c r="G94" s="16">
        <f t="shared" ca="1" si="7"/>
        <v>409.73832047652752</v>
      </c>
      <c r="H94" s="16">
        <f t="shared" ca="1" si="9"/>
        <v>188417.47732348528</v>
      </c>
    </row>
    <row r="95" spans="2:8" x14ac:dyDescent="0.2">
      <c r="B95" s="14">
        <v>76</v>
      </c>
      <c r="C95" s="15">
        <f t="shared" ca="1" si="8"/>
        <v>45314</v>
      </c>
      <c r="D95" s="16">
        <f t="shared" ca="1" si="5"/>
        <v>1369.61</v>
      </c>
      <c r="E95" s="16"/>
      <c r="F95" s="16">
        <f t="shared" ca="1" si="6"/>
        <v>957.7888430610501</v>
      </c>
      <c r="G95" s="16">
        <f t="shared" ca="1" si="7"/>
        <v>411.8211569389498</v>
      </c>
      <c r="H95" s="16">
        <f t="shared" ca="1" si="9"/>
        <v>188005.65616654634</v>
      </c>
    </row>
    <row r="96" spans="2:8" x14ac:dyDescent="0.2">
      <c r="B96" s="14">
        <v>77</v>
      </c>
      <c r="C96" s="15">
        <f t="shared" ca="1" si="8"/>
        <v>45345</v>
      </c>
      <c r="D96" s="16">
        <f t="shared" ca="1" si="5"/>
        <v>1369.61</v>
      </c>
      <c r="E96" s="16"/>
      <c r="F96" s="16">
        <f t="shared" ca="1" si="6"/>
        <v>955.69541884661055</v>
      </c>
      <c r="G96" s="16">
        <f t="shared" ca="1" si="7"/>
        <v>413.91458115338935</v>
      </c>
      <c r="H96" s="16">
        <f t="shared" ca="1" si="9"/>
        <v>187591.74158539294</v>
      </c>
    </row>
    <row r="97" spans="2:8" x14ac:dyDescent="0.2">
      <c r="B97" s="14">
        <v>78</v>
      </c>
      <c r="C97" s="15">
        <f t="shared" ca="1" si="8"/>
        <v>45374</v>
      </c>
      <c r="D97" s="16">
        <f t="shared" ca="1" si="5"/>
        <v>1369.61</v>
      </c>
      <c r="E97" s="16"/>
      <c r="F97" s="16">
        <f t="shared" ca="1" si="6"/>
        <v>953.59135305908069</v>
      </c>
      <c r="G97" s="16">
        <f t="shared" ca="1" si="7"/>
        <v>416.01864694091921</v>
      </c>
      <c r="H97" s="16">
        <f t="shared" ca="1" si="9"/>
        <v>187175.72293845203</v>
      </c>
    </row>
    <row r="98" spans="2:8" x14ac:dyDescent="0.2">
      <c r="B98" s="14">
        <v>79</v>
      </c>
      <c r="C98" s="15">
        <f t="shared" ca="1" si="8"/>
        <v>45405</v>
      </c>
      <c r="D98" s="16">
        <f t="shared" ca="1" si="5"/>
        <v>1369.61</v>
      </c>
      <c r="E98" s="16"/>
      <c r="F98" s="16">
        <f t="shared" ca="1" si="6"/>
        <v>951.47659160379783</v>
      </c>
      <c r="G98" s="16">
        <f t="shared" ca="1" si="7"/>
        <v>418.13340839620207</v>
      </c>
      <c r="H98" s="16">
        <f t="shared" ca="1" si="9"/>
        <v>186757.58953005582</v>
      </c>
    </row>
    <row r="99" spans="2:8" x14ac:dyDescent="0.2">
      <c r="B99" s="14">
        <v>80</v>
      </c>
      <c r="C99" s="15">
        <f t="shared" ca="1" si="8"/>
        <v>45435</v>
      </c>
      <c r="D99" s="16">
        <f t="shared" ca="1" si="5"/>
        <v>1369.61</v>
      </c>
      <c r="E99" s="16"/>
      <c r="F99" s="16">
        <f t="shared" ca="1" si="6"/>
        <v>949.35108011111708</v>
      </c>
      <c r="G99" s="16">
        <f t="shared" ca="1" si="7"/>
        <v>420.25891988888282</v>
      </c>
      <c r="H99" s="16">
        <f t="shared" ca="1" si="9"/>
        <v>186337.33061016694</v>
      </c>
    </row>
    <row r="100" spans="2:8" x14ac:dyDescent="0.2">
      <c r="B100" s="14">
        <v>81</v>
      </c>
      <c r="C100" s="15">
        <f t="shared" ca="1" si="8"/>
        <v>45466</v>
      </c>
      <c r="D100" s="16">
        <f t="shared" ca="1" si="5"/>
        <v>1369.61</v>
      </c>
      <c r="E100" s="16"/>
      <c r="F100" s="16">
        <f t="shared" ca="1" si="6"/>
        <v>947.21476393501518</v>
      </c>
      <c r="G100" s="16">
        <f t="shared" ca="1" si="7"/>
        <v>422.39523606498472</v>
      </c>
      <c r="H100" s="16">
        <f t="shared" ca="1" si="9"/>
        <v>185914.93537410197</v>
      </c>
    </row>
    <row r="101" spans="2:8" x14ac:dyDescent="0.2">
      <c r="B101" s="14">
        <v>82</v>
      </c>
      <c r="C101" s="15">
        <f t="shared" ca="1" si="8"/>
        <v>45496</v>
      </c>
      <c r="D101" s="16">
        <f t="shared" ca="1" si="5"/>
        <v>1369.61</v>
      </c>
      <c r="E101" s="16"/>
      <c r="F101" s="16">
        <f t="shared" ca="1" si="6"/>
        <v>945.06758815168496</v>
      </c>
      <c r="G101" s="16">
        <f t="shared" ca="1" si="7"/>
        <v>424.54241184831494</v>
      </c>
      <c r="H101" s="16">
        <f t="shared" ca="1" si="9"/>
        <v>185490.39296225365</v>
      </c>
    </row>
    <row r="102" spans="2:8" x14ac:dyDescent="0.2">
      <c r="B102" s="14">
        <v>83</v>
      </c>
      <c r="C102" s="15">
        <f t="shared" ca="1" si="8"/>
        <v>45527</v>
      </c>
      <c r="D102" s="16">
        <f t="shared" ca="1" si="5"/>
        <v>1369.61</v>
      </c>
      <c r="E102" s="16"/>
      <c r="F102" s="16">
        <f t="shared" ca="1" si="6"/>
        <v>942.90949755812278</v>
      </c>
      <c r="G102" s="16">
        <f t="shared" ca="1" si="7"/>
        <v>426.70050244187712</v>
      </c>
      <c r="H102" s="16">
        <f t="shared" ca="1" si="9"/>
        <v>185063.69245981178</v>
      </c>
    </row>
    <row r="103" spans="2:8" x14ac:dyDescent="0.2">
      <c r="B103" s="14">
        <v>84</v>
      </c>
      <c r="C103" s="15">
        <f t="shared" ca="1" si="8"/>
        <v>45558</v>
      </c>
      <c r="D103" s="16">
        <f t="shared" ca="1" si="5"/>
        <v>1369.61</v>
      </c>
      <c r="E103" s="16"/>
      <c r="F103" s="16">
        <f t="shared" ca="1" si="6"/>
        <v>940.74043667070976</v>
      </c>
      <c r="G103" s="16">
        <f t="shared" ca="1" si="7"/>
        <v>428.86956332929014</v>
      </c>
      <c r="H103" s="16">
        <f t="shared" ca="1" si="9"/>
        <v>184634.82289648248</v>
      </c>
    </row>
    <row r="104" spans="2:8" x14ac:dyDescent="0.2">
      <c r="B104" s="14">
        <v>85</v>
      </c>
      <c r="C104" s="15">
        <f t="shared" ca="1" si="8"/>
        <v>45588</v>
      </c>
      <c r="D104" s="16">
        <f t="shared" ca="1" si="5"/>
        <v>1369.61</v>
      </c>
      <c r="E104" s="16"/>
      <c r="F104" s="16">
        <f t="shared" ca="1" si="6"/>
        <v>938.56034972378586</v>
      </c>
      <c r="G104" s="16">
        <f t="shared" ca="1" si="7"/>
        <v>431.04965027621404</v>
      </c>
      <c r="H104" s="16">
        <f t="shared" ca="1" si="9"/>
        <v>184203.77324620626</v>
      </c>
    </row>
    <row r="105" spans="2:8" x14ac:dyDescent="0.2">
      <c r="B105" s="14">
        <v>86</v>
      </c>
      <c r="C105" s="15">
        <f t="shared" ca="1" si="8"/>
        <v>45619</v>
      </c>
      <c r="D105" s="16">
        <f t="shared" ca="1" si="5"/>
        <v>1369.61</v>
      </c>
      <c r="E105" s="16"/>
      <c r="F105" s="16">
        <f t="shared" ca="1" si="6"/>
        <v>936.36918066821511</v>
      </c>
      <c r="G105" s="16">
        <f t="shared" ca="1" si="7"/>
        <v>433.24081933178479</v>
      </c>
      <c r="H105" s="16">
        <f t="shared" ca="1" si="9"/>
        <v>183770.53242687447</v>
      </c>
    </row>
    <row r="106" spans="2:8" x14ac:dyDescent="0.2">
      <c r="B106" s="14">
        <v>87</v>
      </c>
      <c r="C106" s="15">
        <f t="shared" ca="1" si="8"/>
        <v>45649</v>
      </c>
      <c r="D106" s="16">
        <f t="shared" ca="1" si="5"/>
        <v>1369.61</v>
      </c>
      <c r="E106" s="16"/>
      <c r="F106" s="16">
        <f t="shared" ca="1" si="6"/>
        <v>934.16687316994523</v>
      </c>
      <c r="G106" s="16">
        <f t="shared" ca="1" si="7"/>
        <v>435.44312683005467</v>
      </c>
      <c r="H106" s="16">
        <f t="shared" ca="1" si="9"/>
        <v>183335.0893000444</v>
      </c>
    </row>
    <row r="107" spans="2:8" x14ac:dyDescent="0.2">
      <c r="B107" s="14">
        <v>88</v>
      </c>
      <c r="C107" s="15">
        <f t="shared" ca="1" si="8"/>
        <v>45680</v>
      </c>
      <c r="D107" s="16">
        <f t="shared" ca="1" si="5"/>
        <v>1369.61</v>
      </c>
      <c r="E107" s="16"/>
      <c r="F107" s="16">
        <f t="shared" ca="1" si="6"/>
        <v>931.953370608559</v>
      </c>
      <c r="G107" s="16">
        <f t="shared" ca="1" si="7"/>
        <v>437.6566293914409</v>
      </c>
      <c r="H107" s="16">
        <f t="shared" ca="1" si="9"/>
        <v>182897.43267065295</v>
      </c>
    </row>
    <row r="108" spans="2:8" x14ac:dyDescent="0.2">
      <c r="B108" s="14">
        <v>89</v>
      </c>
      <c r="C108" s="15">
        <f t="shared" ca="1" si="8"/>
        <v>45711</v>
      </c>
      <c r="D108" s="16">
        <f t="shared" ca="1" si="5"/>
        <v>1369.61</v>
      </c>
      <c r="E108" s="16"/>
      <c r="F108" s="16">
        <f t="shared" ca="1" si="6"/>
        <v>929.7286160758191</v>
      </c>
      <c r="G108" s="16">
        <f t="shared" ca="1" si="7"/>
        <v>439.8813839241808</v>
      </c>
      <c r="H108" s="16">
        <f t="shared" ca="1" si="9"/>
        <v>182457.55128672876</v>
      </c>
    </row>
    <row r="109" spans="2:8" x14ac:dyDescent="0.2">
      <c r="B109" s="14">
        <v>90</v>
      </c>
      <c r="C109" s="15">
        <f t="shared" ca="1" si="8"/>
        <v>45739</v>
      </c>
      <c r="D109" s="16">
        <f t="shared" ca="1" si="5"/>
        <v>1369.61</v>
      </c>
      <c r="E109" s="16"/>
      <c r="F109" s="16">
        <f t="shared" ca="1" si="6"/>
        <v>927.49255237420448</v>
      </c>
      <c r="G109" s="16">
        <f t="shared" ca="1" si="7"/>
        <v>442.11744762579542</v>
      </c>
      <c r="H109" s="16">
        <f t="shared" ca="1" si="9"/>
        <v>182015.43383910297</v>
      </c>
    </row>
    <row r="110" spans="2:8" x14ac:dyDescent="0.2">
      <c r="B110" s="14">
        <v>91</v>
      </c>
      <c r="C110" s="15">
        <f t="shared" ca="1" si="8"/>
        <v>45770</v>
      </c>
      <c r="D110" s="16">
        <f t="shared" ca="1" si="5"/>
        <v>1369.61</v>
      </c>
      <c r="E110" s="16"/>
      <c r="F110" s="16">
        <f t="shared" ca="1" si="6"/>
        <v>925.24512201544019</v>
      </c>
      <c r="G110" s="16">
        <f t="shared" ca="1" si="7"/>
        <v>444.36487798455971</v>
      </c>
      <c r="H110" s="16">
        <f t="shared" ca="1" si="9"/>
        <v>181571.06896111841</v>
      </c>
    </row>
    <row r="111" spans="2:8" x14ac:dyDescent="0.2">
      <c r="B111" s="14">
        <v>92</v>
      </c>
      <c r="C111" s="15">
        <f t="shared" ca="1" si="8"/>
        <v>45800</v>
      </c>
      <c r="D111" s="16">
        <f t="shared" ca="1" si="5"/>
        <v>1369.61</v>
      </c>
      <c r="E111" s="16"/>
      <c r="F111" s="16">
        <f t="shared" ca="1" si="6"/>
        <v>922.98626721901849</v>
      </c>
      <c r="G111" s="16">
        <f t="shared" ca="1" si="7"/>
        <v>446.62373278098141</v>
      </c>
      <c r="H111" s="16">
        <f t="shared" ca="1" si="9"/>
        <v>181124.44522833743</v>
      </c>
    </row>
    <row r="112" spans="2:8" x14ac:dyDescent="0.2">
      <c r="B112" s="14">
        <v>93</v>
      </c>
      <c r="C112" s="15">
        <f t="shared" ca="1" si="8"/>
        <v>45831</v>
      </c>
      <c r="D112" s="16">
        <f t="shared" ca="1" si="5"/>
        <v>1369.61</v>
      </c>
      <c r="E112" s="16"/>
      <c r="F112" s="16">
        <f t="shared" ca="1" si="6"/>
        <v>920.7159299107152</v>
      </c>
      <c r="G112" s="16">
        <f t="shared" ca="1" si="7"/>
        <v>448.8940700892847</v>
      </c>
      <c r="H112" s="16">
        <f t="shared" ca="1" si="9"/>
        <v>180675.55115824816</v>
      </c>
    </row>
    <row r="113" spans="2:8" x14ac:dyDescent="0.2">
      <c r="B113" s="14">
        <v>94</v>
      </c>
      <c r="C113" s="15">
        <f t="shared" ca="1" si="8"/>
        <v>45861</v>
      </c>
      <c r="D113" s="16">
        <f t="shared" ca="1" si="5"/>
        <v>1369.61</v>
      </c>
      <c r="E113" s="16"/>
      <c r="F113" s="16">
        <f t="shared" ca="1" si="6"/>
        <v>918.43405172109476</v>
      </c>
      <c r="G113" s="16">
        <f t="shared" ca="1" si="7"/>
        <v>451.17594827890514</v>
      </c>
      <c r="H113" s="16">
        <f t="shared" ca="1" si="9"/>
        <v>180224.37520996926</v>
      </c>
    </row>
    <row r="114" spans="2:8" x14ac:dyDescent="0.2">
      <c r="B114" s="14">
        <v>95</v>
      </c>
      <c r="C114" s="15">
        <f t="shared" ca="1" si="8"/>
        <v>45892</v>
      </c>
      <c r="D114" s="16">
        <f t="shared" ca="1" si="5"/>
        <v>1369.61</v>
      </c>
      <c r="E114" s="16"/>
      <c r="F114" s="16">
        <f t="shared" ca="1" si="6"/>
        <v>916.1405739840103</v>
      </c>
      <c r="G114" s="16">
        <f t="shared" ca="1" si="7"/>
        <v>453.4694260159896</v>
      </c>
      <c r="H114" s="16">
        <f t="shared" ca="1" si="9"/>
        <v>179770.90578395326</v>
      </c>
    </row>
    <row r="115" spans="2:8" x14ac:dyDescent="0.2">
      <c r="B115" s="14">
        <v>96</v>
      </c>
      <c r="C115" s="15">
        <f t="shared" ca="1" si="8"/>
        <v>45923</v>
      </c>
      <c r="D115" s="16">
        <f t="shared" ca="1" si="5"/>
        <v>1369.61</v>
      </c>
      <c r="E115" s="16"/>
      <c r="F115" s="16">
        <f t="shared" ca="1" si="6"/>
        <v>913.83543773509575</v>
      </c>
      <c r="G115" s="16">
        <f t="shared" ca="1" si="7"/>
        <v>455.77456226490415</v>
      </c>
      <c r="H115" s="16">
        <f t="shared" ca="1" si="9"/>
        <v>179315.13122168835</v>
      </c>
    </row>
    <row r="116" spans="2:8" x14ac:dyDescent="0.2">
      <c r="B116" s="14">
        <v>97</v>
      </c>
      <c r="C116" s="15">
        <f t="shared" ca="1" si="8"/>
        <v>45953</v>
      </c>
      <c r="D116" s="16">
        <f t="shared" ca="1" si="5"/>
        <v>1369.61</v>
      </c>
      <c r="E116" s="16"/>
      <c r="F116" s="16">
        <f t="shared" ca="1" si="6"/>
        <v>911.51858371024912</v>
      </c>
      <c r="G116" s="16">
        <f t="shared" ca="1" si="7"/>
        <v>458.09141628975078</v>
      </c>
      <c r="H116" s="16">
        <f t="shared" ca="1" si="9"/>
        <v>178857.03980539861</v>
      </c>
    </row>
    <row r="117" spans="2:8" x14ac:dyDescent="0.2">
      <c r="B117" s="14">
        <v>98</v>
      </c>
      <c r="C117" s="15">
        <f t="shared" ca="1" si="8"/>
        <v>45984</v>
      </c>
      <c r="D117" s="16">
        <f t="shared" ca="1" si="5"/>
        <v>1369.61</v>
      </c>
      <c r="E117" s="16"/>
      <c r="F117" s="16">
        <f t="shared" ca="1" si="6"/>
        <v>909.18995234410966</v>
      </c>
      <c r="G117" s="16">
        <f t="shared" ca="1" si="7"/>
        <v>460.42004765589024</v>
      </c>
      <c r="H117" s="16">
        <f t="shared" ca="1" si="9"/>
        <v>178396.61975774274</v>
      </c>
    </row>
    <row r="118" spans="2:8" x14ac:dyDescent="0.2">
      <c r="B118" s="14">
        <v>99</v>
      </c>
      <c r="C118" s="15">
        <f t="shared" ca="1" si="8"/>
        <v>46014</v>
      </c>
      <c r="D118" s="16">
        <f t="shared" ca="1" si="5"/>
        <v>1369.61</v>
      </c>
      <c r="E118" s="16"/>
      <c r="F118" s="16">
        <f t="shared" ca="1" si="6"/>
        <v>906.8494837685256</v>
      </c>
      <c r="G118" s="16">
        <f t="shared" ca="1" si="7"/>
        <v>462.7605162314743</v>
      </c>
      <c r="H118" s="16">
        <f t="shared" ca="1" si="9"/>
        <v>177933.85924151127</v>
      </c>
    </row>
    <row r="119" spans="2:8" x14ac:dyDescent="0.2">
      <c r="B119" s="14">
        <v>100</v>
      </c>
      <c r="C119" s="15">
        <f t="shared" ca="1" si="8"/>
        <v>46045</v>
      </c>
      <c r="D119" s="16">
        <f t="shared" ca="1" si="5"/>
        <v>1369.61</v>
      </c>
      <c r="E119" s="16"/>
      <c r="F119" s="16">
        <f t="shared" ca="1" si="6"/>
        <v>904.49711781101553</v>
      </c>
      <c r="G119" s="16">
        <f t="shared" ca="1" si="7"/>
        <v>465.11288218898437</v>
      </c>
      <c r="H119" s="16">
        <f t="shared" ca="1" si="9"/>
        <v>177468.74635932228</v>
      </c>
    </row>
    <row r="120" spans="2:8" x14ac:dyDescent="0.2">
      <c r="B120" s="14">
        <v>101</v>
      </c>
      <c r="C120" s="15">
        <f t="shared" ca="1" si="8"/>
        <v>46076</v>
      </c>
      <c r="D120" s="16">
        <f t="shared" ca="1" si="5"/>
        <v>1369.61</v>
      </c>
      <c r="E120" s="16"/>
      <c r="F120" s="16">
        <f t="shared" ca="1" si="6"/>
        <v>902.13279399322153</v>
      </c>
      <c r="G120" s="16">
        <f t="shared" ca="1" si="7"/>
        <v>467.47720600677837</v>
      </c>
      <c r="H120" s="16">
        <f t="shared" ca="1" si="9"/>
        <v>177001.26915331549</v>
      </c>
    </row>
    <row r="121" spans="2:8" x14ac:dyDescent="0.2">
      <c r="B121" s="14">
        <v>102</v>
      </c>
      <c r="C121" s="15">
        <f t="shared" ca="1" si="8"/>
        <v>46104</v>
      </c>
      <c r="D121" s="16">
        <f t="shared" ca="1" si="5"/>
        <v>1369.61</v>
      </c>
      <c r="E121" s="16"/>
      <c r="F121" s="16">
        <f t="shared" ca="1" si="6"/>
        <v>899.75645152935374</v>
      </c>
      <c r="G121" s="16">
        <f t="shared" ca="1" si="7"/>
        <v>469.85354847064616</v>
      </c>
      <c r="H121" s="16">
        <f t="shared" ca="1" si="9"/>
        <v>176531.41560484483</v>
      </c>
    </row>
    <row r="122" spans="2:8" x14ac:dyDescent="0.2">
      <c r="B122" s="14">
        <v>103</v>
      </c>
      <c r="C122" s="15">
        <f t="shared" ca="1" si="8"/>
        <v>46135</v>
      </c>
      <c r="D122" s="16">
        <f t="shared" ca="1" si="5"/>
        <v>1369.61</v>
      </c>
      <c r="E122" s="16"/>
      <c r="F122" s="16">
        <f t="shared" ca="1" si="6"/>
        <v>897.36802932462786</v>
      </c>
      <c r="G122" s="16">
        <f t="shared" ca="1" si="7"/>
        <v>472.24197067537204</v>
      </c>
      <c r="H122" s="16">
        <f t="shared" ca="1" si="9"/>
        <v>176059.17363416945</v>
      </c>
    </row>
    <row r="123" spans="2:8" x14ac:dyDescent="0.2">
      <c r="B123" s="14">
        <v>104</v>
      </c>
      <c r="C123" s="15">
        <f t="shared" ca="1" si="8"/>
        <v>46165</v>
      </c>
      <c r="D123" s="16">
        <f t="shared" ca="1" si="5"/>
        <v>1369.61</v>
      </c>
      <c r="E123" s="16"/>
      <c r="F123" s="16">
        <f t="shared" ca="1" si="6"/>
        <v>894.96746597369474</v>
      </c>
      <c r="G123" s="16">
        <f t="shared" ca="1" si="7"/>
        <v>474.64253402630516</v>
      </c>
      <c r="H123" s="16">
        <f t="shared" ca="1" si="9"/>
        <v>175584.53110014315</v>
      </c>
    </row>
    <row r="124" spans="2:8" x14ac:dyDescent="0.2">
      <c r="B124" s="14">
        <v>105</v>
      </c>
      <c r="C124" s="15">
        <f t="shared" ca="1" si="8"/>
        <v>46196</v>
      </c>
      <c r="D124" s="16">
        <f t="shared" ca="1" si="5"/>
        <v>1369.61</v>
      </c>
      <c r="E124" s="16"/>
      <c r="F124" s="16">
        <f t="shared" ca="1" si="6"/>
        <v>892.55469975906101</v>
      </c>
      <c r="G124" s="16">
        <f t="shared" ca="1" si="7"/>
        <v>477.05530024093889</v>
      </c>
      <c r="H124" s="16">
        <f t="shared" ca="1" si="9"/>
        <v>175107.47579990223</v>
      </c>
    </row>
    <row r="125" spans="2:8" x14ac:dyDescent="0.2">
      <c r="B125" s="14">
        <v>106</v>
      </c>
      <c r="C125" s="15">
        <f t="shared" ca="1" si="8"/>
        <v>46226</v>
      </c>
      <c r="D125" s="16">
        <f t="shared" ca="1" si="5"/>
        <v>1369.61</v>
      </c>
      <c r="E125" s="16"/>
      <c r="F125" s="16">
        <f t="shared" ca="1" si="6"/>
        <v>890.12966864950295</v>
      </c>
      <c r="G125" s="16">
        <f t="shared" ca="1" si="7"/>
        <v>479.48033135049695</v>
      </c>
      <c r="H125" s="16">
        <f t="shared" ca="1" si="9"/>
        <v>174627.99546855173</v>
      </c>
    </row>
    <row r="126" spans="2:8" x14ac:dyDescent="0.2">
      <c r="B126" s="14">
        <v>107</v>
      </c>
      <c r="C126" s="15">
        <f t="shared" ca="1" si="8"/>
        <v>46257</v>
      </c>
      <c r="D126" s="16">
        <f t="shared" ca="1" si="5"/>
        <v>1369.61</v>
      </c>
      <c r="E126" s="16"/>
      <c r="F126" s="16">
        <f t="shared" ca="1" si="6"/>
        <v>887.69231029847117</v>
      </c>
      <c r="G126" s="16">
        <f t="shared" ca="1" si="7"/>
        <v>481.91768970152873</v>
      </c>
      <c r="H126" s="16">
        <f t="shared" ca="1" si="9"/>
        <v>174146.07777885019</v>
      </c>
    </row>
    <row r="127" spans="2:8" x14ac:dyDescent="0.2">
      <c r="B127" s="14">
        <v>108</v>
      </c>
      <c r="C127" s="15">
        <f t="shared" ca="1" si="8"/>
        <v>46288</v>
      </c>
      <c r="D127" s="16">
        <f t="shared" ca="1" si="5"/>
        <v>1369.61</v>
      </c>
      <c r="E127" s="16"/>
      <c r="F127" s="16">
        <f t="shared" ca="1" si="6"/>
        <v>885.24256204248843</v>
      </c>
      <c r="G127" s="16">
        <f t="shared" ca="1" si="7"/>
        <v>484.36743795751147</v>
      </c>
      <c r="H127" s="16">
        <f t="shared" ca="1" si="9"/>
        <v>173661.71034089266</v>
      </c>
    </row>
    <row r="128" spans="2:8" x14ac:dyDescent="0.2">
      <c r="B128" s="14">
        <v>109</v>
      </c>
      <c r="C128" s="15">
        <f t="shared" ca="1" si="8"/>
        <v>46318</v>
      </c>
      <c r="D128" s="16">
        <f t="shared" ca="1" si="5"/>
        <v>1369.61</v>
      </c>
      <c r="E128" s="16"/>
      <c r="F128" s="16">
        <f t="shared" ca="1" si="6"/>
        <v>882.78036089953775</v>
      </c>
      <c r="G128" s="16">
        <f t="shared" ca="1" si="7"/>
        <v>486.82963910046215</v>
      </c>
      <c r="H128" s="16">
        <f t="shared" ca="1" si="9"/>
        <v>173174.88070179219</v>
      </c>
    </row>
    <row r="129" spans="2:8" x14ac:dyDescent="0.2">
      <c r="B129" s="14">
        <v>110</v>
      </c>
      <c r="C129" s="15">
        <f t="shared" ca="1" si="8"/>
        <v>46349</v>
      </c>
      <c r="D129" s="16">
        <f t="shared" ca="1" si="5"/>
        <v>1369.61</v>
      </c>
      <c r="E129" s="16"/>
      <c r="F129" s="16">
        <f t="shared" ca="1" si="6"/>
        <v>880.30564356744355</v>
      </c>
      <c r="G129" s="16">
        <f t="shared" ca="1" si="7"/>
        <v>489.30435643255635</v>
      </c>
      <c r="H129" s="16">
        <f t="shared" ca="1" si="9"/>
        <v>172685.57634535964</v>
      </c>
    </row>
    <row r="130" spans="2:8" x14ac:dyDescent="0.2">
      <c r="B130" s="14">
        <v>111</v>
      </c>
      <c r="C130" s="15">
        <f t="shared" ca="1" si="8"/>
        <v>46379</v>
      </c>
      <c r="D130" s="16">
        <f t="shared" ca="1" si="5"/>
        <v>1369.61</v>
      </c>
      <c r="E130" s="16"/>
      <c r="F130" s="16">
        <f t="shared" ca="1" si="6"/>
        <v>877.81834642224487</v>
      </c>
      <c r="G130" s="16">
        <f t="shared" ca="1" si="7"/>
        <v>491.79165357775503</v>
      </c>
      <c r="H130" s="16">
        <f t="shared" ca="1" si="9"/>
        <v>172193.78469178188</v>
      </c>
    </row>
    <row r="131" spans="2:8" x14ac:dyDescent="0.2">
      <c r="B131" s="14">
        <v>112</v>
      </c>
      <c r="C131" s="15">
        <f t="shared" ca="1" si="8"/>
        <v>46410</v>
      </c>
      <c r="D131" s="16">
        <f t="shared" ca="1" si="5"/>
        <v>1369.61</v>
      </c>
      <c r="E131" s="16"/>
      <c r="F131" s="16">
        <f t="shared" ca="1" si="6"/>
        <v>875.31840551655785</v>
      </c>
      <c r="G131" s="16">
        <f t="shared" ca="1" si="7"/>
        <v>494.29159448344205</v>
      </c>
      <c r="H131" s="16">
        <f t="shared" ca="1" si="9"/>
        <v>171699.49309729843</v>
      </c>
    </row>
    <row r="132" spans="2:8" x14ac:dyDescent="0.2">
      <c r="B132" s="14">
        <v>113</v>
      </c>
      <c r="C132" s="15">
        <f t="shared" ca="1" si="8"/>
        <v>46441</v>
      </c>
      <c r="D132" s="16">
        <f t="shared" ca="1" si="5"/>
        <v>1369.61</v>
      </c>
      <c r="E132" s="16"/>
      <c r="F132" s="16">
        <f t="shared" ca="1" si="6"/>
        <v>872.80575657793361</v>
      </c>
      <c r="G132" s="16">
        <f t="shared" ca="1" si="7"/>
        <v>496.80424342206629</v>
      </c>
      <c r="H132" s="16">
        <f t="shared" ca="1" si="9"/>
        <v>171202.68885387637</v>
      </c>
    </row>
    <row r="133" spans="2:8" x14ac:dyDescent="0.2">
      <c r="B133" s="14">
        <v>114</v>
      </c>
      <c r="C133" s="15">
        <f t="shared" ca="1" si="8"/>
        <v>46469</v>
      </c>
      <c r="D133" s="16">
        <f t="shared" ca="1" si="5"/>
        <v>1369.61</v>
      </c>
      <c r="E133" s="16"/>
      <c r="F133" s="16">
        <f t="shared" ca="1" si="6"/>
        <v>870.28033500720494</v>
      </c>
      <c r="G133" s="16">
        <f t="shared" ca="1" si="7"/>
        <v>499.32966499279496</v>
      </c>
      <c r="H133" s="16">
        <f t="shared" ca="1" si="9"/>
        <v>170703.35918888357</v>
      </c>
    </row>
    <row r="134" spans="2:8" x14ac:dyDescent="0.2">
      <c r="B134" s="14">
        <v>115</v>
      </c>
      <c r="C134" s="15">
        <f t="shared" ca="1" si="8"/>
        <v>46500</v>
      </c>
      <c r="D134" s="16">
        <f t="shared" ca="1" si="5"/>
        <v>1369.61</v>
      </c>
      <c r="E134" s="16"/>
      <c r="F134" s="16">
        <f t="shared" ca="1" si="6"/>
        <v>867.74207587682474</v>
      </c>
      <c r="G134" s="16">
        <f t="shared" ca="1" si="7"/>
        <v>501.86792412317516</v>
      </c>
      <c r="H134" s="16">
        <f t="shared" ca="1" si="9"/>
        <v>170201.49126476038</v>
      </c>
    </row>
    <row r="135" spans="2:8" x14ac:dyDescent="0.2">
      <c r="B135" s="14">
        <v>116</v>
      </c>
      <c r="C135" s="15">
        <f t="shared" ca="1" si="8"/>
        <v>46530</v>
      </c>
      <c r="D135" s="16">
        <f t="shared" ca="1" si="5"/>
        <v>1369.61</v>
      </c>
      <c r="E135" s="16"/>
      <c r="F135" s="16">
        <f t="shared" ca="1" si="6"/>
        <v>865.19091392919847</v>
      </c>
      <c r="G135" s="16">
        <f t="shared" ca="1" si="7"/>
        <v>504.41908607080143</v>
      </c>
      <c r="H135" s="16">
        <f t="shared" ca="1" si="9"/>
        <v>169697.07217868959</v>
      </c>
    </row>
    <row r="136" spans="2:8" x14ac:dyDescent="0.2">
      <c r="B136" s="14">
        <v>117</v>
      </c>
      <c r="C136" s="15">
        <f t="shared" ca="1" si="8"/>
        <v>46561</v>
      </c>
      <c r="D136" s="16">
        <f t="shared" ca="1" si="5"/>
        <v>1369.61</v>
      </c>
      <c r="E136" s="16"/>
      <c r="F136" s="16">
        <f t="shared" ca="1" si="6"/>
        <v>862.62678357500545</v>
      </c>
      <c r="G136" s="16">
        <f t="shared" ca="1" si="7"/>
        <v>506.98321642499445</v>
      </c>
      <c r="H136" s="16">
        <f t="shared" ca="1" si="9"/>
        <v>169190.08896226459</v>
      </c>
    </row>
    <row r="137" spans="2:8" x14ac:dyDescent="0.2">
      <c r="B137" s="14">
        <v>118</v>
      </c>
      <c r="C137" s="15">
        <f t="shared" ca="1" si="8"/>
        <v>46591</v>
      </c>
      <c r="D137" s="16">
        <f t="shared" ca="1" si="5"/>
        <v>1369.61</v>
      </c>
      <c r="E137" s="16"/>
      <c r="F137" s="16">
        <f t="shared" ca="1" si="6"/>
        <v>860.04961889151173</v>
      </c>
      <c r="G137" s="16">
        <f t="shared" ca="1" si="7"/>
        <v>509.56038110848817</v>
      </c>
      <c r="H137" s="16">
        <f t="shared" ca="1" si="9"/>
        <v>168680.5285811561</v>
      </c>
    </row>
    <row r="138" spans="2:8" x14ac:dyDescent="0.2">
      <c r="B138" s="14">
        <v>119</v>
      </c>
      <c r="C138" s="15">
        <f t="shared" ca="1" si="8"/>
        <v>46622</v>
      </c>
      <c r="D138" s="16">
        <f t="shared" ca="1" si="5"/>
        <v>1369.61</v>
      </c>
      <c r="E138" s="16"/>
      <c r="F138" s="16">
        <f t="shared" ca="1" si="6"/>
        <v>857.45935362087687</v>
      </c>
      <c r="G138" s="16">
        <f t="shared" ca="1" si="7"/>
        <v>512.15064637912303</v>
      </c>
      <c r="H138" s="16">
        <f t="shared" ca="1" si="9"/>
        <v>168168.37793477697</v>
      </c>
    </row>
    <row r="139" spans="2:8" x14ac:dyDescent="0.2">
      <c r="B139" s="14">
        <v>120</v>
      </c>
      <c r="C139" s="15">
        <f t="shared" ca="1" si="8"/>
        <v>46653</v>
      </c>
      <c r="D139" s="16">
        <f t="shared" ca="1" si="5"/>
        <v>1369.61</v>
      </c>
      <c r="E139" s="16"/>
      <c r="F139" s="16">
        <f t="shared" ca="1" si="6"/>
        <v>854.85592116844964</v>
      </c>
      <c r="G139" s="16">
        <f t="shared" ca="1" si="7"/>
        <v>514.75407883155026</v>
      </c>
      <c r="H139" s="16">
        <f t="shared" ca="1" si="9"/>
        <v>167653.62385594542</v>
      </c>
    </row>
    <row r="140" spans="2:8" x14ac:dyDescent="0.2">
      <c r="B140" s="14">
        <v>121</v>
      </c>
      <c r="C140" s="15">
        <f t="shared" ca="1" si="8"/>
        <v>46683</v>
      </c>
      <c r="D140" s="16">
        <f t="shared" ca="1" si="5"/>
        <v>1369.61</v>
      </c>
      <c r="E140" s="16"/>
      <c r="F140" s="16">
        <f t="shared" ca="1" si="6"/>
        <v>852.2392546010559</v>
      </c>
      <c r="G140" s="16">
        <f t="shared" ca="1" si="7"/>
        <v>517.370745398944</v>
      </c>
      <c r="H140" s="16">
        <f t="shared" ca="1" si="9"/>
        <v>167136.25311054647</v>
      </c>
    </row>
    <row r="141" spans="2:8" x14ac:dyDescent="0.2">
      <c r="B141" s="14">
        <v>122</v>
      </c>
      <c r="C141" s="15">
        <f t="shared" ca="1" si="8"/>
        <v>46714</v>
      </c>
      <c r="D141" s="16">
        <f t="shared" ca="1" si="5"/>
        <v>1369.61</v>
      </c>
      <c r="E141" s="16"/>
      <c r="F141" s="16">
        <f t="shared" ca="1" si="6"/>
        <v>849.60928664527785</v>
      </c>
      <c r="G141" s="16">
        <f t="shared" ca="1" si="7"/>
        <v>520.00071335472205</v>
      </c>
      <c r="H141" s="16">
        <f t="shared" ca="1" si="9"/>
        <v>166616.25239719174</v>
      </c>
    </row>
    <row r="142" spans="2:8" x14ac:dyDescent="0.2">
      <c r="B142" s="14">
        <v>123</v>
      </c>
      <c r="C142" s="15">
        <f t="shared" ca="1" si="8"/>
        <v>46744</v>
      </c>
      <c r="D142" s="16">
        <f t="shared" ca="1" si="5"/>
        <v>1369.61</v>
      </c>
      <c r="E142" s="16"/>
      <c r="F142" s="16">
        <f t="shared" ca="1" si="6"/>
        <v>846.96594968572469</v>
      </c>
      <c r="G142" s="16">
        <f t="shared" ca="1" si="7"/>
        <v>522.6440503142752</v>
      </c>
      <c r="H142" s="16">
        <f t="shared" ca="1" si="9"/>
        <v>166093.60834687747</v>
      </c>
    </row>
    <row r="143" spans="2:8" x14ac:dyDescent="0.2">
      <c r="B143" s="14">
        <v>124</v>
      </c>
      <c r="C143" s="15">
        <f t="shared" ca="1" si="8"/>
        <v>46775</v>
      </c>
      <c r="D143" s="16">
        <f t="shared" ca="1" si="5"/>
        <v>1369.61</v>
      </c>
      <c r="E143" s="16"/>
      <c r="F143" s="16">
        <f t="shared" ca="1" si="6"/>
        <v>844.30917576329375</v>
      </c>
      <c r="G143" s="16">
        <f t="shared" ca="1" si="7"/>
        <v>525.30082423670615</v>
      </c>
      <c r="H143" s="16">
        <f t="shared" ca="1" si="9"/>
        <v>165568.30752264077</v>
      </c>
    </row>
    <row r="144" spans="2:8" x14ac:dyDescent="0.2">
      <c r="B144" s="14">
        <v>125</v>
      </c>
      <c r="C144" s="15">
        <f t="shared" ca="1" si="8"/>
        <v>46806</v>
      </c>
      <c r="D144" s="16">
        <f t="shared" ca="1" si="5"/>
        <v>1369.61</v>
      </c>
      <c r="E144" s="16"/>
      <c r="F144" s="16">
        <f t="shared" ca="1" si="6"/>
        <v>841.63889657342395</v>
      </c>
      <c r="G144" s="16">
        <f t="shared" ca="1" si="7"/>
        <v>527.97110342657595</v>
      </c>
      <c r="H144" s="16">
        <f t="shared" ca="1" si="9"/>
        <v>165040.3364192142</v>
      </c>
    </row>
    <row r="145" spans="2:8" x14ac:dyDescent="0.2">
      <c r="B145" s="14">
        <v>126</v>
      </c>
      <c r="C145" s="15">
        <f t="shared" ca="1" si="8"/>
        <v>46835</v>
      </c>
      <c r="D145" s="16">
        <f t="shared" ca="1" si="5"/>
        <v>1369.61</v>
      </c>
      <c r="E145" s="16"/>
      <c r="F145" s="16">
        <f t="shared" ca="1" si="6"/>
        <v>838.95504346433881</v>
      </c>
      <c r="G145" s="16">
        <f t="shared" ca="1" si="7"/>
        <v>530.65495653566109</v>
      </c>
      <c r="H145" s="16">
        <f t="shared" ca="1" si="9"/>
        <v>164509.68146267853</v>
      </c>
    </row>
    <row r="146" spans="2:8" x14ac:dyDescent="0.2">
      <c r="B146" s="14">
        <v>127</v>
      </c>
      <c r="C146" s="15">
        <f t="shared" ca="1" si="8"/>
        <v>46866</v>
      </c>
      <c r="D146" s="16">
        <f t="shared" ca="1" si="5"/>
        <v>1369.61</v>
      </c>
      <c r="E146" s="16"/>
      <c r="F146" s="16">
        <f t="shared" ca="1" si="6"/>
        <v>836.2575474352825</v>
      </c>
      <c r="G146" s="16">
        <f t="shared" ca="1" si="7"/>
        <v>533.3524525647174</v>
      </c>
      <c r="H146" s="16">
        <f t="shared" ca="1" si="9"/>
        <v>163976.32901011381</v>
      </c>
    </row>
    <row r="147" spans="2:8" x14ac:dyDescent="0.2">
      <c r="B147" s="14">
        <v>128</v>
      </c>
      <c r="C147" s="15">
        <f t="shared" ca="1" si="8"/>
        <v>46896</v>
      </c>
      <c r="D147" s="16">
        <f t="shared" ca="1" si="5"/>
        <v>1369.61</v>
      </c>
      <c r="E147" s="16"/>
      <c r="F147" s="16">
        <f t="shared" ca="1" si="6"/>
        <v>833.54633913474527</v>
      </c>
      <c r="G147" s="16">
        <f t="shared" ca="1" si="7"/>
        <v>536.06366086525463</v>
      </c>
      <c r="H147" s="16">
        <f t="shared" ca="1" si="9"/>
        <v>163440.26534924857</v>
      </c>
    </row>
    <row r="148" spans="2:8" x14ac:dyDescent="0.2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1369.61</v>
      </c>
      <c r="E148" s="16"/>
      <c r="F148" s="16">
        <f t="shared" ref="F148:F211" ca="1" si="11">H147*Annual_Interest_Rate__RATE/12</f>
        <v>830.82134885868027</v>
      </c>
      <c r="G148" s="16">
        <f t="shared" ref="G148:G211" ca="1" si="12">D148-F148+E148</f>
        <v>538.78865114131963</v>
      </c>
      <c r="H148" s="16">
        <f t="shared" ca="1" si="9"/>
        <v>162901.47669810726</v>
      </c>
    </row>
    <row r="149" spans="2:8" x14ac:dyDescent="0.2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1369.61</v>
      </c>
      <c r="E149" s="16"/>
      <c r="F149" s="16">
        <f t="shared" ca="1" si="11"/>
        <v>828.08250654871188</v>
      </c>
      <c r="G149" s="16">
        <f t="shared" ca="1" si="12"/>
        <v>541.52749345128802</v>
      </c>
      <c r="H149" s="16">
        <f t="shared" ref="H149:H212" ca="1" si="14">H148-G149</f>
        <v>162359.94920465598</v>
      </c>
    </row>
    <row r="150" spans="2:8" x14ac:dyDescent="0.2">
      <c r="B150" s="14">
        <v>131</v>
      </c>
      <c r="C150" s="15">
        <f t="shared" ca="1" si="13"/>
        <v>46988</v>
      </c>
      <c r="D150" s="16">
        <f t="shared" ca="1" si="10"/>
        <v>1369.61</v>
      </c>
      <c r="E150" s="16"/>
      <c r="F150" s="16">
        <f t="shared" ca="1" si="11"/>
        <v>825.32974179033454</v>
      </c>
      <c r="G150" s="16">
        <f t="shared" ca="1" si="12"/>
        <v>544.28025820966536</v>
      </c>
      <c r="H150" s="16">
        <f t="shared" ca="1" si="14"/>
        <v>161815.6689464463</v>
      </c>
    </row>
    <row r="151" spans="2:8" x14ac:dyDescent="0.2">
      <c r="B151" s="14">
        <v>132</v>
      </c>
      <c r="C151" s="15">
        <f t="shared" ca="1" si="13"/>
        <v>47019</v>
      </c>
      <c r="D151" s="16">
        <f t="shared" ca="1" si="10"/>
        <v>1369.61</v>
      </c>
      <c r="E151" s="16"/>
      <c r="F151" s="16">
        <f t="shared" ca="1" si="11"/>
        <v>822.56298381110207</v>
      </c>
      <c r="G151" s="16">
        <f t="shared" ca="1" si="12"/>
        <v>547.04701618889783</v>
      </c>
      <c r="H151" s="16">
        <f t="shared" ca="1" si="14"/>
        <v>161268.62193025739</v>
      </c>
    </row>
    <row r="152" spans="2:8" x14ac:dyDescent="0.2">
      <c r="B152" s="14">
        <v>133</v>
      </c>
      <c r="C152" s="15">
        <f t="shared" ca="1" si="13"/>
        <v>47049</v>
      </c>
      <c r="D152" s="16">
        <f t="shared" ca="1" si="10"/>
        <v>1369.61</v>
      </c>
      <c r="E152" s="16"/>
      <c r="F152" s="16">
        <f t="shared" ca="1" si="11"/>
        <v>819.78216147880846</v>
      </c>
      <c r="G152" s="16">
        <f t="shared" ca="1" si="12"/>
        <v>549.82783852119144</v>
      </c>
      <c r="H152" s="16">
        <f t="shared" ca="1" si="14"/>
        <v>160718.7940917362</v>
      </c>
    </row>
    <row r="153" spans="2:8" x14ac:dyDescent="0.2">
      <c r="B153" s="14">
        <v>134</v>
      </c>
      <c r="C153" s="15">
        <f t="shared" ca="1" si="13"/>
        <v>47080</v>
      </c>
      <c r="D153" s="16">
        <f t="shared" ca="1" si="10"/>
        <v>1369.61</v>
      </c>
      <c r="E153" s="16"/>
      <c r="F153" s="16">
        <f t="shared" ca="1" si="11"/>
        <v>816.98720329965897</v>
      </c>
      <c r="G153" s="16">
        <f t="shared" ca="1" si="12"/>
        <v>552.62279670034093</v>
      </c>
      <c r="H153" s="16">
        <f t="shared" ca="1" si="14"/>
        <v>160166.17129503586</v>
      </c>
    </row>
    <row r="154" spans="2:8" x14ac:dyDescent="0.2">
      <c r="B154" s="14">
        <v>135</v>
      </c>
      <c r="C154" s="15">
        <f t="shared" ca="1" si="13"/>
        <v>47110</v>
      </c>
      <c r="D154" s="16">
        <f t="shared" ca="1" si="10"/>
        <v>1369.61</v>
      </c>
      <c r="E154" s="16"/>
      <c r="F154" s="16">
        <f t="shared" ca="1" si="11"/>
        <v>814.17803741643229</v>
      </c>
      <c r="G154" s="16">
        <f t="shared" ca="1" si="12"/>
        <v>555.43196258356761</v>
      </c>
      <c r="H154" s="16">
        <f t="shared" ca="1" si="14"/>
        <v>159610.7393324523</v>
      </c>
    </row>
    <row r="155" spans="2:8" x14ac:dyDescent="0.2">
      <c r="B155" s="14">
        <v>136</v>
      </c>
      <c r="C155" s="15">
        <f t="shared" ca="1" si="13"/>
        <v>47141</v>
      </c>
      <c r="D155" s="16">
        <f t="shared" ca="1" si="10"/>
        <v>1369.61</v>
      </c>
      <c r="E155" s="16"/>
      <c r="F155" s="16">
        <f t="shared" ca="1" si="11"/>
        <v>811.35459160663243</v>
      </c>
      <c r="G155" s="16">
        <f t="shared" ca="1" si="12"/>
        <v>558.25540839336747</v>
      </c>
      <c r="H155" s="16">
        <f t="shared" ca="1" si="14"/>
        <v>159052.48392405894</v>
      </c>
    </row>
    <row r="156" spans="2:8" x14ac:dyDescent="0.2">
      <c r="B156" s="14">
        <v>137</v>
      </c>
      <c r="C156" s="15">
        <f t="shared" ca="1" si="13"/>
        <v>47172</v>
      </c>
      <c r="D156" s="16">
        <f t="shared" ca="1" si="10"/>
        <v>1369.61</v>
      </c>
      <c r="E156" s="16"/>
      <c r="F156" s="16">
        <f t="shared" ca="1" si="11"/>
        <v>808.5167932806329</v>
      </c>
      <c r="G156" s="16">
        <f t="shared" ca="1" si="12"/>
        <v>561.093206719367</v>
      </c>
      <c r="H156" s="16">
        <f t="shared" ca="1" si="14"/>
        <v>158491.39071733956</v>
      </c>
    </row>
    <row r="157" spans="2:8" x14ac:dyDescent="0.2">
      <c r="B157" s="14">
        <v>138</v>
      </c>
      <c r="C157" s="15">
        <f t="shared" ca="1" si="13"/>
        <v>47200</v>
      </c>
      <c r="D157" s="16">
        <f t="shared" ca="1" si="10"/>
        <v>1369.61</v>
      </c>
      <c r="E157" s="16"/>
      <c r="F157" s="16">
        <f t="shared" ca="1" si="11"/>
        <v>805.66456947980942</v>
      </c>
      <c r="G157" s="16">
        <f t="shared" ca="1" si="12"/>
        <v>563.94543052019048</v>
      </c>
      <c r="H157" s="16">
        <f t="shared" ca="1" si="14"/>
        <v>157927.44528681936</v>
      </c>
    </row>
    <row r="158" spans="2:8" x14ac:dyDescent="0.2">
      <c r="B158" s="14">
        <v>139</v>
      </c>
      <c r="C158" s="15">
        <f t="shared" ca="1" si="13"/>
        <v>47231</v>
      </c>
      <c r="D158" s="16">
        <f t="shared" ca="1" si="10"/>
        <v>1369.61</v>
      </c>
      <c r="E158" s="16"/>
      <c r="F158" s="16">
        <f t="shared" ca="1" si="11"/>
        <v>802.79784687466508</v>
      </c>
      <c r="G158" s="16">
        <f t="shared" ca="1" si="12"/>
        <v>566.81215312533482</v>
      </c>
      <c r="H158" s="16">
        <f t="shared" ca="1" si="14"/>
        <v>157360.63313369403</v>
      </c>
    </row>
    <row r="159" spans="2:8" x14ac:dyDescent="0.2">
      <c r="B159" s="14">
        <v>140</v>
      </c>
      <c r="C159" s="15">
        <f t="shared" ca="1" si="13"/>
        <v>47261</v>
      </c>
      <c r="D159" s="16">
        <f t="shared" ca="1" si="10"/>
        <v>1369.61</v>
      </c>
      <c r="E159" s="16"/>
      <c r="F159" s="16">
        <f t="shared" ca="1" si="11"/>
        <v>799.91655176294455</v>
      </c>
      <c r="G159" s="16">
        <f t="shared" ca="1" si="12"/>
        <v>569.69344823705535</v>
      </c>
      <c r="H159" s="16">
        <f t="shared" ca="1" si="14"/>
        <v>156790.93968545698</v>
      </c>
    </row>
    <row r="160" spans="2:8" x14ac:dyDescent="0.2">
      <c r="B160" s="14">
        <v>141</v>
      </c>
      <c r="C160" s="15">
        <f t="shared" ca="1" si="13"/>
        <v>47292</v>
      </c>
      <c r="D160" s="16">
        <f t="shared" ca="1" si="10"/>
        <v>1369.61</v>
      </c>
      <c r="E160" s="16"/>
      <c r="F160" s="16">
        <f t="shared" ca="1" si="11"/>
        <v>797.02061006773965</v>
      </c>
      <c r="G160" s="16">
        <f t="shared" ca="1" si="12"/>
        <v>572.58938993226025</v>
      </c>
      <c r="H160" s="16">
        <f t="shared" ca="1" si="14"/>
        <v>156218.35029552472</v>
      </c>
    </row>
    <row r="161" spans="2:8" x14ac:dyDescent="0.2">
      <c r="B161" s="14">
        <v>142</v>
      </c>
      <c r="C161" s="15">
        <f t="shared" ca="1" si="13"/>
        <v>47322</v>
      </c>
      <c r="D161" s="16">
        <f t="shared" ca="1" si="10"/>
        <v>1369.61</v>
      </c>
      <c r="E161" s="16"/>
      <c r="F161" s="16">
        <f t="shared" ca="1" si="11"/>
        <v>794.10994733558402</v>
      </c>
      <c r="G161" s="16">
        <f t="shared" ca="1" si="12"/>
        <v>575.50005266441588</v>
      </c>
      <c r="H161" s="16">
        <f t="shared" ca="1" si="14"/>
        <v>155642.8502428603</v>
      </c>
    </row>
    <row r="162" spans="2:8" x14ac:dyDescent="0.2">
      <c r="B162" s="14">
        <v>143</v>
      </c>
      <c r="C162" s="15">
        <f t="shared" ca="1" si="13"/>
        <v>47353</v>
      </c>
      <c r="D162" s="16">
        <f t="shared" ca="1" si="10"/>
        <v>1369.61</v>
      </c>
      <c r="E162" s="16"/>
      <c r="F162" s="16">
        <f t="shared" ca="1" si="11"/>
        <v>791.18448873453974</v>
      </c>
      <c r="G162" s="16">
        <f t="shared" ca="1" si="12"/>
        <v>578.42551126546016</v>
      </c>
      <c r="H162" s="16">
        <f t="shared" ca="1" si="14"/>
        <v>155064.42473159483</v>
      </c>
    </row>
    <row r="163" spans="2:8" x14ac:dyDescent="0.2">
      <c r="B163" s="14">
        <v>144</v>
      </c>
      <c r="C163" s="15">
        <f t="shared" ca="1" si="13"/>
        <v>47384</v>
      </c>
      <c r="D163" s="16">
        <f t="shared" ca="1" si="10"/>
        <v>1369.61</v>
      </c>
      <c r="E163" s="16"/>
      <c r="F163" s="16">
        <f t="shared" ca="1" si="11"/>
        <v>788.24415905227363</v>
      </c>
      <c r="G163" s="16">
        <f t="shared" ca="1" si="12"/>
        <v>581.36584094772627</v>
      </c>
      <c r="H163" s="16">
        <f t="shared" ca="1" si="14"/>
        <v>154483.05889064711</v>
      </c>
    </row>
    <row r="164" spans="2:8" x14ac:dyDescent="0.2">
      <c r="B164" s="14">
        <v>145</v>
      </c>
      <c r="C164" s="15">
        <f t="shared" ca="1" si="13"/>
        <v>47414</v>
      </c>
      <c r="D164" s="16">
        <f t="shared" ca="1" si="10"/>
        <v>1369.61</v>
      </c>
      <c r="E164" s="16"/>
      <c r="F164" s="16">
        <f t="shared" ca="1" si="11"/>
        <v>785.28888269412289</v>
      </c>
      <c r="G164" s="16">
        <f t="shared" ca="1" si="12"/>
        <v>584.32111730587701</v>
      </c>
      <c r="H164" s="16">
        <f t="shared" ca="1" si="14"/>
        <v>153898.73777334124</v>
      </c>
    </row>
    <row r="165" spans="2:8" x14ac:dyDescent="0.2">
      <c r="B165" s="14">
        <v>146</v>
      </c>
      <c r="C165" s="15">
        <f t="shared" ca="1" si="13"/>
        <v>47445</v>
      </c>
      <c r="D165" s="16">
        <f t="shared" ca="1" si="10"/>
        <v>1369.61</v>
      </c>
      <c r="E165" s="16"/>
      <c r="F165" s="16">
        <f t="shared" ca="1" si="11"/>
        <v>782.31858368115127</v>
      </c>
      <c r="G165" s="16">
        <f t="shared" ca="1" si="12"/>
        <v>587.29141631884863</v>
      </c>
      <c r="H165" s="16">
        <f t="shared" ca="1" si="14"/>
        <v>153311.44635702239</v>
      </c>
    </row>
    <row r="166" spans="2:8" x14ac:dyDescent="0.2">
      <c r="B166" s="14">
        <v>147</v>
      </c>
      <c r="C166" s="15">
        <f t="shared" ca="1" si="13"/>
        <v>47475</v>
      </c>
      <c r="D166" s="16">
        <f t="shared" ca="1" si="10"/>
        <v>1369.61</v>
      </c>
      <c r="E166" s="16"/>
      <c r="F166" s="16">
        <f t="shared" ca="1" si="11"/>
        <v>779.33318564819717</v>
      </c>
      <c r="G166" s="16">
        <f t="shared" ca="1" si="12"/>
        <v>590.27681435180273</v>
      </c>
      <c r="H166" s="16">
        <f t="shared" ca="1" si="14"/>
        <v>152721.1695426706</v>
      </c>
    </row>
    <row r="167" spans="2:8" x14ac:dyDescent="0.2">
      <c r="B167" s="14">
        <v>148</v>
      </c>
      <c r="C167" s="15">
        <f t="shared" ca="1" si="13"/>
        <v>47506</v>
      </c>
      <c r="D167" s="16">
        <f t="shared" ca="1" si="10"/>
        <v>1369.61</v>
      </c>
      <c r="E167" s="16"/>
      <c r="F167" s="16">
        <f t="shared" ca="1" si="11"/>
        <v>776.33261184190894</v>
      </c>
      <c r="G167" s="16">
        <f t="shared" ca="1" si="12"/>
        <v>593.27738815809096</v>
      </c>
      <c r="H167" s="16">
        <f t="shared" ca="1" si="14"/>
        <v>152127.89215451252</v>
      </c>
    </row>
    <row r="168" spans="2:8" x14ac:dyDescent="0.2">
      <c r="B168" s="14">
        <v>149</v>
      </c>
      <c r="C168" s="15">
        <f t="shared" ca="1" si="13"/>
        <v>47537</v>
      </c>
      <c r="D168" s="16">
        <f t="shared" ca="1" si="10"/>
        <v>1369.61</v>
      </c>
      <c r="E168" s="16"/>
      <c r="F168" s="16">
        <f t="shared" ca="1" si="11"/>
        <v>773.31678511877192</v>
      </c>
      <c r="G168" s="16">
        <f t="shared" ca="1" si="12"/>
        <v>596.29321488122798</v>
      </c>
      <c r="H168" s="16">
        <f t="shared" ca="1" si="14"/>
        <v>151531.59893963128</v>
      </c>
    </row>
    <row r="169" spans="2:8" x14ac:dyDescent="0.2">
      <c r="B169" s="14">
        <v>150</v>
      </c>
      <c r="C169" s="15">
        <f t="shared" ca="1" si="13"/>
        <v>47565</v>
      </c>
      <c r="D169" s="16">
        <f t="shared" ca="1" si="10"/>
        <v>1369.61</v>
      </c>
      <c r="E169" s="16"/>
      <c r="F169" s="16">
        <f t="shared" ca="1" si="11"/>
        <v>770.28562794312563</v>
      </c>
      <c r="G169" s="16">
        <f t="shared" ca="1" si="12"/>
        <v>599.32437205687427</v>
      </c>
      <c r="H169" s="16">
        <f t="shared" ca="1" si="14"/>
        <v>150932.27456757441</v>
      </c>
    </row>
    <row r="170" spans="2:8" x14ac:dyDescent="0.2">
      <c r="B170" s="14">
        <v>151</v>
      </c>
      <c r="C170" s="15">
        <f t="shared" ca="1" si="13"/>
        <v>47596</v>
      </c>
      <c r="D170" s="16">
        <f t="shared" ca="1" si="10"/>
        <v>1369.61</v>
      </c>
      <c r="E170" s="16"/>
      <c r="F170" s="16">
        <f t="shared" ca="1" si="11"/>
        <v>767.23906238516986</v>
      </c>
      <c r="G170" s="16">
        <f t="shared" ca="1" si="12"/>
        <v>602.37093761483004</v>
      </c>
      <c r="H170" s="16">
        <f t="shared" ca="1" si="14"/>
        <v>150329.90362995959</v>
      </c>
    </row>
    <row r="171" spans="2:8" x14ac:dyDescent="0.2">
      <c r="B171" s="14">
        <v>152</v>
      </c>
      <c r="C171" s="15">
        <f t="shared" ca="1" si="13"/>
        <v>47626</v>
      </c>
      <c r="D171" s="16">
        <f t="shared" ca="1" si="10"/>
        <v>1369.61</v>
      </c>
      <c r="E171" s="16"/>
      <c r="F171" s="16">
        <f t="shared" ca="1" si="11"/>
        <v>764.17701011896122</v>
      </c>
      <c r="G171" s="16">
        <f t="shared" ca="1" si="12"/>
        <v>605.43298988103868</v>
      </c>
      <c r="H171" s="16">
        <f t="shared" ca="1" si="14"/>
        <v>149724.47064007857</v>
      </c>
    </row>
    <row r="172" spans="2:8" x14ac:dyDescent="0.2">
      <c r="B172" s="14">
        <v>153</v>
      </c>
      <c r="C172" s="15">
        <f t="shared" ca="1" si="13"/>
        <v>47657</v>
      </c>
      <c r="D172" s="16">
        <f t="shared" ca="1" si="10"/>
        <v>1369.61</v>
      </c>
      <c r="E172" s="16"/>
      <c r="F172" s="16">
        <f t="shared" ca="1" si="11"/>
        <v>761.09939242039934</v>
      </c>
      <c r="G172" s="16">
        <f t="shared" ca="1" si="12"/>
        <v>608.51060757960056</v>
      </c>
      <c r="H172" s="16">
        <f t="shared" ca="1" si="14"/>
        <v>149115.96003249896</v>
      </c>
    </row>
    <row r="173" spans="2:8" x14ac:dyDescent="0.2">
      <c r="B173" s="14">
        <v>154</v>
      </c>
      <c r="C173" s="15">
        <f t="shared" ca="1" si="13"/>
        <v>47687</v>
      </c>
      <c r="D173" s="16">
        <f t="shared" ca="1" si="10"/>
        <v>1369.61</v>
      </c>
      <c r="E173" s="16"/>
      <c r="F173" s="16">
        <f t="shared" ca="1" si="11"/>
        <v>758.00613016520299</v>
      </c>
      <c r="G173" s="16">
        <f t="shared" ca="1" si="12"/>
        <v>611.60386983479691</v>
      </c>
      <c r="H173" s="16">
        <f t="shared" ca="1" si="14"/>
        <v>148504.35616266416</v>
      </c>
    </row>
    <row r="174" spans="2:8" x14ac:dyDescent="0.2">
      <c r="B174" s="14">
        <v>155</v>
      </c>
      <c r="C174" s="15">
        <f t="shared" ca="1" si="13"/>
        <v>47718</v>
      </c>
      <c r="D174" s="16">
        <f t="shared" ca="1" si="10"/>
        <v>1369.61</v>
      </c>
      <c r="E174" s="16"/>
      <c r="F174" s="16">
        <f t="shared" ca="1" si="11"/>
        <v>754.89714382687623</v>
      </c>
      <c r="G174" s="16">
        <f t="shared" ca="1" si="12"/>
        <v>614.71285617312367</v>
      </c>
      <c r="H174" s="16">
        <f t="shared" ca="1" si="14"/>
        <v>147889.64330649102</v>
      </c>
    </row>
    <row r="175" spans="2:8" x14ac:dyDescent="0.2">
      <c r="B175" s="14">
        <v>156</v>
      </c>
      <c r="C175" s="15">
        <f t="shared" ca="1" si="13"/>
        <v>47749</v>
      </c>
      <c r="D175" s="16">
        <f t="shared" ca="1" si="10"/>
        <v>1369.61</v>
      </c>
      <c r="E175" s="16"/>
      <c r="F175" s="16">
        <f t="shared" ca="1" si="11"/>
        <v>751.77235347466274</v>
      </c>
      <c r="G175" s="16">
        <f t="shared" ca="1" si="12"/>
        <v>617.83764652533716</v>
      </c>
      <c r="H175" s="16">
        <f t="shared" ca="1" si="14"/>
        <v>147271.8056599657</v>
      </c>
    </row>
    <row r="176" spans="2:8" x14ac:dyDescent="0.2">
      <c r="B176" s="14">
        <v>157</v>
      </c>
      <c r="C176" s="15">
        <f t="shared" ca="1" si="13"/>
        <v>47779</v>
      </c>
      <c r="D176" s="16">
        <f t="shared" ca="1" si="10"/>
        <v>1369.61</v>
      </c>
      <c r="E176" s="16"/>
      <c r="F176" s="16">
        <f t="shared" ca="1" si="11"/>
        <v>748.63167877149226</v>
      </c>
      <c r="G176" s="16">
        <f t="shared" ca="1" si="12"/>
        <v>620.97832122850764</v>
      </c>
      <c r="H176" s="16">
        <f t="shared" ca="1" si="14"/>
        <v>146650.8273387372</v>
      </c>
    </row>
    <row r="177" spans="2:8" x14ac:dyDescent="0.2">
      <c r="B177" s="14">
        <v>158</v>
      </c>
      <c r="C177" s="15">
        <f t="shared" ca="1" si="13"/>
        <v>47810</v>
      </c>
      <c r="D177" s="16">
        <f t="shared" ca="1" si="10"/>
        <v>1369.61</v>
      </c>
      <c r="E177" s="16"/>
      <c r="F177" s="16">
        <f t="shared" ca="1" si="11"/>
        <v>745.47503897191416</v>
      </c>
      <c r="G177" s="16">
        <f t="shared" ca="1" si="12"/>
        <v>624.13496102808574</v>
      </c>
      <c r="H177" s="16">
        <f t="shared" ca="1" si="14"/>
        <v>146026.69237770911</v>
      </c>
    </row>
    <row r="178" spans="2:8" x14ac:dyDescent="0.2">
      <c r="B178" s="14">
        <v>159</v>
      </c>
      <c r="C178" s="15">
        <f t="shared" ca="1" si="13"/>
        <v>47840</v>
      </c>
      <c r="D178" s="16">
        <f t="shared" ca="1" si="10"/>
        <v>1369.61</v>
      </c>
      <c r="E178" s="16"/>
      <c r="F178" s="16">
        <f t="shared" ca="1" si="11"/>
        <v>742.30235292002135</v>
      </c>
      <c r="G178" s="16">
        <f t="shared" ca="1" si="12"/>
        <v>627.30764707997855</v>
      </c>
      <c r="H178" s="16">
        <f t="shared" ca="1" si="14"/>
        <v>145399.38473062913</v>
      </c>
    </row>
    <row r="179" spans="2:8" x14ac:dyDescent="0.2">
      <c r="B179" s="14">
        <v>160</v>
      </c>
      <c r="C179" s="15">
        <f t="shared" ca="1" si="13"/>
        <v>47871</v>
      </c>
      <c r="D179" s="16">
        <f t="shared" ca="1" si="10"/>
        <v>1369.61</v>
      </c>
      <c r="E179" s="16"/>
      <c r="F179" s="16">
        <f t="shared" ca="1" si="11"/>
        <v>739.11353904736472</v>
      </c>
      <c r="G179" s="16">
        <f t="shared" ca="1" si="12"/>
        <v>630.49646095263518</v>
      </c>
      <c r="H179" s="16">
        <f t="shared" ca="1" si="14"/>
        <v>144768.88826967651</v>
      </c>
    </row>
    <row r="180" spans="2:8" x14ac:dyDescent="0.2">
      <c r="B180" s="14">
        <v>161</v>
      </c>
      <c r="C180" s="15">
        <f t="shared" ca="1" si="13"/>
        <v>47902</v>
      </c>
      <c r="D180" s="16">
        <f t="shared" ca="1" si="10"/>
        <v>1369.61</v>
      </c>
      <c r="E180" s="16"/>
      <c r="F180" s="16">
        <f t="shared" ca="1" si="11"/>
        <v>735.90851537085553</v>
      </c>
      <c r="G180" s="16">
        <f t="shared" ca="1" si="12"/>
        <v>633.70148462914437</v>
      </c>
      <c r="H180" s="16">
        <f t="shared" ca="1" si="14"/>
        <v>144135.18678504735</v>
      </c>
    </row>
    <row r="181" spans="2:8" x14ac:dyDescent="0.2">
      <c r="B181" s="14">
        <v>162</v>
      </c>
      <c r="C181" s="15">
        <f t="shared" ca="1" si="13"/>
        <v>47930</v>
      </c>
      <c r="D181" s="16">
        <f t="shared" ca="1" si="10"/>
        <v>1369.61</v>
      </c>
      <c r="E181" s="16"/>
      <c r="F181" s="16">
        <f t="shared" ca="1" si="11"/>
        <v>732.68719949065735</v>
      </c>
      <c r="G181" s="16">
        <f t="shared" ca="1" si="12"/>
        <v>636.92280050934255</v>
      </c>
      <c r="H181" s="16">
        <f t="shared" ca="1" si="14"/>
        <v>143498.263984538</v>
      </c>
    </row>
    <row r="182" spans="2:8" x14ac:dyDescent="0.2">
      <c r="B182" s="14">
        <v>163</v>
      </c>
      <c r="C182" s="15">
        <f t="shared" ca="1" si="13"/>
        <v>47961</v>
      </c>
      <c r="D182" s="16">
        <f t="shared" ca="1" si="10"/>
        <v>1369.61</v>
      </c>
      <c r="E182" s="16"/>
      <c r="F182" s="16">
        <f t="shared" ca="1" si="11"/>
        <v>729.44950858806817</v>
      </c>
      <c r="G182" s="16">
        <f t="shared" ca="1" si="12"/>
        <v>640.16049141193173</v>
      </c>
      <c r="H182" s="16">
        <f t="shared" ca="1" si="14"/>
        <v>142858.10349312608</v>
      </c>
    </row>
    <row r="183" spans="2:8" x14ac:dyDescent="0.2">
      <c r="B183" s="14">
        <v>164</v>
      </c>
      <c r="C183" s="15">
        <f t="shared" ca="1" si="13"/>
        <v>47991</v>
      </c>
      <c r="D183" s="16">
        <f t="shared" ca="1" si="10"/>
        <v>1369.61</v>
      </c>
      <c r="E183" s="16"/>
      <c r="F183" s="16">
        <f t="shared" ca="1" si="11"/>
        <v>726.19535942339087</v>
      </c>
      <c r="G183" s="16">
        <f t="shared" ca="1" si="12"/>
        <v>643.41464057660903</v>
      </c>
      <c r="H183" s="16">
        <f t="shared" ca="1" si="14"/>
        <v>142214.68885254947</v>
      </c>
    </row>
    <row r="184" spans="2:8" x14ac:dyDescent="0.2">
      <c r="B184" s="14">
        <v>165</v>
      </c>
      <c r="C184" s="15">
        <f t="shared" ca="1" si="13"/>
        <v>48022</v>
      </c>
      <c r="D184" s="16">
        <f t="shared" ca="1" si="10"/>
        <v>1369.61</v>
      </c>
      <c r="E184" s="16"/>
      <c r="F184" s="16">
        <f t="shared" ca="1" si="11"/>
        <v>722.92466833379319</v>
      </c>
      <c r="G184" s="16">
        <f t="shared" ca="1" si="12"/>
        <v>646.68533166620671</v>
      </c>
      <c r="H184" s="16">
        <f t="shared" ca="1" si="14"/>
        <v>141568.00352088327</v>
      </c>
    </row>
    <row r="185" spans="2:8" x14ac:dyDescent="0.2">
      <c r="B185" s="14">
        <v>166</v>
      </c>
      <c r="C185" s="15">
        <f t="shared" ca="1" si="13"/>
        <v>48052</v>
      </c>
      <c r="D185" s="16">
        <f t="shared" ca="1" si="10"/>
        <v>1369.61</v>
      </c>
      <c r="E185" s="16"/>
      <c r="F185" s="16">
        <f t="shared" ca="1" si="11"/>
        <v>719.63735123115657</v>
      </c>
      <c r="G185" s="16">
        <f t="shared" ca="1" si="12"/>
        <v>649.97264876884333</v>
      </c>
      <c r="H185" s="16">
        <f t="shared" ca="1" si="14"/>
        <v>140918.03087211444</v>
      </c>
    </row>
    <row r="186" spans="2:8" x14ac:dyDescent="0.2">
      <c r="B186" s="14">
        <v>167</v>
      </c>
      <c r="C186" s="15">
        <f t="shared" ca="1" si="13"/>
        <v>48083</v>
      </c>
      <c r="D186" s="16">
        <f t="shared" ca="1" si="10"/>
        <v>1369.61</v>
      </c>
      <c r="E186" s="16"/>
      <c r="F186" s="16">
        <f t="shared" ca="1" si="11"/>
        <v>716.33332359991516</v>
      </c>
      <c r="G186" s="16">
        <f t="shared" ca="1" si="12"/>
        <v>653.27667640008474</v>
      </c>
      <c r="H186" s="16">
        <f t="shared" ca="1" si="14"/>
        <v>140264.75419571434</v>
      </c>
    </row>
    <row r="187" spans="2:8" x14ac:dyDescent="0.2">
      <c r="B187" s="14">
        <v>168</v>
      </c>
      <c r="C187" s="15">
        <f t="shared" ca="1" si="13"/>
        <v>48114</v>
      </c>
      <c r="D187" s="16">
        <f t="shared" ca="1" si="10"/>
        <v>1369.61</v>
      </c>
      <c r="E187" s="16"/>
      <c r="F187" s="16">
        <f t="shared" ca="1" si="11"/>
        <v>713.01250049488124</v>
      </c>
      <c r="G187" s="16">
        <f t="shared" ca="1" si="12"/>
        <v>656.59749950511866</v>
      </c>
      <c r="H187" s="16">
        <f t="shared" ca="1" si="14"/>
        <v>139608.15669620922</v>
      </c>
    </row>
    <row r="188" spans="2:8" x14ac:dyDescent="0.2">
      <c r="B188" s="14">
        <v>169</v>
      </c>
      <c r="C188" s="15">
        <f t="shared" ca="1" si="13"/>
        <v>48144</v>
      </c>
      <c r="D188" s="16">
        <f t="shared" ca="1" si="10"/>
        <v>1369.61</v>
      </c>
      <c r="E188" s="16"/>
      <c r="F188" s="16">
        <f t="shared" ca="1" si="11"/>
        <v>709.67479653906355</v>
      </c>
      <c r="G188" s="16">
        <f t="shared" ca="1" si="12"/>
        <v>659.93520346093635</v>
      </c>
      <c r="H188" s="16">
        <f t="shared" ca="1" si="14"/>
        <v>138948.22149274827</v>
      </c>
    </row>
    <row r="189" spans="2:8" x14ac:dyDescent="0.2">
      <c r="B189" s="14">
        <v>170</v>
      </c>
      <c r="C189" s="15">
        <f t="shared" ca="1" si="13"/>
        <v>48175</v>
      </c>
      <c r="D189" s="16">
        <f t="shared" ca="1" si="10"/>
        <v>1369.61</v>
      </c>
      <c r="E189" s="16"/>
      <c r="F189" s="16">
        <f t="shared" ca="1" si="11"/>
        <v>706.32012592147032</v>
      </c>
      <c r="G189" s="16">
        <f t="shared" ca="1" si="12"/>
        <v>663.28987407852958</v>
      </c>
      <c r="H189" s="16">
        <f t="shared" ca="1" si="14"/>
        <v>138284.93161866974</v>
      </c>
    </row>
    <row r="190" spans="2:8" x14ac:dyDescent="0.2">
      <c r="B190" s="14">
        <v>171</v>
      </c>
      <c r="C190" s="15">
        <f t="shared" ca="1" si="13"/>
        <v>48205</v>
      </c>
      <c r="D190" s="16">
        <f t="shared" ca="1" si="10"/>
        <v>1369.61</v>
      </c>
      <c r="E190" s="16"/>
      <c r="F190" s="16">
        <f t="shared" ca="1" si="11"/>
        <v>702.94840239490452</v>
      </c>
      <c r="G190" s="16">
        <f t="shared" ca="1" si="12"/>
        <v>666.66159760509538</v>
      </c>
      <c r="H190" s="16">
        <f t="shared" ca="1" si="14"/>
        <v>137618.27002106464</v>
      </c>
    </row>
    <row r="191" spans="2:8" x14ac:dyDescent="0.2">
      <c r="B191" s="14">
        <v>172</v>
      </c>
      <c r="C191" s="15">
        <f t="shared" ca="1" si="13"/>
        <v>48236</v>
      </c>
      <c r="D191" s="16">
        <f t="shared" ca="1" si="10"/>
        <v>1369.61</v>
      </c>
      <c r="E191" s="16"/>
      <c r="F191" s="16">
        <f t="shared" ca="1" si="11"/>
        <v>699.55953927374514</v>
      </c>
      <c r="G191" s="16">
        <f t="shared" ca="1" si="12"/>
        <v>670.05046072625476</v>
      </c>
      <c r="H191" s="16">
        <f t="shared" ca="1" si="14"/>
        <v>136948.21956033839</v>
      </c>
    </row>
    <row r="192" spans="2:8" x14ac:dyDescent="0.2">
      <c r="B192" s="14">
        <v>173</v>
      </c>
      <c r="C192" s="15">
        <f t="shared" ca="1" si="13"/>
        <v>48267</v>
      </c>
      <c r="D192" s="16">
        <f t="shared" ca="1" si="10"/>
        <v>1369.61</v>
      </c>
      <c r="E192" s="16"/>
      <c r="F192" s="16">
        <f t="shared" ca="1" si="11"/>
        <v>696.15344943172011</v>
      </c>
      <c r="G192" s="16">
        <f t="shared" ca="1" si="12"/>
        <v>673.45655056827979</v>
      </c>
      <c r="H192" s="16">
        <f t="shared" ca="1" si="14"/>
        <v>136274.7630097701</v>
      </c>
    </row>
    <row r="193" spans="2:8" x14ac:dyDescent="0.2">
      <c r="B193" s="14">
        <v>174</v>
      </c>
      <c r="C193" s="15">
        <f t="shared" ca="1" si="13"/>
        <v>48296</v>
      </c>
      <c r="D193" s="16">
        <f t="shared" ca="1" si="10"/>
        <v>1369.61</v>
      </c>
      <c r="E193" s="16"/>
      <c r="F193" s="16">
        <f t="shared" ca="1" si="11"/>
        <v>692.73004529966465</v>
      </c>
      <c r="G193" s="16">
        <f t="shared" ca="1" si="12"/>
        <v>676.87995470033525</v>
      </c>
      <c r="H193" s="16">
        <f t="shared" ca="1" si="14"/>
        <v>135597.88305506977</v>
      </c>
    </row>
    <row r="194" spans="2:8" x14ac:dyDescent="0.2">
      <c r="B194" s="14">
        <v>175</v>
      </c>
      <c r="C194" s="15">
        <f t="shared" ca="1" si="13"/>
        <v>48327</v>
      </c>
      <c r="D194" s="16">
        <f t="shared" ca="1" si="10"/>
        <v>1369.61</v>
      </c>
      <c r="E194" s="16"/>
      <c r="F194" s="16">
        <f t="shared" ca="1" si="11"/>
        <v>689.28923886327129</v>
      </c>
      <c r="G194" s="16">
        <f t="shared" ca="1" si="12"/>
        <v>680.32076113672861</v>
      </c>
      <c r="H194" s="16">
        <f t="shared" ca="1" si="14"/>
        <v>134917.56229393304</v>
      </c>
    </row>
    <row r="195" spans="2:8" x14ac:dyDescent="0.2">
      <c r="B195" s="14">
        <v>176</v>
      </c>
      <c r="C195" s="15">
        <f t="shared" ca="1" si="13"/>
        <v>48357</v>
      </c>
      <c r="D195" s="16">
        <f t="shared" ca="1" si="10"/>
        <v>1369.61</v>
      </c>
      <c r="E195" s="16"/>
      <c r="F195" s="16">
        <f t="shared" ca="1" si="11"/>
        <v>685.83094166082628</v>
      </c>
      <c r="G195" s="16">
        <f t="shared" ca="1" si="12"/>
        <v>683.77905833917362</v>
      </c>
      <c r="H195" s="16">
        <f t="shared" ca="1" si="14"/>
        <v>134233.78323559387</v>
      </c>
    </row>
    <row r="196" spans="2:8" x14ac:dyDescent="0.2">
      <c r="B196" s="14">
        <v>177</v>
      </c>
      <c r="C196" s="15">
        <f t="shared" ca="1" si="13"/>
        <v>48388</v>
      </c>
      <c r="D196" s="16">
        <f t="shared" ca="1" si="10"/>
        <v>1369.61</v>
      </c>
      <c r="E196" s="16"/>
      <c r="F196" s="16">
        <f t="shared" ca="1" si="11"/>
        <v>682.35506478093555</v>
      </c>
      <c r="G196" s="16">
        <f t="shared" ca="1" si="12"/>
        <v>687.25493521906435</v>
      </c>
      <c r="H196" s="16">
        <f t="shared" ca="1" si="14"/>
        <v>133546.5283003748</v>
      </c>
    </row>
    <row r="197" spans="2:8" x14ac:dyDescent="0.2">
      <c r="B197" s="14">
        <v>178</v>
      </c>
      <c r="C197" s="15">
        <f t="shared" ca="1" si="13"/>
        <v>48418</v>
      </c>
      <c r="D197" s="16">
        <f t="shared" ca="1" si="10"/>
        <v>1369.61</v>
      </c>
      <c r="E197" s="16"/>
      <c r="F197" s="16">
        <f t="shared" ca="1" si="11"/>
        <v>678.86151886023856</v>
      </c>
      <c r="G197" s="16">
        <f t="shared" ca="1" si="12"/>
        <v>690.74848113976134</v>
      </c>
      <c r="H197" s="16">
        <f t="shared" ca="1" si="14"/>
        <v>132855.77981923503</v>
      </c>
    </row>
    <row r="198" spans="2:8" x14ac:dyDescent="0.2">
      <c r="B198" s="14">
        <v>179</v>
      </c>
      <c r="C198" s="15">
        <f t="shared" ca="1" si="13"/>
        <v>48449</v>
      </c>
      <c r="D198" s="16">
        <f t="shared" ca="1" si="10"/>
        <v>1369.61</v>
      </c>
      <c r="E198" s="16"/>
      <c r="F198" s="16">
        <f t="shared" ca="1" si="11"/>
        <v>675.3502140811114</v>
      </c>
      <c r="G198" s="16">
        <f t="shared" ca="1" si="12"/>
        <v>694.2597859188885</v>
      </c>
      <c r="H198" s="16">
        <f t="shared" ca="1" si="14"/>
        <v>132161.52003331613</v>
      </c>
    </row>
    <row r="199" spans="2:8" x14ac:dyDescent="0.2">
      <c r="B199" s="14">
        <v>180</v>
      </c>
      <c r="C199" s="15">
        <f t="shared" ca="1" si="13"/>
        <v>48480</v>
      </c>
      <c r="D199" s="16">
        <f t="shared" ca="1" si="10"/>
        <v>1369.61</v>
      </c>
      <c r="E199" s="16"/>
      <c r="F199" s="16">
        <f t="shared" ca="1" si="11"/>
        <v>671.821060169357</v>
      </c>
      <c r="G199" s="16">
        <f t="shared" ca="1" si="12"/>
        <v>697.7889398306429</v>
      </c>
      <c r="H199" s="16">
        <f t="shared" ca="1" si="14"/>
        <v>131463.73109348549</v>
      </c>
    </row>
    <row r="200" spans="2:8" x14ac:dyDescent="0.2">
      <c r="B200" s="14">
        <v>181</v>
      </c>
      <c r="C200" s="15">
        <f t="shared" ca="1" si="13"/>
        <v>48510</v>
      </c>
      <c r="D200" s="16">
        <f t="shared" ca="1" si="10"/>
        <v>1369.61</v>
      </c>
      <c r="E200" s="16"/>
      <c r="F200" s="16">
        <f t="shared" ca="1" si="11"/>
        <v>668.27396639188453</v>
      </c>
      <c r="G200" s="16">
        <f t="shared" ca="1" si="12"/>
        <v>701.33603360811537</v>
      </c>
      <c r="H200" s="16">
        <f t="shared" ca="1" si="14"/>
        <v>130762.39505987738</v>
      </c>
    </row>
    <row r="201" spans="2:8" x14ac:dyDescent="0.2">
      <c r="B201" s="14">
        <v>182</v>
      </c>
      <c r="C201" s="15">
        <f t="shared" ca="1" si="13"/>
        <v>48541</v>
      </c>
      <c r="D201" s="16">
        <f t="shared" ca="1" si="10"/>
        <v>1369.61</v>
      </c>
      <c r="E201" s="16"/>
      <c r="F201" s="16">
        <f t="shared" ca="1" si="11"/>
        <v>664.7088415543767</v>
      </c>
      <c r="G201" s="16">
        <f t="shared" ca="1" si="12"/>
        <v>704.9011584456232</v>
      </c>
      <c r="H201" s="16">
        <f t="shared" ca="1" si="14"/>
        <v>130057.49390143176</v>
      </c>
    </row>
    <row r="202" spans="2:8" x14ac:dyDescent="0.2">
      <c r="B202" s="14">
        <v>183</v>
      </c>
      <c r="C202" s="15">
        <f t="shared" ca="1" si="13"/>
        <v>48571</v>
      </c>
      <c r="D202" s="16">
        <f t="shared" ca="1" si="10"/>
        <v>1369.61</v>
      </c>
      <c r="E202" s="16"/>
      <c r="F202" s="16">
        <f t="shared" ca="1" si="11"/>
        <v>661.12559399894474</v>
      </c>
      <c r="G202" s="16">
        <f t="shared" ca="1" si="12"/>
        <v>708.48440600105516</v>
      </c>
      <c r="H202" s="16">
        <f t="shared" ca="1" si="14"/>
        <v>129349.00949543071</v>
      </c>
    </row>
    <row r="203" spans="2:8" x14ac:dyDescent="0.2">
      <c r="B203" s="14">
        <v>184</v>
      </c>
      <c r="C203" s="15">
        <f t="shared" ca="1" si="13"/>
        <v>48602</v>
      </c>
      <c r="D203" s="16">
        <f t="shared" ca="1" si="10"/>
        <v>1369.61</v>
      </c>
      <c r="E203" s="16"/>
      <c r="F203" s="16">
        <f t="shared" ca="1" si="11"/>
        <v>657.52413160177275</v>
      </c>
      <c r="G203" s="16">
        <f t="shared" ca="1" si="12"/>
        <v>712.08586839822715</v>
      </c>
      <c r="H203" s="16">
        <f t="shared" ca="1" si="14"/>
        <v>128636.92362703249</v>
      </c>
    </row>
    <row r="204" spans="2:8" x14ac:dyDescent="0.2">
      <c r="B204" s="14">
        <v>185</v>
      </c>
      <c r="C204" s="15">
        <f t="shared" ca="1" si="13"/>
        <v>48633</v>
      </c>
      <c r="D204" s="16">
        <f t="shared" ca="1" si="10"/>
        <v>1369.61</v>
      </c>
      <c r="E204" s="16"/>
      <c r="F204" s="16">
        <f t="shared" ca="1" si="11"/>
        <v>653.90436177074855</v>
      </c>
      <c r="G204" s="16">
        <f t="shared" ca="1" si="12"/>
        <v>715.70563822925135</v>
      </c>
      <c r="H204" s="16">
        <f t="shared" ca="1" si="14"/>
        <v>127921.21798880324</v>
      </c>
    </row>
    <row r="205" spans="2:8" x14ac:dyDescent="0.2">
      <c r="B205" s="14">
        <v>186</v>
      </c>
      <c r="C205" s="15">
        <f t="shared" ca="1" si="13"/>
        <v>48661</v>
      </c>
      <c r="D205" s="16">
        <f t="shared" ca="1" si="10"/>
        <v>1369.61</v>
      </c>
      <c r="E205" s="16"/>
      <c r="F205" s="16">
        <f t="shared" ca="1" si="11"/>
        <v>650.26619144308313</v>
      </c>
      <c r="G205" s="16">
        <f t="shared" ca="1" si="12"/>
        <v>719.34380855691677</v>
      </c>
      <c r="H205" s="16">
        <f t="shared" ca="1" si="14"/>
        <v>127201.87418024632</v>
      </c>
    </row>
    <row r="206" spans="2:8" x14ac:dyDescent="0.2">
      <c r="B206" s="14">
        <v>187</v>
      </c>
      <c r="C206" s="15">
        <f t="shared" ca="1" si="13"/>
        <v>48692</v>
      </c>
      <c r="D206" s="16">
        <f t="shared" ca="1" si="10"/>
        <v>1369.61</v>
      </c>
      <c r="E206" s="16"/>
      <c r="F206" s="16">
        <f t="shared" ca="1" si="11"/>
        <v>646.60952708291882</v>
      </c>
      <c r="G206" s="16">
        <f t="shared" ca="1" si="12"/>
        <v>723.00047291708108</v>
      </c>
      <c r="H206" s="16">
        <f t="shared" ca="1" si="14"/>
        <v>126478.87370732924</v>
      </c>
    </row>
    <row r="207" spans="2:8" x14ac:dyDescent="0.2">
      <c r="B207" s="14">
        <v>188</v>
      </c>
      <c r="C207" s="15">
        <f t="shared" ca="1" si="13"/>
        <v>48722</v>
      </c>
      <c r="D207" s="16">
        <f t="shared" ca="1" si="10"/>
        <v>1369.61</v>
      </c>
      <c r="E207" s="16"/>
      <c r="F207" s="16">
        <f t="shared" ca="1" si="11"/>
        <v>642.93427467892366</v>
      </c>
      <c r="G207" s="16">
        <f t="shared" ca="1" si="12"/>
        <v>726.67572532107624</v>
      </c>
      <c r="H207" s="16">
        <f t="shared" ca="1" si="14"/>
        <v>125752.19798200816</v>
      </c>
    </row>
    <row r="208" spans="2:8" x14ac:dyDescent="0.2">
      <c r="B208" s="14">
        <v>189</v>
      </c>
      <c r="C208" s="15">
        <f t="shared" ca="1" si="13"/>
        <v>48753</v>
      </c>
      <c r="D208" s="16">
        <f t="shared" ca="1" si="10"/>
        <v>1369.61</v>
      </c>
      <c r="E208" s="16"/>
      <c r="F208" s="16">
        <f t="shared" ca="1" si="11"/>
        <v>639.24033974187478</v>
      </c>
      <c r="G208" s="16">
        <f t="shared" ca="1" si="12"/>
        <v>730.36966025812512</v>
      </c>
      <c r="H208" s="16">
        <f t="shared" ca="1" si="14"/>
        <v>125021.82832175004</v>
      </c>
    </row>
    <row r="209" spans="2:8" x14ac:dyDescent="0.2">
      <c r="B209" s="14">
        <v>190</v>
      </c>
      <c r="C209" s="15">
        <f t="shared" ca="1" si="13"/>
        <v>48783</v>
      </c>
      <c r="D209" s="16">
        <f t="shared" ca="1" si="10"/>
        <v>1369.61</v>
      </c>
      <c r="E209" s="16"/>
      <c r="F209" s="16">
        <f t="shared" ca="1" si="11"/>
        <v>635.52762730222935</v>
      </c>
      <c r="G209" s="16">
        <f t="shared" ca="1" si="12"/>
        <v>734.08237269777055</v>
      </c>
      <c r="H209" s="16">
        <f t="shared" ca="1" si="14"/>
        <v>124287.74594905227</v>
      </c>
    </row>
    <row r="210" spans="2:8" x14ac:dyDescent="0.2">
      <c r="B210" s="14">
        <v>191</v>
      </c>
      <c r="C210" s="15">
        <f t="shared" ca="1" si="13"/>
        <v>48814</v>
      </c>
      <c r="D210" s="16">
        <f t="shared" ca="1" si="10"/>
        <v>1369.61</v>
      </c>
      <c r="E210" s="16"/>
      <c r="F210" s="16">
        <f t="shared" ca="1" si="11"/>
        <v>631.79604190768237</v>
      </c>
      <c r="G210" s="16">
        <f t="shared" ca="1" si="12"/>
        <v>737.81395809231753</v>
      </c>
      <c r="H210" s="16">
        <f t="shared" ca="1" si="14"/>
        <v>123549.93199095996</v>
      </c>
    </row>
    <row r="211" spans="2:8" x14ac:dyDescent="0.2">
      <c r="B211" s="14">
        <v>192</v>
      </c>
      <c r="C211" s="15">
        <f t="shared" ca="1" si="13"/>
        <v>48845</v>
      </c>
      <c r="D211" s="16">
        <f t="shared" ca="1" si="10"/>
        <v>1369.61</v>
      </c>
      <c r="E211" s="16"/>
      <c r="F211" s="16">
        <f t="shared" ca="1" si="11"/>
        <v>628.04548762071306</v>
      </c>
      <c r="G211" s="16">
        <f t="shared" ca="1" si="12"/>
        <v>741.56451237928684</v>
      </c>
      <c r="H211" s="16">
        <f t="shared" ca="1" si="14"/>
        <v>122808.36747858067</v>
      </c>
    </row>
    <row r="212" spans="2:8" x14ac:dyDescent="0.2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1369.61</v>
      </c>
      <c r="E212" s="16"/>
      <c r="F212" s="16">
        <f t="shared" ref="F212:F275" ca="1" si="16">H211*Annual_Interest_Rate__RATE/12</f>
        <v>624.27586801611835</v>
      </c>
      <c r="G212" s="16">
        <f t="shared" ref="G212:G259" ca="1" si="17">D212-F212+E212</f>
        <v>745.33413198388155</v>
      </c>
      <c r="H212" s="16">
        <f t="shared" ca="1" si="14"/>
        <v>122063.03334659679</v>
      </c>
    </row>
    <row r="213" spans="2:8" x14ac:dyDescent="0.2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1369.61</v>
      </c>
      <c r="E213" s="16"/>
      <c r="F213" s="16">
        <f t="shared" ca="1" si="16"/>
        <v>620.48708617853367</v>
      </c>
      <c r="G213" s="16">
        <f t="shared" ca="1" si="17"/>
        <v>749.12291382146623</v>
      </c>
      <c r="H213" s="16">
        <f t="shared" ref="H213:H259" ca="1" si="19">H212-G213</f>
        <v>121313.91043277532</v>
      </c>
    </row>
    <row r="214" spans="2:8" x14ac:dyDescent="0.2">
      <c r="B214" s="14">
        <v>195</v>
      </c>
      <c r="C214" s="15">
        <f t="shared" ca="1" si="18"/>
        <v>48936</v>
      </c>
      <c r="D214" s="16">
        <f t="shared" ca="1" si="15"/>
        <v>1369.61</v>
      </c>
      <c r="E214" s="16"/>
      <c r="F214" s="16">
        <f t="shared" ca="1" si="16"/>
        <v>616.67904469994119</v>
      </c>
      <c r="G214" s="16">
        <f t="shared" ca="1" si="17"/>
        <v>752.93095530005871</v>
      </c>
      <c r="H214" s="16">
        <f t="shared" ca="1" si="19"/>
        <v>120560.97947747525</v>
      </c>
    </row>
    <row r="215" spans="2:8" x14ac:dyDescent="0.2">
      <c r="B215" s="14">
        <v>196</v>
      </c>
      <c r="C215" s="15">
        <f t="shared" ca="1" si="18"/>
        <v>48967</v>
      </c>
      <c r="D215" s="16">
        <f t="shared" ca="1" si="15"/>
        <v>1369.61</v>
      </c>
      <c r="E215" s="16"/>
      <c r="F215" s="16">
        <f t="shared" ca="1" si="16"/>
        <v>612.85164567716583</v>
      </c>
      <c r="G215" s="16">
        <f t="shared" ca="1" si="17"/>
        <v>756.75835432283407</v>
      </c>
      <c r="H215" s="16">
        <f t="shared" ca="1" si="19"/>
        <v>119804.22112315241</v>
      </c>
    </row>
    <row r="216" spans="2:8" x14ac:dyDescent="0.2">
      <c r="B216" s="14">
        <v>197</v>
      </c>
      <c r="C216" s="15">
        <f t="shared" ca="1" si="18"/>
        <v>48998</v>
      </c>
      <c r="D216" s="16">
        <f t="shared" ca="1" si="15"/>
        <v>1369.61</v>
      </c>
      <c r="E216" s="16"/>
      <c r="F216" s="16">
        <f t="shared" ca="1" si="16"/>
        <v>609.00479070935808</v>
      </c>
      <c r="G216" s="16">
        <f t="shared" ca="1" si="17"/>
        <v>760.60520929064182</v>
      </c>
      <c r="H216" s="16">
        <f t="shared" ca="1" si="19"/>
        <v>119043.61591386177</v>
      </c>
    </row>
    <row r="217" spans="2:8" x14ac:dyDescent="0.2">
      <c r="B217" s="14">
        <v>198</v>
      </c>
      <c r="C217" s="15">
        <f t="shared" ca="1" si="18"/>
        <v>49026</v>
      </c>
      <c r="D217" s="16">
        <f t="shared" ca="1" si="15"/>
        <v>1369.61</v>
      </c>
      <c r="E217" s="16"/>
      <c r="F217" s="16">
        <f t="shared" ca="1" si="16"/>
        <v>605.13838089546391</v>
      </c>
      <c r="G217" s="16">
        <f t="shared" ca="1" si="17"/>
        <v>764.47161910453599</v>
      </c>
      <c r="H217" s="16">
        <f t="shared" ca="1" si="19"/>
        <v>118279.14429475724</v>
      </c>
    </row>
    <row r="218" spans="2:8" x14ac:dyDescent="0.2">
      <c r="B218" s="14">
        <v>199</v>
      </c>
      <c r="C218" s="15">
        <f t="shared" ca="1" si="18"/>
        <v>49057</v>
      </c>
      <c r="D218" s="16">
        <f t="shared" ca="1" si="15"/>
        <v>1369.61</v>
      </c>
      <c r="E218" s="16"/>
      <c r="F218" s="16">
        <f t="shared" ca="1" si="16"/>
        <v>601.25231683168261</v>
      </c>
      <c r="G218" s="16">
        <f t="shared" ca="1" si="17"/>
        <v>768.35768316831729</v>
      </c>
      <c r="H218" s="16">
        <f t="shared" ca="1" si="19"/>
        <v>117510.78661158892</v>
      </c>
    </row>
    <row r="219" spans="2:8" x14ac:dyDescent="0.2">
      <c r="B219" s="14">
        <v>200</v>
      </c>
      <c r="C219" s="15">
        <f t="shared" ca="1" si="18"/>
        <v>49087</v>
      </c>
      <c r="D219" s="16">
        <f t="shared" ca="1" si="15"/>
        <v>1369.61</v>
      </c>
      <c r="E219" s="16"/>
      <c r="F219" s="16">
        <f t="shared" ca="1" si="16"/>
        <v>597.34649860891034</v>
      </c>
      <c r="G219" s="16">
        <f t="shared" ca="1" si="17"/>
        <v>772.26350139108956</v>
      </c>
      <c r="H219" s="16">
        <f t="shared" ca="1" si="19"/>
        <v>116738.52311019783</v>
      </c>
    </row>
    <row r="220" spans="2:8" x14ac:dyDescent="0.2">
      <c r="B220" s="14">
        <v>201</v>
      </c>
      <c r="C220" s="15">
        <f t="shared" ca="1" si="18"/>
        <v>49118</v>
      </c>
      <c r="D220" s="16">
        <f t="shared" ca="1" si="15"/>
        <v>1369.61</v>
      </c>
      <c r="E220" s="16"/>
      <c r="F220" s="16">
        <f t="shared" ca="1" si="16"/>
        <v>593.42082581017223</v>
      </c>
      <c r="G220" s="16">
        <f t="shared" ca="1" si="17"/>
        <v>776.18917418982767</v>
      </c>
      <c r="H220" s="16">
        <f t="shared" ca="1" si="19"/>
        <v>115962.333936008</v>
      </c>
    </row>
    <row r="221" spans="2:8" x14ac:dyDescent="0.2">
      <c r="B221" s="14">
        <v>202</v>
      </c>
      <c r="C221" s="15">
        <f t="shared" ca="1" si="18"/>
        <v>49148</v>
      </c>
      <c r="D221" s="16">
        <f t="shared" ca="1" si="15"/>
        <v>1369.61</v>
      </c>
      <c r="E221" s="16"/>
      <c r="F221" s="16">
        <f t="shared" ca="1" si="16"/>
        <v>589.47519750804065</v>
      </c>
      <c r="G221" s="16">
        <f t="shared" ca="1" si="17"/>
        <v>780.13480249195925</v>
      </c>
      <c r="H221" s="16">
        <f t="shared" ca="1" si="19"/>
        <v>115182.19913351604</v>
      </c>
    </row>
    <row r="222" spans="2:8" x14ac:dyDescent="0.2">
      <c r="B222" s="14">
        <v>203</v>
      </c>
      <c r="C222" s="15">
        <f t="shared" ca="1" si="18"/>
        <v>49179</v>
      </c>
      <c r="D222" s="16">
        <f t="shared" ca="1" si="15"/>
        <v>1369.61</v>
      </c>
      <c r="E222" s="16"/>
      <c r="F222" s="16">
        <f t="shared" ca="1" si="16"/>
        <v>585.50951226203983</v>
      </c>
      <c r="G222" s="16">
        <f t="shared" ca="1" si="17"/>
        <v>784.10048773796007</v>
      </c>
      <c r="H222" s="16">
        <f t="shared" ca="1" si="19"/>
        <v>114398.09864577808</v>
      </c>
    </row>
    <row r="223" spans="2:8" x14ac:dyDescent="0.2">
      <c r="B223" s="14">
        <v>204</v>
      </c>
      <c r="C223" s="15">
        <f t="shared" ca="1" si="18"/>
        <v>49210</v>
      </c>
      <c r="D223" s="16">
        <f t="shared" ca="1" si="15"/>
        <v>1369.61</v>
      </c>
      <c r="E223" s="16"/>
      <c r="F223" s="16">
        <f t="shared" ca="1" si="16"/>
        <v>581.52366811603861</v>
      </c>
      <c r="G223" s="16">
        <f t="shared" ca="1" si="17"/>
        <v>788.08633188396129</v>
      </c>
      <c r="H223" s="16">
        <f t="shared" ca="1" si="19"/>
        <v>113610.01231389413</v>
      </c>
    </row>
    <row r="224" spans="2:8" x14ac:dyDescent="0.2">
      <c r="B224" s="14">
        <v>205</v>
      </c>
      <c r="C224" s="15">
        <f t="shared" ca="1" si="18"/>
        <v>49240</v>
      </c>
      <c r="D224" s="16">
        <f t="shared" ca="1" si="15"/>
        <v>1369.61</v>
      </c>
      <c r="E224" s="16"/>
      <c r="F224" s="16">
        <f t="shared" ca="1" si="16"/>
        <v>577.51756259562842</v>
      </c>
      <c r="G224" s="16">
        <f t="shared" ca="1" si="17"/>
        <v>792.09243740437148</v>
      </c>
      <c r="H224" s="16">
        <f t="shared" ca="1" si="19"/>
        <v>112817.91987648976</v>
      </c>
    </row>
    <row r="225" spans="2:8" x14ac:dyDescent="0.2">
      <c r="B225" s="14">
        <v>206</v>
      </c>
      <c r="C225" s="15">
        <f t="shared" ca="1" si="18"/>
        <v>49271</v>
      </c>
      <c r="D225" s="16">
        <f t="shared" ca="1" si="15"/>
        <v>1369.61</v>
      </c>
      <c r="E225" s="16"/>
      <c r="F225" s="16">
        <f t="shared" ca="1" si="16"/>
        <v>573.49109270548956</v>
      </c>
      <c r="G225" s="16">
        <f t="shared" ca="1" si="17"/>
        <v>796.11890729451034</v>
      </c>
      <c r="H225" s="16">
        <f t="shared" ca="1" si="19"/>
        <v>112021.80096919525</v>
      </c>
    </row>
    <row r="226" spans="2:8" x14ac:dyDescent="0.2">
      <c r="B226" s="14">
        <v>207</v>
      </c>
      <c r="C226" s="15">
        <f t="shared" ca="1" si="18"/>
        <v>49301</v>
      </c>
      <c r="D226" s="16">
        <f t="shared" ca="1" si="15"/>
        <v>1369.61</v>
      </c>
      <c r="E226" s="16"/>
      <c r="F226" s="16">
        <f t="shared" ca="1" si="16"/>
        <v>569.4441549267425</v>
      </c>
      <c r="G226" s="16">
        <f t="shared" ca="1" si="17"/>
        <v>800.1658450732574</v>
      </c>
      <c r="H226" s="16">
        <f t="shared" ca="1" si="19"/>
        <v>111221.635124122</v>
      </c>
    </row>
    <row r="227" spans="2:8" x14ac:dyDescent="0.2">
      <c r="B227" s="14">
        <v>208</v>
      </c>
      <c r="C227" s="15">
        <f t="shared" ca="1" si="18"/>
        <v>49332</v>
      </c>
      <c r="D227" s="16">
        <f t="shared" ca="1" si="15"/>
        <v>1369.61</v>
      </c>
      <c r="E227" s="16"/>
      <c r="F227" s="16">
        <f t="shared" ca="1" si="16"/>
        <v>565.37664521428678</v>
      </c>
      <c r="G227" s="16">
        <f t="shared" ca="1" si="17"/>
        <v>804.23335478571312</v>
      </c>
      <c r="H227" s="16">
        <f t="shared" ca="1" si="19"/>
        <v>110417.40176933628</v>
      </c>
    </row>
    <row r="228" spans="2:8" x14ac:dyDescent="0.2">
      <c r="B228" s="14">
        <v>209</v>
      </c>
      <c r="C228" s="15">
        <f t="shared" ca="1" si="18"/>
        <v>49363</v>
      </c>
      <c r="D228" s="16">
        <f t="shared" ca="1" si="15"/>
        <v>1369.61</v>
      </c>
      <c r="E228" s="16"/>
      <c r="F228" s="16">
        <f t="shared" ca="1" si="16"/>
        <v>561.28845899412613</v>
      </c>
      <c r="G228" s="16">
        <f t="shared" ca="1" si="17"/>
        <v>808.32154100587377</v>
      </c>
      <c r="H228" s="16">
        <f t="shared" ca="1" si="19"/>
        <v>109609.08022833041</v>
      </c>
    </row>
    <row r="229" spans="2:8" x14ac:dyDescent="0.2">
      <c r="B229" s="14">
        <v>210</v>
      </c>
      <c r="C229" s="15">
        <f t="shared" ca="1" si="18"/>
        <v>49391</v>
      </c>
      <c r="D229" s="16">
        <f t="shared" ca="1" si="15"/>
        <v>1369.61</v>
      </c>
      <c r="E229" s="16"/>
      <c r="F229" s="16">
        <f t="shared" ca="1" si="16"/>
        <v>557.1794911606795</v>
      </c>
      <c r="G229" s="16">
        <f t="shared" ca="1" si="17"/>
        <v>812.4305088393204</v>
      </c>
      <c r="H229" s="16">
        <f t="shared" ca="1" si="19"/>
        <v>108796.64971949109</v>
      </c>
    </row>
    <row r="230" spans="2:8" x14ac:dyDescent="0.2">
      <c r="B230" s="14">
        <v>211</v>
      </c>
      <c r="C230" s="15">
        <f t="shared" ca="1" si="18"/>
        <v>49422</v>
      </c>
      <c r="D230" s="16">
        <f t="shared" ca="1" si="15"/>
        <v>1369.61</v>
      </c>
      <c r="E230" s="16"/>
      <c r="F230" s="16">
        <f t="shared" ca="1" si="16"/>
        <v>553.04963607407967</v>
      </c>
      <c r="G230" s="16">
        <f t="shared" ca="1" si="17"/>
        <v>816.56036392592023</v>
      </c>
      <c r="H230" s="16">
        <f t="shared" ca="1" si="19"/>
        <v>107980.08935556517</v>
      </c>
    </row>
    <row r="231" spans="2:8" x14ac:dyDescent="0.2">
      <c r="B231" s="14">
        <v>212</v>
      </c>
      <c r="C231" s="15">
        <f t="shared" ca="1" si="18"/>
        <v>49452</v>
      </c>
      <c r="D231" s="16">
        <f t="shared" ca="1" si="15"/>
        <v>1369.61</v>
      </c>
      <c r="E231" s="16"/>
      <c r="F231" s="16">
        <f t="shared" ca="1" si="16"/>
        <v>548.89878755745633</v>
      </c>
      <c r="G231" s="16">
        <f t="shared" ca="1" si="17"/>
        <v>820.71121244254357</v>
      </c>
      <c r="H231" s="16">
        <f t="shared" ca="1" si="19"/>
        <v>107159.37814312262</v>
      </c>
    </row>
    <row r="232" spans="2:8" x14ac:dyDescent="0.2">
      <c r="B232" s="14">
        <v>213</v>
      </c>
      <c r="C232" s="15">
        <f t="shared" ca="1" si="18"/>
        <v>49483</v>
      </c>
      <c r="D232" s="16">
        <f t="shared" ca="1" si="15"/>
        <v>1369.61</v>
      </c>
      <c r="E232" s="16"/>
      <c r="F232" s="16">
        <f t="shared" ca="1" si="16"/>
        <v>544.72683889420671</v>
      </c>
      <c r="G232" s="16">
        <f t="shared" ca="1" si="17"/>
        <v>824.88316110579319</v>
      </c>
      <c r="H232" s="16">
        <f t="shared" ca="1" si="19"/>
        <v>106334.49498201683</v>
      </c>
    </row>
    <row r="233" spans="2:8" x14ac:dyDescent="0.2">
      <c r="B233" s="14">
        <v>214</v>
      </c>
      <c r="C233" s="15">
        <f t="shared" ca="1" si="18"/>
        <v>49513</v>
      </c>
      <c r="D233" s="16">
        <f t="shared" ca="1" si="15"/>
        <v>1369.61</v>
      </c>
      <c r="E233" s="16"/>
      <c r="F233" s="16">
        <f t="shared" ca="1" si="16"/>
        <v>540.53368282525219</v>
      </c>
      <c r="G233" s="16">
        <f t="shared" ca="1" si="17"/>
        <v>829.07631717474771</v>
      </c>
      <c r="H233" s="16">
        <f t="shared" ca="1" si="19"/>
        <v>105505.41866484207</v>
      </c>
    </row>
    <row r="234" spans="2:8" x14ac:dyDescent="0.2">
      <c r="B234" s="14">
        <v>215</v>
      </c>
      <c r="C234" s="15">
        <f t="shared" ca="1" si="18"/>
        <v>49544</v>
      </c>
      <c r="D234" s="16">
        <f t="shared" ca="1" si="15"/>
        <v>1369.61</v>
      </c>
      <c r="E234" s="16"/>
      <c r="F234" s="16">
        <f t="shared" ca="1" si="16"/>
        <v>536.3192115462806</v>
      </c>
      <c r="G234" s="16">
        <f t="shared" ca="1" si="17"/>
        <v>833.2907884537193</v>
      </c>
      <c r="H234" s="16">
        <f t="shared" ca="1" si="19"/>
        <v>104672.12787638836</v>
      </c>
    </row>
    <row r="235" spans="2:8" x14ac:dyDescent="0.2">
      <c r="B235" s="14">
        <v>216</v>
      </c>
      <c r="C235" s="15">
        <f t="shared" ca="1" si="18"/>
        <v>49575</v>
      </c>
      <c r="D235" s="16">
        <f t="shared" ca="1" si="15"/>
        <v>1369.61</v>
      </c>
      <c r="E235" s="16"/>
      <c r="F235" s="16">
        <f t="shared" ca="1" si="16"/>
        <v>532.08331670497421</v>
      </c>
      <c r="G235" s="16">
        <f t="shared" ca="1" si="17"/>
        <v>837.52668329502569</v>
      </c>
      <c r="H235" s="16">
        <f t="shared" ca="1" si="19"/>
        <v>103834.60119309333</v>
      </c>
    </row>
    <row r="236" spans="2:8" x14ac:dyDescent="0.2">
      <c r="B236" s="14">
        <v>217</v>
      </c>
      <c r="C236" s="15">
        <f t="shared" ca="1" si="18"/>
        <v>49605</v>
      </c>
      <c r="D236" s="16">
        <f t="shared" ca="1" si="15"/>
        <v>1369.61</v>
      </c>
      <c r="E236" s="16"/>
      <c r="F236" s="16">
        <f t="shared" ca="1" si="16"/>
        <v>527.82588939822438</v>
      </c>
      <c r="G236" s="16">
        <f t="shared" ca="1" si="17"/>
        <v>841.78411060177552</v>
      </c>
      <c r="H236" s="16">
        <f t="shared" ca="1" si="19"/>
        <v>102992.81708249156</v>
      </c>
    </row>
    <row r="237" spans="2:8" x14ac:dyDescent="0.2">
      <c r="B237" s="14">
        <v>218</v>
      </c>
      <c r="C237" s="15">
        <f t="shared" ca="1" si="18"/>
        <v>49636</v>
      </c>
      <c r="D237" s="16">
        <f t="shared" ca="1" si="15"/>
        <v>1369.61</v>
      </c>
      <c r="E237" s="16"/>
      <c r="F237" s="16">
        <f t="shared" ca="1" si="16"/>
        <v>523.54682016933214</v>
      </c>
      <c r="G237" s="16">
        <f t="shared" ca="1" si="17"/>
        <v>846.06317983066776</v>
      </c>
      <c r="H237" s="16">
        <f t="shared" ca="1" si="19"/>
        <v>102146.75390266089</v>
      </c>
    </row>
    <row r="238" spans="2:8" x14ac:dyDescent="0.2">
      <c r="B238" s="14">
        <v>219</v>
      </c>
      <c r="C238" s="15">
        <f t="shared" ca="1" si="18"/>
        <v>49666</v>
      </c>
      <c r="D238" s="16">
        <f t="shared" ca="1" si="15"/>
        <v>1369.61</v>
      </c>
      <c r="E238" s="16"/>
      <c r="F238" s="16">
        <f t="shared" ca="1" si="16"/>
        <v>519.24599900519286</v>
      </c>
      <c r="G238" s="16">
        <f t="shared" ca="1" si="17"/>
        <v>850.36400099480704</v>
      </c>
      <c r="H238" s="16">
        <f t="shared" ca="1" si="19"/>
        <v>101296.38990166607</v>
      </c>
    </row>
    <row r="239" spans="2:8" x14ac:dyDescent="0.2">
      <c r="B239" s="14">
        <v>220</v>
      </c>
      <c r="C239" s="15">
        <f t="shared" ca="1" si="18"/>
        <v>49697</v>
      </c>
      <c r="D239" s="16">
        <f t="shared" ca="1" si="15"/>
        <v>1369.61</v>
      </c>
      <c r="E239" s="16"/>
      <c r="F239" s="16">
        <f t="shared" ca="1" si="16"/>
        <v>514.92331533346919</v>
      </c>
      <c r="G239" s="16">
        <f t="shared" ca="1" si="17"/>
        <v>854.68668466653071</v>
      </c>
      <c r="H239" s="16">
        <f t="shared" ca="1" si="19"/>
        <v>100441.70321699954</v>
      </c>
    </row>
    <row r="240" spans="2:8" x14ac:dyDescent="0.2">
      <c r="B240" s="14">
        <v>221</v>
      </c>
      <c r="C240" s="15">
        <f t="shared" ca="1" si="18"/>
        <v>49728</v>
      </c>
      <c r="D240" s="16">
        <f t="shared" ca="1" si="15"/>
        <v>1369.61</v>
      </c>
      <c r="E240" s="16"/>
      <c r="F240" s="16">
        <f t="shared" ca="1" si="16"/>
        <v>510.57865801974759</v>
      </c>
      <c r="G240" s="16">
        <f t="shared" ca="1" si="17"/>
        <v>859.03134198025236</v>
      </c>
      <c r="H240" s="16">
        <f t="shared" ca="1" si="19"/>
        <v>99582.671875019281</v>
      </c>
    </row>
    <row r="241" spans="2:8" x14ac:dyDescent="0.2">
      <c r="B241" s="14">
        <v>222</v>
      </c>
      <c r="C241" s="15">
        <f t="shared" ca="1" si="18"/>
        <v>49757</v>
      </c>
      <c r="D241" s="16">
        <f t="shared" ca="1" si="15"/>
        <v>1369.61</v>
      </c>
      <c r="E241" s="16"/>
      <c r="F241" s="16">
        <f t="shared" ca="1" si="16"/>
        <v>506.21191536468132</v>
      </c>
      <c r="G241" s="16">
        <f t="shared" ca="1" si="17"/>
        <v>863.39808463531858</v>
      </c>
      <c r="H241" s="16">
        <f t="shared" ca="1" si="19"/>
        <v>98719.273790383959</v>
      </c>
    </row>
    <row r="242" spans="2:8" x14ac:dyDescent="0.2">
      <c r="B242" s="14">
        <v>223</v>
      </c>
      <c r="C242" s="15">
        <f t="shared" ca="1" si="18"/>
        <v>49788</v>
      </c>
      <c r="D242" s="16">
        <f t="shared" ca="1" si="15"/>
        <v>1369.61</v>
      </c>
      <c r="E242" s="16"/>
      <c r="F242" s="16">
        <f t="shared" ca="1" si="16"/>
        <v>501.8229751011184</v>
      </c>
      <c r="G242" s="16">
        <f t="shared" ca="1" si="17"/>
        <v>867.78702489888155</v>
      </c>
      <c r="H242" s="16">
        <f t="shared" ca="1" si="19"/>
        <v>97851.486765485082</v>
      </c>
    </row>
    <row r="243" spans="2:8" x14ac:dyDescent="0.2">
      <c r="B243" s="14">
        <v>224</v>
      </c>
      <c r="C243" s="15">
        <f t="shared" ca="1" si="18"/>
        <v>49818</v>
      </c>
      <c r="D243" s="16">
        <f t="shared" ca="1" si="15"/>
        <v>1369.61</v>
      </c>
      <c r="E243" s="16"/>
      <c r="F243" s="16">
        <f t="shared" ca="1" si="16"/>
        <v>497.41172439121584</v>
      </c>
      <c r="G243" s="16">
        <f t="shared" ca="1" si="17"/>
        <v>872.19827560878412</v>
      </c>
      <c r="H243" s="16">
        <f t="shared" ca="1" si="19"/>
        <v>96979.2884898763</v>
      </c>
    </row>
    <row r="244" spans="2:8" x14ac:dyDescent="0.2">
      <c r="B244" s="14">
        <v>225</v>
      </c>
      <c r="C244" s="15">
        <f t="shared" ca="1" si="18"/>
        <v>49849</v>
      </c>
      <c r="D244" s="16">
        <f t="shared" ca="1" si="15"/>
        <v>1369.61</v>
      </c>
      <c r="E244" s="16"/>
      <c r="F244" s="16">
        <f t="shared" ca="1" si="16"/>
        <v>492.9780498235379</v>
      </c>
      <c r="G244" s="16">
        <f t="shared" ca="1" si="17"/>
        <v>876.63195017646194</v>
      </c>
      <c r="H244" s="16">
        <f t="shared" ca="1" si="19"/>
        <v>96102.656539699834</v>
      </c>
    </row>
    <row r="245" spans="2:8" x14ac:dyDescent="0.2">
      <c r="B245" s="14">
        <v>226</v>
      </c>
      <c r="C245" s="15">
        <f t="shared" ca="1" si="18"/>
        <v>49879</v>
      </c>
      <c r="D245" s="16">
        <f t="shared" ca="1" si="15"/>
        <v>1369.61</v>
      </c>
      <c r="E245" s="16"/>
      <c r="F245" s="16">
        <f t="shared" ca="1" si="16"/>
        <v>488.52183741014079</v>
      </c>
      <c r="G245" s="16">
        <f t="shared" ca="1" si="17"/>
        <v>881.08816258985917</v>
      </c>
      <c r="H245" s="16">
        <f t="shared" ca="1" si="19"/>
        <v>95221.568377109972</v>
      </c>
    </row>
    <row r="246" spans="2:8" x14ac:dyDescent="0.2">
      <c r="B246" s="14">
        <v>227</v>
      </c>
      <c r="C246" s="15">
        <f t="shared" ca="1" si="18"/>
        <v>49910</v>
      </c>
      <c r="D246" s="16">
        <f t="shared" ca="1" si="15"/>
        <v>1369.61</v>
      </c>
      <c r="E246" s="16"/>
      <c r="F246" s="16">
        <f t="shared" ca="1" si="16"/>
        <v>484.04297258364232</v>
      </c>
      <c r="G246" s="16">
        <f t="shared" ca="1" si="17"/>
        <v>885.56702741635763</v>
      </c>
      <c r="H246" s="16">
        <f t="shared" ca="1" si="19"/>
        <v>94336.001349693615</v>
      </c>
    </row>
    <row r="247" spans="2:8" x14ac:dyDescent="0.2">
      <c r="B247" s="14">
        <v>228</v>
      </c>
      <c r="C247" s="15">
        <f t="shared" ca="1" si="18"/>
        <v>49941</v>
      </c>
      <c r="D247" s="16">
        <f t="shared" ca="1" si="15"/>
        <v>1369.61</v>
      </c>
      <c r="E247" s="16"/>
      <c r="F247" s="16">
        <f t="shared" ca="1" si="16"/>
        <v>479.54134019427585</v>
      </c>
      <c r="G247" s="16">
        <f t="shared" ca="1" si="17"/>
        <v>890.06865980572411</v>
      </c>
      <c r="H247" s="16">
        <f t="shared" ca="1" si="19"/>
        <v>93445.932689887894</v>
      </c>
    </row>
    <row r="248" spans="2:8" x14ac:dyDescent="0.2">
      <c r="B248" s="14">
        <v>229</v>
      </c>
      <c r="C248" s="15">
        <f t="shared" ca="1" si="18"/>
        <v>49971</v>
      </c>
      <c r="D248" s="16">
        <f t="shared" ca="1" si="15"/>
        <v>1369.61</v>
      </c>
      <c r="E248" s="16"/>
      <c r="F248" s="16">
        <f t="shared" ca="1" si="16"/>
        <v>475.01682450693011</v>
      </c>
      <c r="G248" s="16">
        <f t="shared" ca="1" si="17"/>
        <v>894.59317549306979</v>
      </c>
      <c r="H248" s="16">
        <f t="shared" ca="1" si="19"/>
        <v>92551.339514394829</v>
      </c>
    </row>
    <row r="249" spans="2:8" x14ac:dyDescent="0.2">
      <c r="B249" s="14">
        <v>230</v>
      </c>
      <c r="C249" s="15">
        <f t="shared" ca="1" si="18"/>
        <v>50002</v>
      </c>
      <c r="D249" s="16">
        <f t="shared" ca="1" si="15"/>
        <v>1369.61</v>
      </c>
      <c r="E249" s="16"/>
      <c r="F249" s="16">
        <f t="shared" ca="1" si="16"/>
        <v>470.46930919817373</v>
      </c>
      <c r="G249" s="16">
        <f t="shared" ca="1" si="17"/>
        <v>899.14069080182617</v>
      </c>
      <c r="H249" s="16">
        <f t="shared" ca="1" si="19"/>
        <v>91652.198823593004</v>
      </c>
    </row>
    <row r="250" spans="2:8" x14ac:dyDescent="0.2">
      <c r="B250" s="14">
        <v>231</v>
      </c>
      <c r="C250" s="15">
        <f t="shared" ca="1" si="18"/>
        <v>50032</v>
      </c>
      <c r="D250" s="16">
        <f t="shared" ca="1" si="15"/>
        <v>1369.61</v>
      </c>
      <c r="E250" s="16"/>
      <c r="F250" s="16">
        <f t="shared" ca="1" si="16"/>
        <v>465.89867735326442</v>
      </c>
      <c r="G250" s="16">
        <f t="shared" ca="1" si="17"/>
        <v>903.71132264673543</v>
      </c>
      <c r="H250" s="16">
        <f t="shared" ca="1" si="19"/>
        <v>90748.48750094627</v>
      </c>
    </row>
    <row r="251" spans="2:8" x14ac:dyDescent="0.2">
      <c r="B251" s="14">
        <v>232</v>
      </c>
      <c r="C251" s="15">
        <f t="shared" ca="1" si="18"/>
        <v>50063</v>
      </c>
      <c r="D251" s="16">
        <f t="shared" ca="1" si="15"/>
        <v>1369.61</v>
      </c>
      <c r="E251" s="16"/>
      <c r="F251" s="16">
        <f t="shared" ca="1" si="16"/>
        <v>461.30481146314355</v>
      </c>
      <c r="G251" s="16">
        <f t="shared" ca="1" si="17"/>
        <v>908.30518853685635</v>
      </c>
      <c r="H251" s="16">
        <f t="shared" ca="1" si="19"/>
        <v>89840.182312409408</v>
      </c>
    </row>
    <row r="252" spans="2:8" x14ac:dyDescent="0.2">
      <c r="B252" s="14">
        <v>233</v>
      </c>
      <c r="C252" s="15">
        <f t="shared" ca="1" si="18"/>
        <v>50094</v>
      </c>
      <c r="D252" s="16">
        <f t="shared" ca="1" si="15"/>
        <v>1369.61</v>
      </c>
      <c r="E252" s="16"/>
      <c r="F252" s="16">
        <f t="shared" ca="1" si="16"/>
        <v>456.68759342141448</v>
      </c>
      <c r="G252" s="16">
        <f t="shared" ca="1" si="17"/>
        <v>912.92240657858542</v>
      </c>
      <c r="H252" s="16">
        <f t="shared" ca="1" si="19"/>
        <v>88927.259905830826</v>
      </c>
    </row>
    <row r="253" spans="2:8" x14ac:dyDescent="0.2">
      <c r="B253" s="14">
        <v>234</v>
      </c>
      <c r="C253" s="15">
        <f t="shared" ca="1" si="18"/>
        <v>50122</v>
      </c>
      <c r="D253" s="16">
        <f t="shared" ca="1" si="15"/>
        <v>1369.61</v>
      </c>
      <c r="E253" s="16"/>
      <c r="F253" s="16">
        <f t="shared" ca="1" si="16"/>
        <v>452.04690452130671</v>
      </c>
      <c r="G253" s="16">
        <f t="shared" ca="1" si="17"/>
        <v>917.56309547869319</v>
      </c>
      <c r="H253" s="16">
        <f t="shared" ca="1" si="19"/>
        <v>88009.696810352136</v>
      </c>
    </row>
    <row r="254" spans="2:8" x14ac:dyDescent="0.2">
      <c r="B254" s="14">
        <v>235</v>
      </c>
      <c r="C254" s="15">
        <f t="shared" ca="1" si="18"/>
        <v>50153</v>
      </c>
      <c r="D254" s="16">
        <f t="shared" ca="1" si="15"/>
        <v>1369.61</v>
      </c>
      <c r="E254" s="16"/>
      <c r="F254" s="16">
        <f t="shared" ca="1" si="16"/>
        <v>447.38262545262336</v>
      </c>
      <c r="G254" s="16">
        <f t="shared" ca="1" si="17"/>
        <v>922.22737454737648</v>
      </c>
      <c r="H254" s="16">
        <f t="shared" ca="1" si="19"/>
        <v>87087.469435804756</v>
      </c>
    </row>
    <row r="255" spans="2:8" x14ac:dyDescent="0.2">
      <c r="B255" s="14">
        <v>236</v>
      </c>
      <c r="C255" s="15">
        <f t="shared" ca="1" si="18"/>
        <v>50183</v>
      </c>
      <c r="D255" s="16">
        <f t="shared" ca="1" si="15"/>
        <v>1369.61</v>
      </c>
      <c r="E255" s="16"/>
      <c r="F255" s="16">
        <f t="shared" ca="1" si="16"/>
        <v>442.69463629867414</v>
      </c>
      <c r="G255" s="16">
        <f t="shared" ca="1" si="17"/>
        <v>926.91536370132576</v>
      </c>
      <c r="H255" s="16">
        <f t="shared" ca="1" si="19"/>
        <v>86160.554072103434</v>
      </c>
    </row>
    <row r="256" spans="2:8" x14ac:dyDescent="0.2">
      <c r="B256" s="14">
        <v>237</v>
      </c>
      <c r="C256" s="15">
        <f t="shared" ca="1" si="18"/>
        <v>50214</v>
      </c>
      <c r="D256" s="16">
        <f t="shared" ca="1" si="15"/>
        <v>1369.61</v>
      </c>
      <c r="E256" s="16"/>
      <c r="F256" s="16">
        <f t="shared" ca="1" si="16"/>
        <v>437.98281653319242</v>
      </c>
      <c r="G256" s="16">
        <f t="shared" ca="1" si="17"/>
        <v>931.62718346680754</v>
      </c>
      <c r="H256" s="16">
        <f t="shared" ca="1" si="19"/>
        <v>85228.926888636634</v>
      </c>
    </row>
    <row r="257" spans="2:8" x14ac:dyDescent="0.2">
      <c r="B257" s="14">
        <v>238</v>
      </c>
      <c r="C257" s="15">
        <f t="shared" ca="1" si="18"/>
        <v>50244</v>
      </c>
      <c r="D257" s="16">
        <f t="shared" ca="1" si="15"/>
        <v>1369.61</v>
      </c>
      <c r="E257" s="16"/>
      <c r="F257" s="16">
        <f t="shared" ca="1" si="16"/>
        <v>433.24704501723619</v>
      </c>
      <c r="G257" s="16">
        <f t="shared" ca="1" si="17"/>
        <v>936.36295498276377</v>
      </c>
      <c r="H257" s="16">
        <f t="shared" ca="1" si="19"/>
        <v>84292.563933653873</v>
      </c>
    </row>
    <row r="258" spans="2:8" x14ac:dyDescent="0.2">
      <c r="B258" s="14">
        <v>239</v>
      </c>
      <c r="C258" s="15">
        <f t="shared" ca="1" si="18"/>
        <v>50275</v>
      </c>
      <c r="D258" s="16">
        <f t="shared" ca="1" si="15"/>
        <v>1369.61</v>
      </c>
      <c r="E258" s="16"/>
      <c r="F258" s="16">
        <f t="shared" ca="1" si="16"/>
        <v>428.4871999960738</v>
      </c>
      <c r="G258" s="16">
        <f t="shared" ca="1" si="17"/>
        <v>941.12280000392616</v>
      </c>
      <c r="H258" s="16">
        <f t="shared" ca="1" si="19"/>
        <v>83351.441133649947</v>
      </c>
    </row>
    <row r="259" spans="2:8" x14ac:dyDescent="0.2">
      <c r="B259" s="14">
        <v>240</v>
      </c>
      <c r="C259" s="15">
        <f t="shared" ca="1" si="18"/>
        <v>50306</v>
      </c>
      <c r="D259" s="16">
        <f t="shared" ca="1" si="15"/>
        <v>1369.61</v>
      </c>
      <c r="E259" s="16"/>
      <c r="F259" s="16">
        <f t="shared" ca="1" si="16"/>
        <v>423.70315909605392</v>
      </c>
      <c r="G259" s="16">
        <f t="shared" ca="1" si="17"/>
        <v>945.90684090394598</v>
      </c>
      <c r="H259" s="16">
        <f t="shared" ca="1" si="19"/>
        <v>82405.534292746001</v>
      </c>
    </row>
    <row r="260" spans="2:8" x14ac:dyDescent="0.2">
      <c r="B260" s="14">
        <v>241</v>
      </c>
      <c r="C260" s="15">
        <f t="shared" ref="C260:C274" ca="1" si="20">IF(H259&lt;=0,"",EDATE(C259,1))</f>
        <v>50336</v>
      </c>
      <c r="D260" s="16">
        <f t="shared" ref="D260:D274" ca="1" si="21">IF(H259+F260&lt;Monthly_Payment,H259+F260,Monthly_Payment)</f>
        <v>1369.61</v>
      </c>
      <c r="E260" s="16"/>
      <c r="F260" s="16">
        <f t="shared" ca="1" si="16"/>
        <v>418.89479932145883</v>
      </c>
      <c r="G260" s="16">
        <f t="shared" ref="G260:G274" ca="1" si="22">D260-F260+E260</f>
        <v>950.71520067854112</v>
      </c>
      <c r="H260" s="16">
        <f t="shared" ref="H260:H274" ca="1" si="23">H259-G260</f>
        <v>81454.819092067453</v>
      </c>
    </row>
    <row r="261" spans="2:8" x14ac:dyDescent="0.2">
      <c r="B261" s="14">
        <v>242</v>
      </c>
      <c r="C261" s="15">
        <f t="shared" ca="1" si="20"/>
        <v>50367</v>
      </c>
      <c r="D261" s="16">
        <f t="shared" ca="1" si="21"/>
        <v>1369.61</v>
      </c>
      <c r="E261" s="16"/>
      <c r="F261" s="16">
        <f t="shared" ca="1" si="16"/>
        <v>414.06199705134287</v>
      </c>
      <c r="G261" s="16">
        <f t="shared" ca="1" si="22"/>
        <v>955.54800294865709</v>
      </c>
      <c r="H261" s="16">
        <f t="shared" ca="1" si="23"/>
        <v>80499.271089118789</v>
      </c>
    </row>
    <row r="262" spans="2:8" x14ac:dyDescent="0.2">
      <c r="B262" s="14">
        <v>243</v>
      </c>
      <c r="C262" s="15">
        <f t="shared" ca="1" si="20"/>
        <v>50397</v>
      </c>
      <c r="D262" s="16">
        <f t="shared" ca="1" si="21"/>
        <v>1369.61</v>
      </c>
      <c r="E262" s="16"/>
      <c r="F262" s="16">
        <f t="shared" ca="1" si="16"/>
        <v>409.20462803635382</v>
      </c>
      <c r="G262" s="16">
        <f t="shared" ca="1" si="22"/>
        <v>960.40537196364608</v>
      </c>
      <c r="H262" s="16">
        <f t="shared" ca="1" si="23"/>
        <v>79538.865717155146</v>
      </c>
    </row>
    <row r="263" spans="2:8" x14ac:dyDescent="0.2">
      <c r="B263" s="14">
        <v>244</v>
      </c>
      <c r="C263" s="15">
        <f t="shared" ca="1" si="20"/>
        <v>50428</v>
      </c>
      <c r="D263" s="16">
        <f t="shared" ca="1" si="21"/>
        <v>1369.61</v>
      </c>
      <c r="E263" s="16"/>
      <c r="F263" s="16">
        <f t="shared" ca="1" si="16"/>
        <v>404.32256739553867</v>
      </c>
      <c r="G263" s="16">
        <f t="shared" ca="1" si="22"/>
        <v>965.28743260446117</v>
      </c>
      <c r="H263" s="16">
        <f t="shared" ca="1" si="23"/>
        <v>78573.578284550691</v>
      </c>
    </row>
    <row r="264" spans="2:8" x14ac:dyDescent="0.2">
      <c r="B264" s="14">
        <v>245</v>
      </c>
      <c r="C264" s="15">
        <f t="shared" ca="1" si="20"/>
        <v>50459</v>
      </c>
      <c r="D264" s="16">
        <f t="shared" ca="1" si="21"/>
        <v>1369.61</v>
      </c>
      <c r="E264" s="16"/>
      <c r="F264" s="16">
        <f t="shared" ca="1" si="16"/>
        <v>399.41568961313266</v>
      </c>
      <c r="G264" s="16">
        <f t="shared" ca="1" si="22"/>
        <v>970.1943103868673</v>
      </c>
      <c r="H264" s="16">
        <f t="shared" ca="1" si="23"/>
        <v>77603.383974163822</v>
      </c>
    </row>
    <row r="265" spans="2:8" x14ac:dyDescent="0.2">
      <c r="B265" s="14">
        <v>246</v>
      </c>
      <c r="C265" s="15">
        <f t="shared" ca="1" si="20"/>
        <v>50487</v>
      </c>
      <c r="D265" s="16">
        <f t="shared" ca="1" si="21"/>
        <v>1369.61</v>
      </c>
      <c r="E265" s="16"/>
      <c r="F265" s="16">
        <f t="shared" ca="1" si="16"/>
        <v>394.48386853533276</v>
      </c>
      <c r="G265" s="16">
        <f t="shared" ca="1" si="22"/>
        <v>975.1261314646672</v>
      </c>
      <c r="H265" s="16">
        <f t="shared" ca="1" si="23"/>
        <v>76628.257842699153</v>
      </c>
    </row>
    <row r="266" spans="2:8" x14ac:dyDescent="0.2">
      <c r="B266" s="14">
        <v>247</v>
      </c>
      <c r="C266" s="15">
        <f t="shared" ca="1" si="20"/>
        <v>50518</v>
      </c>
      <c r="D266" s="16">
        <f t="shared" ca="1" si="21"/>
        <v>1369.61</v>
      </c>
      <c r="E266" s="16"/>
      <c r="F266" s="16">
        <f t="shared" ca="1" si="16"/>
        <v>389.52697736705403</v>
      </c>
      <c r="G266" s="16">
        <f t="shared" ca="1" si="22"/>
        <v>980.08302263294581</v>
      </c>
      <c r="H266" s="16">
        <f t="shared" ca="1" si="23"/>
        <v>75648.174820066211</v>
      </c>
    </row>
    <row r="267" spans="2:8" x14ac:dyDescent="0.2">
      <c r="B267" s="14">
        <v>248</v>
      </c>
      <c r="C267" s="15">
        <f t="shared" ca="1" si="20"/>
        <v>50548</v>
      </c>
      <c r="D267" s="16">
        <f t="shared" ca="1" si="21"/>
        <v>1369.61</v>
      </c>
      <c r="E267" s="16"/>
      <c r="F267" s="16">
        <f t="shared" ca="1" si="16"/>
        <v>384.5448886686699</v>
      </c>
      <c r="G267" s="16">
        <f t="shared" ca="1" si="22"/>
        <v>985.06511133132994</v>
      </c>
      <c r="H267" s="16">
        <f t="shared" ca="1" si="23"/>
        <v>74663.109708734875</v>
      </c>
    </row>
    <row r="268" spans="2:8" x14ac:dyDescent="0.2">
      <c r="B268" s="14">
        <v>249</v>
      </c>
      <c r="C268" s="15">
        <f t="shared" ca="1" si="20"/>
        <v>50579</v>
      </c>
      <c r="D268" s="16">
        <f t="shared" ca="1" si="21"/>
        <v>1369.61</v>
      </c>
      <c r="E268" s="16"/>
      <c r="F268" s="16">
        <f t="shared" ca="1" si="16"/>
        <v>379.53747435273561</v>
      </c>
      <c r="G268" s="16">
        <f t="shared" ca="1" si="22"/>
        <v>990.07252564726423</v>
      </c>
      <c r="H268" s="16">
        <f t="shared" ca="1" si="23"/>
        <v>73673.03718308761</v>
      </c>
    </row>
    <row r="269" spans="2:8" x14ac:dyDescent="0.2">
      <c r="B269" s="14">
        <v>250</v>
      </c>
      <c r="C269" s="15">
        <f t="shared" ca="1" si="20"/>
        <v>50609</v>
      </c>
      <c r="D269" s="16">
        <f t="shared" ca="1" si="21"/>
        <v>1369.61</v>
      </c>
      <c r="E269" s="16"/>
      <c r="F269" s="16">
        <f t="shared" ca="1" si="16"/>
        <v>374.50460568069531</v>
      </c>
      <c r="G269" s="16">
        <f t="shared" ca="1" si="22"/>
        <v>995.10539431930465</v>
      </c>
      <c r="H269" s="16">
        <f t="shared" ca="1" si="23"/>
        <v>72677.931788768299</v>
      </c>
    </row>
    <row r="270" spans="2:8" x14ac:dyDescent="0.2">
      <c r="B270" s="14">
        <v>251</v>
      </c>
      <c r="C270" s="15">
        <f t="shared" ca="1" si="20"/>
        <v>50640</v>
      </c>
      <c r="D270" s="16">
        <f t="shared" ca="1" si="21"/>
        <v>1369.61</v>
      </c>
      <c r="E270" s="16"/>
      <c r="F270" s="16">
        <f t="shared" ca="1" si="16"/>
        <v>369.44615325957216</v>
      </c>
      <c r="G270" s="16">
        <f t="shared" ca="1" si="22"/>
        <v>1000.1638467404277</v>
      </c>
      <c r="H270" s="16">
        <f t="shared" ca="1" si="23"/>
        <v>71677.767942027873</v>
      </c>
    </row>
    <row r="271" spans="2:8" x14ac:dyDescent="0.2">
      <c r="B271" s="14">
        <v>252</v>
      </c>
      <c r="C271" s="15">
        <f t="shared" ca="1" si="20"/>
        <v>50671</v>
      </c>
      <c r="D271" s="16">
        <f t="shared" ca="1" si="21"/>
        <v>1369.61</v>
      </c>
      <c r="E271" s="16"/>
      <c r="F271" s="16">
        <f t="shared" ca="1" si="16"/>
        <v>364.3619870386417</v>
      </c>
      <c r="G271" s="16">
        <f t="shared" ca="1" si="22"/>
        <v>1005.2480129613582</v>
      </c>
      <c r="H271" s="16">
        <f t="shared" ca="1" si="23"/>
        <v>70672.519929066519</v>
      </c>
    </row>
    <row r="272" spans="2:8" x14ac:dyDescent="0.2">
      <c r="B272" s="14">
        <v>253</v>
      </c>
      <c r="C272" s="15">
        <f t="shared" ca="1" si="20"/>
        <v>50701</v>
      </c>
      <c r="D272" s="16">
        <f t="shared" ca="1" si="21"/>
        <v>1369.61</v>
      </c>
      <c r="E272" s="16"/>
      <c r="F272" s="16">
        <f t="shared" ca="1" si="16"/>
        <v>359.25197630608812</v>
      </c>
      <c r="G272" s="16">
        <f t="shared" ca="1" si="22"/>
        <v>1010.3580236939117</v>
      </c>
      <c r="H272" s="16">
        <f t="shared" ca="1" si="23"/>
        <v>69662.161905372603</v>
      </c>
    </row>
    <row r="273" spans="2:8" x14ac:dyDescent="0.2">
      <c r="B273" s="14">
        <v>254</v>
      </c>
      <c r="C273" s="15">
        <f t="shared" ca="1" si="20"/>
        <v>50732</v>
      </c>
      <c r="D273" s="16">
        <f t="shared" ca="1" si="21"/>
        <v>1369.61</v>
      </c>
      <c r="E273" s="16"/>
      <c r="F273" s="16">
        <f t="shared" ca="1" si="16"/>
        <v>354.11598968564408</v>
      </c>
      <c r="G273" s="16">
        <f t="shared" ca="1" si="22"/>
        <v>1015.4940103143558</v>
      </c>
      <c r="H273" s="16">
        <f t="shared" ca="1" si="23"/>
        <v>68646.667895058243</v>
      </c>
    </row>
    <row r="274" spans="2:8" x14ac:dyDescent="0.2">
      <c r="B274" s="14">
        <v>255</v>
      </c>
      <c r="C274" s="15">
        <f t="shared" ca="1" si="20"/>
        <v>50762</v>
      </c>
      <c r="D274" s="16">
        <f t="shared" ca="1" si="21"/>
        <v>1369.61</v>
      </c>
      <c r="E274" s="16"/>
      <c r="F274" s="16">
        <f t="shared" ca="1" si="16"/>
        <v>348.95389513321271</v>
      </c>
      <c r="G274" s="16">
        <f t="shared" ca="1" si="22"/>
        <v>1020.6561048667872</v>
      </c>
      <c r="H274" s="16">
        <f t="shared" ca="1" si="23"/>
        <v>67626.011790191449</v>
      </c>
    </row>
    <row r="275" spans="2:8" x14ac:dyDescent="0.2">
      <c r="B275" s="14">
        <v>256</v>
      </c>
      <c r="C275" s="15">
        <f t="shared" ref="C275:C329" ca="1" si="24">IF(H274&lt;=0,"",EDATE(C274,1))</f>
        <v>50793</v>
      </c>
      <c r="D275" s="16">
        <f t="shared" ref="D275:D329" ca="1" si="25">IF(H274+F275&lt;Monthly_Payment,H274+F275,Monthly_Payment)</f>
        <v>1369.61</v>
      </c>
      <c r="E275" s="16"/>
      <c r="F275" s="16">
        <f t="shared" ca="1" si="16"/>
        <v>343.76555993347318</v>
      </c>
      <c r="G275" s="16">
        <f t="shared" ref="G275:G329" ca="1" si="26">D275-F275+E275</f>
        <v>1025.8444400665267</v>
      </c>
      <c r="H275" s="16">
        <f t="shared" ref="H275:H329" ca="1" si="27">H274-G275</f>
        <v>66600.167350124917</v>
      </c>
    </row>
    <row r="276" spans="2:8" x14ac:dyDescent="0.2">
      <c r="B276" s="14">
        <v>257</v>
      </c>
      <c r="C276" s="15">
        <f t="shared" ca="1" si="24"/>
        <v>50824</v>
      </c>
      <c r="D276" s="16">
        <f t="shared" ca="1" si="25"/>
        <v>1369.61</v>
      </c>
      <c r="E276" s="16"/>
      <c r="F276" s="16">
        <f t="shared" ref="F276:F329" ca="1" si="28">H275*Annual_Interest_Rate__RATE/12</f>
        <v>338.55085069646833</v>
      </c>
      <c r="G276" s="16">
        <f t="shared" ca="1" si="26"/>
        <v>1031.0591493035315</v>
      </c>
      <c r="H276" s="16">
        <f t="shared" ca="1" si="27"/>
        <v>65569.108200821385</v>
      </c>
    </row>
    <row r="277" spans="2:8" x14ac:dyDescent="0.2">
      <c r="B277" s="14">
        <v>258</v>
      </c>
      <c r="C277" s="15">
        <f t="shared" ca="1" si="24"/>
        <v>50852</v>
      </c>
      <c r="D277" s="16">
        <f t="shared" ca="1" si="25"/>
        <v>1369.61</v>
      </c>
      <c r="E277" s="16"/>
      <c r="F277" s="16">
        <f t="shared" ca="1" si="28"/>
        <v>333.30963335417533</v>
      </c>
      <c r="G277" s="16">
        <f t="shared" ca="1" si="26"/>
        <v>1036.3003666458246</v>
      </c>
      <c r="H277" s="16">
        <f t="shared" ca="1" si="27"/>
        <v>64532.807834175561</v>
      </c>
    </row>
    <row r="278" spans="2:8" x14ac:dyDescent="0.2">
      <c r="B278" s="14">
        <v>259</v>
      </c>
      <c r="C278" s="15">
        <f t="shared" ca="1" si="24"/>
        <v>50883</v>
      </c>
      <c r="D278" s="16">
        <f t="shared" ca="1" si="25"/>
        <v>1369.61</v>
      </c>
      <c r="E278" s="16"/>
      <c r="F278" s="16">
        <f t="shared" ca="1" si="28"/>
        <v>328.04177315705908</v>
      </c>
      <c r="G278" s="16">
        <f t="shared" ca="1" si="26"/>
        <v>1041.5682268429409</v>
      </c>
      <c r="H278" s="16">
        <f t="shared" ca="1" si="27"/>
        <v>63491.239607332624</v>
      </c>
    </row>
    <row r="279" spans="2:8" x14ac:dyDescent="0.2">
      <c r="B279" s="14">
        <v>260</v>
      </c>
      <c r="C279" s="15">
        <f t="shared" ca="1" si="24"/>
        <v>50913</v>
      </c>
      <c r="D279" s="16">
        <f t="shared" ca="1" si="25"/>
        <v>1369.61</v>
      </c>
      <c r="E279" s="16"/>
      <c r="F279" s="16">
        <f t="shared" ca="1" si="28"/>
        <v>322.74713467060752</v>
      </c>
      <c r="G279" s="16">
        <f t="shared" ca="1" si="26"/>
        <v>1046.8628653293924</v>
      </c>
      <c r="H279" s="16">
        <f t="shared" ca="1" si="27"/>
        <v>62444.376742003231</v>
      </c>
    </row>
    <row r="280" spans="2:8" x14ac:dyDescent="0.2">
      <c r="B280" s="14">
        <v>261</v>
      </c>
      <c r="C280" s="15">
        <f t="shared" ca="1" si="24"/>
        <v>50944</v>
      </c>
      <c r="D280" s="16">
        <f t="shared" ca="1" si="25"/>
        <v>1369.61</v>
      </c>
      <c r="E280" s="16"/>
      <c r="F280" s="16">
        <f t="shared" ca="1" si="28"/>
        <v>317.42558177184975</v>
      </c>
      <c r="G280" s="16">
        <f t="shared" ca="1" si="26"/>
        <v>1052.1844182281502</v>
      </c>
      <c r="H280" s="16">
        <f t="shared" ca="1" si="27"/>
        <v>61392.192323775082</v>
      </c>
    </row>
    <row r="281" spans="2:8" x14ac:dyDescent="0.2">
      <c r="B281" s="14">
        <v>262</v>
      </c>
      <c r="C281" s="15">
        <f t="shared" ca="1" si="24"/>
        <v>50974</v>
      </c>
      <c r="D281" s="16">
        <f t="shared" ca="1" si="25"/>
        <v>1369.61</v>
      </c>
      <c r="E281" s="16"/>
      <c r="F281" s="16">
        <f t="shared" ca="1" si="28"/>
        <v>312.07697764585663</v>
      </c>
      <c r="G281" s="16">
        <f t="shared" ca="1" si="26"/>
        <v>1057.5330223541432</v>
      </c>
      <c r="H281" s="16">
        <f t="shared" ca="1" si="27"/>
        <v>60334.659301420936</v>
      </c>
    </row>
    <row r="282" spans="2:8" x14ac:dyDescent="0.2">
      <c r="B282" s="14">
        <v>263</v>
      </c>
      <c r="C282" s="15">
        <f t="shared" ca="1" si="24"/>
        <v>51005</v>
      </c>
      <c r="D282" s="16">
        <f t="shared" ca="1" si="25"/>
        <v>1369.61</v>
      </c>
      <c r="E282" s="16"/>
      <c r="F282" s="16">
        <f t="shared" ca="1" si="28"/>
        <v>306.70118478222309</v>
      </c>
      <c r="G282" s="16">
        <f t="shared" ca="1" si="26"/>
        <v>1062.9088152177769</v>
      </c>
      <c r="H282" s="16">
        <f t="shared" ca="1" si="27"/>
        <v>59271.750486203156</v>
      </c>
    </row>
    <row r="283" spans="2:8" x14ac:dyDescent="0.2">
      <c r="B283" s="14">
        <v>264</v>
      </c>
      <c r="C283" s="15">
        <f t="shared" ca="1" si="24"/>
        <v>51036</v>
      </c>
      <c r="D283" s="16">
        <f t="shared" ca="1" si="25"/>
        <v>1369.61</v>
      </c>
      <c r="E283" s="16"/>
      <c r="F283" s="16">
        <f t="shared" ca="1" si="28"/>
        <v>301.29806497153271</v>
      </c>
      <c r="G283" s="16">
        <f t="shared" ca="1" si="26"/>
        <v>1068.3119350284671</v>
      </c>
      <c r="H283" s="16">
        <f t="shared" ca="1" si="27"/>
        <v>58203.438551174688</v>
      </c>
    </row>
    <row r="284" spans="2:8" x14ac:dyDescent="0.2">
      <c r="B284" s="14">
        <v>265</v>
      </c>
      <c r="C284" s="15">
        <f t="shared" ca="1" si="24"/>
        <v>51066</v>
      </c>
      <c r="D284" s="16">
        <f t="shared" ca="1" si="25"/>
        <v>1369.61</v>
      </c>
      <c r="E284" s="16"/>
      <c r="F284" s="16">
        <f t="shared" ca="1" si="28"/>
        <v>295.86747930180462</v>
      </c>
      <c r="G284" s="16">
        <f t="shared" ca="1" si="26"/>
        <v>1073.7425206981952</v>
      </c>
      <c r="H284" s="16">
        <f t="shared" ca="1" si="27"/>
        <v>57129.696030476494</v>
      </c>
    </row>
    <row r="285" spans="2:8" x14ac:dyDescent="0.2">
      <c r="B285" s="14">
        <v>266</v>
      </c>
      <c r="C285" s="15">
        <f t="shared" ca="1" si="24"/>
        <v>51097</v>
      </c>
      <c r="D285" s="16">
        <f t="shared" ca="1" si="25"/>
        <v>1369.61</v>
      </c>
      <c r="E285" s="16"/>
      <c r="F285" s="16">
        <f t="shared" ca="1" si="28"/>
        <v>290.40928815492219</v>
      </c>
      <c r="G285" s="16">
        <f t="shared" ca="1" si="26"/>
        <v>1079.2007118450776</v>
      </c>
      <c r="H285" s="16">
        <f t="shared" ca="1" si="27"/>
        <v>56050.495318631416</v>
      </c>
    </row>
    <row r="286" spans="2:8" x14ac:dyDescent="0.2">
      <c r="B286" s="14">
        <v>267</v>
      </c>
      <c r="C286" s="15">
        <f t="shared" ca="1" si="24"/>
        <v>51127</v>
      </c>
      <c r="D286" s="16">
        <f t="shared" ca="1" si="25"/>
        <v>1369.61</v>
      </c>
      <c r="E286" s="16"/>
      <c r="F286" s="16">
        <f t="shared" ca="1" si="28"/>
        <v>284.92335120304301</v>
      </c>
      <c r="G286" s="16">
        <f t="shared" ca="1" si="26"/>
        <v>1084.6866487969569</v>
      </c>
      <c r="H286" s="16">
        <f t="shared" ca="1" si="27"/>
        <v>54965.808669834456</v>
      </c>
    </row>
    <row r="287" spans="2:8" x14ac:dyDescent="0.2">
      <c r="B287" s="14">
        <v>268</v>
      </c>
      <c r="C287" s="15">
        <f t="shared" ca="1" si="24"/>
        <v>51158</v>
      </c>
      <c r="D287" s="16">
        <f t="shared" ca="1" si="25"/>
        <v>1369.61</v>
      </c>
      <c r="E287" s="16"/>
      <c r="F287" s="16">
        <f t="shared" ca="1" si="28"/>
        <v>279.40952740499182</v>
      </c>
      <c r="G287" s="16">
        <f t="shared" ca="1" si="26"/>
        <v>1090.200472595008</v>
      </c>
      <c r="H287" s="16">
        <f t="shared" ca="1" si="27"/>
        <v>53875.608197239446</v>
      </c>
    </row>
    <row r="288" spans="2:8" x14ac:dyDescent="0.2">
      <c r="B288" s="14">
        <v>269</v>
      </c>
      <c r="C288" s="15">
        <f t="shared" ca="1" si="24"/>
        <v>51189</v>
      </c>
      <c r="D288" s="16">
        <f t="shared" ca="1" si="25"/>
        <v>1369.61</v>
      </c>
      <c r="E288" s="16"/>
      <c r="F288" s="16">
        <f t="shared" ca="1" si="28"/>
        <v>273.86767500263386</v>
      </c>
      <c r="G288" s="16">
        <f t="shared" ca="1" si="26"/>
        <v>1095.742324997366</v>
      </c>
      <c r="H288" s="16">
        <f t="shared" ca="1" si="27"/>
        <v>52779.865872242081</v>
      </c>
    </row>
    <row r="289" spans="2:8" x14ac:dyDescent="0.2">
      <c r="B289" s="14">
        <v>270</v>
      </c>
      <c r="C289" s="15">
        <f t="shared" ca="1" si="24"/>
        <v>51218</v>
      </c>
      <c r="D289" s="16">
        <f t="shared" ca="1" si="25"/>
        <v>1369.61</v>
      </c>
      <c r="E289" s="16"/>
      <c r="F289" s="16">
        <f t="shared" ca="1" si="28"/>
        <v>268.29765151723058</v>
      </c>
      <c r="G289" s="16">
        <f t="shared" ca="1" si="26"/>
        <v>1101.3123484827693</v>
      </c>
      <c r="H289" s="16">
        <f t="shared" ca="1" si="27"/>
        <v>51678.553523759314</v>
      </c>
    </row>
    <row r="290" spans="2:8" x14ac:dyDescent="0.2">
      <c r="B290" s="14">
        <v>271</v>
      </c>
      <c r="C290" s="15">
        <f t="shared" ca="1" si="24"/>
        <v>51249</v>
      </c>
      <c r="D290" s="16">
        <f t="shared" ca="1" si="25"/>
        <v>1369.61</v>
      </c>
      <c r="E290" s="16"/>
      <c r="F290" s="16">
        <f t="shared" ca="1" si="28"/>
        <v>262.69931374577652</v>
      </c>
      <c r="G290" s="16">
        <f t="shared" ca="1" si="26"/>
        <v>1106.9106862542235</v>
      </c>
      <c r="H290" s="16">
        <f t="shared" ca="1" si="27"/>
        <v>50571.642837505089</v>
      </c>
    </row>
    <row r="291" spans="2:8" x14ac:dyDescent="0.2">
      <c r="B291" s="14">
        <v>272</v>
      </c>
      <c r="C291" s="15">
        <f t="shared" ca="1" si="24"/>
        <v>51279</v>
      </c>
      <c r="D291" s="16">
        <f t="shared" ca="1" si="25"/>
        <v>1369.61</v>
      </c>
      <c r="E291" s="16"/>
      <c r="F291" s="16">
        <f t="shared" ca="1" si="28"/>
        <v>257.07251775731754</v>
      </c>
      <c r="G291" s="16">
        <f t="shared" ca="1" si="26"/>
        <v>1112.5374822426825</v>
      </c>
      <c r="H291" s="16">
        <f t="shared" ca="1" si="27"/>
        <v>49459.105355262407</v>
      </c>
    </row>
    <row r="292" spans="2:8" x14ac:dyDescent="0.2">
      <c r="B292" s="14">
        <v>273</v>
      </c>
      <c r="C292" s="15">
        <f t="shared" ca="1" si="24"/>
        <v>51310</v>
      </c>
      <c r="D292" s="16">
        <f t="shared" ca="1" si="25"/>
        <v>1369.61</v>
      </c>
      <c r="E292" s="16"/>
      <c r="F292" s="16">
        <f t="shared" ca="1" si="28"/>
        <v>251.41711888925056</v>
      </c>
      <c r="G292" s="16">
        <f t="shared" ca="1" si="26"/>
        <v>1118.1928811107493</v>
      </c>
      <c r="H292" s="16">
        <f t="shared" ca="1" si="27"/>
        <v>48340.912474151657</v>
      </c>
    </row>
    <row r="293" spans="2:8" x14ac:dyDescent="0.2">
      <c r="B293" s="14">
        <v>274</v>
      </c>
      <c r="C293" s="15">
        <f t="shared" ca="1" si="24"/>
        <v>51340</v>
      </c>
      <c r="D293" s="16">
        <f t="shared" ca="1" si="25"/>
        <v>1369.61</v>
      </c>
      <c r="E293" s="16"/>
      <c r="F293" s="16">
        <f t="shared" ca="1" si="28"/>
        <v>245.73297174360425</v>
      </c>
      <c r="G293" s="16">
        <f t="shared" ca="1" si="26"/>
        <v>1123.8770282563955</v>
      </c>
      <c r="H293" s="16">
        <f t="shared" ca="1" si="27"/>
        <v>47217.035445895264</v>
      </c>
    </row>
    <row r="294" spans="2:8" x14ac:dyDescent="0.2">
      <c r="B294" s="14">
        <v>275</v>
      </c>
      <c r="C294" s="15">
        <f t="shared" ca="1" si="24"/>
        <v>51371</v>
      </c>
      <c r="D294" s="16">
        <f t="shared" ca="1" si="25"/>
        <v>1369.61</v>
      </c>
      <c r="E294" s="16"/>
      <c r="F294" s="16">
        <f t="shared" ca="1" si="28"/>
        <v>240.01993018330094</v>
      </c>
      <c r="G294" s="16">
        <f t="shared" ca="1" si="26"/>
        <v>1129.590069816699</v>
      </c>
      <c r="H294" s="16">
        <f t="shared" ca="1" si="27"/>
        <v>46087.445376078562</v>
      </c>
    </row>
    <row r="295" spans="2:8" x14ac:dyDescent="0.2">
      <c r="B295" s="14">
        <v>276</v>
      </c>
      <c r="C295" s="15">
        <f t="shared" ca="1" si="24"/>
        <v>51402</v>
      </c>
      <c r="D295" s="16">
        <f t="shared" ca="1" si="25"/>
        <v>1369.61</v>
      </c>
      <c r="E295" s="16"/>
      <c r="F295" s="16">
        <f t="shared" ca="1" si="28"/>
        <v>234.27784732839936</v>
      </c>
      <c r="G295" s="16">
        <f t="shared" ca="1" si="26"/>
        <v>1135.3321526716006</v>
      </c>
      <c r="H295" s="16">
        <f t="shared" ca="1" si="27"/>
        <v>44952.113223406959</v>
      </c>
    </row>
    <row r="296" spans="2:8" x14ac:dyDescent="0.2">
      <c r="B296" s="14">
        <v>277</v>
      </c>
      <c r="C296" s="15">
        <f t="shared" ca="1" si="24"/>
        <v>51432</v>
      </c>
      <c r="D296" s="16">
        <f t="shared" ca="1" si="25"/>
        <v>1369.61</v>
      </c>
      <c r="E296" s="16"/>
      <c r="F296" s="16">
        <f t="shared" ca="1" si="28"/>
        <v>228.50657555231871</v>
      </c>
      <c r="G296" s="16">
        <f t="shared" ca="1" si="26"/>
        <v>1141.1034244476812</v>
      </c>
      <c r="H296" s="16">
        <f t="shared" ca="1" si="27"/>
        <v>43811.009798959276</v>
      </c>
    </row>
    <row r="297" spans="2:8" x14ac:dyDescent="0.2">
      <c r="B297" s="14">
        <v>278</v>
      </c>
      <c r="C297" s="15">
        <f t="shared" ca="1" si="24"/>
        <v>51463</v>
      </c>
      <c r="D297" s="16">
        <f t="shared" ca="1" si="25"/>
        <v>1369.61</v>
      </c>
      <c r="E297" s="16"/>
      <c r="F297" s="16">
        <f t="shared" ca="1" si="28"/>
        <v>222.705966478043</v>
      </c>
      <c r="G297" s="16">
        <f t="shared" ca="1" si="26"/>
        <v>1146.904033521957</v>
      </c>
      <c r="H297" s="16">
        <f t="shared" ca="1" si="27"/>
        <v>42664.105765437322</v>
      </c>
    </row>
    <row r="298" spans="2:8" x14ac:dyDescent="0.2">
      <c r="B298" s="14">
        <v>279</v>
      </c>
      <c r="C298" s="15">
        <f t="shared" ca="1" si="24"/>
        <v>51493</v>
      </c>
      <c r="D298" s="16">
        <f t="shared" ca="1" si="25"/>
        <v>1369.61</v>
      </c>
      <c r="E298" s="16"/>
      <c r="F298" s="16">
        <f t="shared" ca="1" si="28"/>
        <v>216.87587097430639</v>
      </c>
      <c r="G298" s="16">
        <f t="shared" ca="1" si="26"/>
        <v>1152.7341290256936</v>
      </c>
      <c r="H298" s="16">
        <f t="shared" ca="1" si="27"/>
        <v>41511.371636411626</v>
      </c>
    </row>
    <row r="299" spans="2:8" x14ac:dyDescent="0.2">
      <c r="B299" s="14">
        <v>280</v>
      </c>
      <c r="C299" s="15">
        <f t="shared" ca="1" si="24"/>
        <v>51524</v>
      </c>
      <c r="D299" s="16">
        <f t="shared" ca="1" si="25"/>
        <v>1369.61</v>
      </c>
      <c r="E299" s="16"/>
      <c r="F299" s="16">
        <f t="shared" ca="1" si="28"/>
        <v>211.01613915175912</v>
      </c>
      <c r="G299" s="16">
        <f t="shared" ca="1" si="26"/>
        <v>1158.5938608482409</v>
      </c>
      <c r="H299" s="16">
        <f t="shared" ca="1" si="27"/>
        <v>40352.777775563387</v>
      </c>
    </row>
    <row r="300" spans="2:8" x14ac:dyDescent="0.2">
      <c r="B300" s="14">
        <v>281</v>
      </c>
      <c r="C300" s="15">
        <f t="shared" ca="1" si="24"/>
        <v>51555</v>
      </c>
      <c r="D300" s="16">
        <f t="shared" ca="1" si="25"/>
        <v>1369.61</v>
      </c>
      <c r="E300" s="16"/>
      <c r="F300" s="16">
        <f t="shared" ca="1" si="28"/>
        <v>205.12662035911387</v>
      </c>
      <c r="G300" s="16">
        <f t="shared" ca="1" si="26"/>
        <v>1164.4833796408861</v>
      </c>
      <c r="H300" s="16">
        <f t="shared" ca="1" si="27"/>
        <v>39188.294395922501</v>
      </c>
    </row>
    <row r="301" spans="2:8" x14ac:dyDescent="0.2">
      <c r="B301" s="14">
        <v>282</v>
      </c>
      <c r="C301" s="15">
        <f t="shared" ca="1" si="24"/>
        <v>51583</v>
      </c>
      <c r="D301" s="16">
        <f t="shared" ca="1" si="25"/>
        <v>1369.61</v>
      </c>
      <c r="E301" s="16"/>
      <c r="F301" s="16">
        <f t="shared" ca="1" si="28"/>
        <v>199.2071631792727</v>
      </c>
      <c r="G301" s="16">
        <f t="shared" ca="1" si="26"/>
        <v>1170.4028368207273</v>
      </c>
      <c r="H301" s="16">
        <f t="shared" ca="1" si="27"/>
        <v>38017.891559101772</v>
      </c>
    </row>
    <row r="302" spans="2:8" x14ac:dyDescent="0.2">
      <c r="B302" s="14">
        <v>283</v>
      </c>
      <c r="C302" s="15">
        <f t="shared" ca="1" si="24"/>
        <v>51614</v>
      </c>
      <c r="D302" s="16">
        <f t="shared" ca="1" si="25"/>
        <v>1369.61</v>
      </c>
      <c r="E302" s="16"/>
      <c r="F302" s="16">
        <f t="shared" ca="1" si="28"/>
        <v>193.25761542543401</v>
      </c>
      <c r="G302" s="16">
        <f t="shared" ca="1" si="26"/>
        <v>1176.3523845745658</v>
      </c>
      <c r="H302" s="16">
        <f t="shared" ca="1" si="27"/>
        <v>36841.539174527206</v>
      </c>
    </row>
    <row r="303" spans="2:8" x14ac:dyDescent="0.2">
      <c r="B303" s="14">
        <v>284</v>
      </c>
      <c r="C303" s="15">
        <f t="shared" ca="1" si="24"/>
        <v>51644</v>
      </c>
      <c r="D303" s="16">
        <f t="shared" ca="1" si="25"/>
        <v>1369.61</v>
      </c>
      <c r="E303" s="16"/>
      <c r="F303" s="16">
        <f t="shared" ca="1" si="28"/>
        <v>187.27782413717998</v>
      </c>
      <c r="G303" s="16">
        <f t="shared" ca="1" si="26"/>
        <v>1182.3321758628199</v>
      </c>
      <c r="H303" s="16">
        <f t="shared" ca="1" si="27"/>
        <v>35659.206998664384</v>
      </c>
    </row>
    <row r="304" spans="2:8" x14ac:dyDescent="0.2">
      <c r="B304" s="14">
        <v>285</v>
      </c>
      <c r="C304" s="15">
        <f t="shared" ca="1" si="24"/>
        <v>51675</v>
      </c>
      <c r="D304" s="16">
        <f t="shared" ca="1" si="25"/>
        <v>1369.61</v>
      </c>
      <c r="E304" s="16"/>
      <c r="F304" s="16">
        <f t="shared" ca="1" si="28"/>
        <v>181.26763557654394</v>
      </c>
      <c r="G304" s="16">
        <f t="shared" ca="1" si="26"/>
        <v>1188.342364423456</v>
      </c>
      <c r="H304" s="16">
        <f t="shared" ca="1" si="27"/>
        <v>34470.864634240927</v>
      </c>
    </row>
    <row r="305" spans="2:8" x14ac:dyDescent="0.2">
      <c r="B305" s="14">
        <v>286</v>
      </c>
      <c r="C305" s="15">
        <f t="shared" ca="1" si="24"/>
        <v>51705</v>
      </c>
      <c r="D305" s="16">
        <f t="shared" ca="1" si="25"/>
        <v>1369.61</v>
      </c>
      <c r="E305" s="16"/>
      <c r="F305" s="16">
        <f t="shared" ca="1" si="28"/>
        <v>175.22689522405804</v>
      </c>
      <c r="G305" s="16">
        <f t="shared" ca="1" si="26"/>
        <v>1194.3831047759418</v>
      </c>
      <c r="H305" s="16">
        <f t="shared" ca="1" si="27"/>
        <v>33276.481529464982</v>
      </c>
    </row>
    <row r="306" spans="2:8" x14ac:dyDescent="0.2">
      <c r="B306" s="14">
        <v>287</v>
      </c>
      <c r="C306" s="15">
        <f t="shared" ca="1" si="24"/>
        <v>51736</v>
      </c>
      <c r="D306" s="16">
        <f t="shared" ca="1" si="25"/>
        <v>1369.61</v>
      </c>
      <c r="E306" s="16"/>
      <c r="F306" s="16">
        <f t="shared" ca="1" si="28"/>
        <v>169.15544777478033</v>
      </c>
      <c r="G306" s="16">
        <f t="shared" ca="1" si="26"/>
        <v>1200.4545522252197</v>
      </c>
      <c r="H306" s="16">
        <f t="shared" ca="1" si="27"/>
        <v>32076.026977239762</v>
      </c>
    </row>
    <row r="307" spans="2:8" x14ac:dyDescent="0.2">
      <c r="B307" s="14">
        <v>288</v>
      </c>
      <c r="C307" s="15">
        <f t="shared" ca="1" si="24"/>
        <v>51767</v>
      </c>
      <c r="D307" s="16">
        <f t="shared" ca="1" si="25"/>
        <v>1369.61</v>
      </c>
      <c r="E307" s="16"/>
      <c r="F307" s="16">
        <f t="shared" ca="1" si="28"/>
        <v>163.05313713430212</v>
      </c>
      <c r="G307" s="16">
        <f t="shared" ca="1" si="26"/>
        <v>1206.5568628656979</v>
      </c>
      <c r="H307" s="16">
        <f t="shared" ca="1" si="27"/>
        <v>30869.470114374064</v>
      </c>
    </row>
    <row r="308" spans="2:8" x14ac:dyDescent="0.2">
      <c r="B308" s="14">
        <v>289</v>
      </c>
      <c r="C308" s="15">
        <f t="shared" ca="1" si="24"/>
        <v>51797</v>
      </c>
      <c r="D308" s="16">
        <f t="shared" ca="1" si="25"/>
        <v>1369.61</v>
      </c>
      <c r="E308" s="16"/>
      <c r="F308" s="16">
        <f t="shared" ca="1" si="28"/>
        <v>156.91980641473484</v>
      </c>
      <c r="G308" s="16">
        <f t="shared" ca="1" si="26"/>
        <v>1212.690193585265</v>
      </c>
      <c r="H308" s="16">
        <f t="shared" ca="1" si="27"/>
        <v>29656.779920788798</v>
      </c>
    </row>
    <row r="309" spans="2:8" x14ac:dyDescent="0.2">
      <c r="B309" s="14">
        <v>290</v>
      </c>
      <c r="C309" s="15">
        <f t="shared" ca="1" si="24"/>
        <v>51828</v>
      </c>
      <c r="D309" s="16">
        <f t="shared" ca="1" si="25"/>
        <v>1369.61</v>
      </c>
      <c r="E309" s="16"/>
      <c r="F309" s="16">
        <f t="shared" ca="1" si="28"/>
        <v>150.75529793067639</v>
      </c>
      <c r="G309" s="16">
        <f t="shared" ca="1" si="26"/>
        <v>1218.8547020693236</v>
      </c>
      <c r="H309" s="16">
        <f t="shared" ca="1" si="27"/>
        <v>28437.925218719476</v>
      </c>
    </row>
    <row r="310" spans="2:8" x14ac:dyDescent="0.2">
      <c r="B310" s="14">
        <v>291</v>
      </c>
      <c r="C310" s="15">
        <f t="shared" ca="1" si="24"/>
        <v>51858</v>
      </c>
      <c r="D310" s="16">
        <f t="shared" ca="1" si="25"/>
        <v>1369.61</v>
      </c>
      <c r="E310" s="16"/>
      <c r="F310" s="16">
        <f t="shared" ca="1" si="28"/>
        <v>144.55945319515732</v>
      </c>
      <c r="G310" s="16">
        <f t="shared" ca="1" si="26"/>
        <v>1225.0505468048425</v>
      </c>
      <c r="H310" s="16">
        <f t="shared" ca="1" si="27"/>
        <v>27212.874671914633</v>
      </c>
    </row>
    <row r="311" spans="2:8" x14ac:dyDescent="0.2">
      <c r="B311" s="14">
        <v>292</v>
      </c>
      <c r="C311" s="15">
        <f t="shared" ca="1" si="24"/>
        <v>51889</v>
      </c>
      <c r="D311" s="16">
        <f t="shared" ca="1" si="25"/>
        <v>1369.61</v>
      </c>
      <c r="E311" s="16"/>
      <c r="F311" s="16">
        <f t="shared" ca="1" si="28"/>
        <v>138.33211291556606</v>
      </c>
      <c r="G311" s="16">
        <f t="shared" ca="1" si="26"/>
        <v>1231.2778870844338</v>
      </c>
      <c r="H311" s="16">
        <f t="shared" ca="1" si="27"/>
        <v>25981.596784830199</v>
      </c>
    </row>
    <row r="312" spans="2:8" x14ac:dyDescent="0.2">
      <c r="B312" s="14">
        <v>293</v>
      </c>
      <c r="C312" s="15">
        <f t="shared" ca="1" si="24"/>
        <v>51920</v>
      </c>
      <c r="D312" s="16">
        <f t="shared" ca="1" si="25"/>
        <v>1369.61</v>
      </c>
      <c r="E312" s="16"/>
      <c r="F312" s="16">
        <f t="shared" ca="1" si="28"/>
        <v>132.07311698955351</v>
      </c>
      <c r="G312" s="16">
        <f t="shared" ca="1" si="26"/>
        <v>1237.5368830104464</v>
      </c>
      <c r="H312" s="16">
        <f t="shared" ca="1" si="27"/>
        <v>24744.059901819754</v>
      </c>
    </row>
    <row r="313" spans="2:8" x14ac:dyDescent="0.2">
      <c r="B313" s="14">
        <v>294</v>
      </c>
      <c r="C313" s="15">
        <f t="shared" ca="1" si="24"/>
        <v>51948</v>
      </c>
      <c r="D313" s="16">
        <f t="shared" ca="1" si="25"/>
        <v>1369.61</v>
      </c>
      <c r="E313" s="16"/>
      <c r="F313" s="16">
        <f t="shared" ca="1" si="28"/>
        <v>125.78230450091708</v>
      </c>
      <c r="G313" s="16">
        <f t="shared" ca="1" si="26"/>
        <v>1243.8276954990829</v>
      </c>
      <c r="H313" s="16">
        <f t="shared" ca="1" si="27"/>
        <v>23500.23220632067</v>
      </c>
    </row>
    <row r="314" spans="2:8" x14ac:dyDescent="0.2">
      <c r="B314" s="14">
        <v>295</v>
      </c>
      <c r="C314" s="15">
        <f t="shared" ca="1" si="24"/>
        <v>51979</v>
      </c>
      <c r="D314" s="16">
        <f t="shared" ca="1" si="25"/>
        <v>1369.61</v>
      </c>
      <c r="E314" s="16"/>
      <c r="F314" s="16">
        <f t="shared" ca="1" si="28"/>
        <v>119.4595137154634</v>
      </c>
      <c r="G314" s="16">
        <f t="shared" ca="1" si="26"/>
        <v>1250.1504862845366</v>
      </c>
      <c r="H314" s="16">
        <f t="shared" ca="1" si="27"/>
        <v>22250.081720036134</v>
      </c>
    </row>
    <row r="315" spans="2:8" x14ac:dyDescent="0.2">
      <c r="B315" s="14">
        <v>296</v>
      </c>
      <c r="C315" s="15">
        <f t="shared" ca="1" si="24"/>
        <v>52009</v>
      </c>
      <c r="D315" s="16">
        <f t="shared" ca="1" si="25"/>
        <v>1369.61</v>
      </c>
      <c r="E315" s="16"/>
      <c r="F315" s="16">
        <f t="shared" ca="1" si="28"/>
        <v>113.10458207685035</v>
      </c>
      <c r="G315" s="16">
        <f t="shared" ca="1" si="26"/>
        <v>1256.5054179231495</v>
      </c>
      <c r="H315" s="16">
        <f t="shared" ca="1" si="27"/>
        <v>20993.576302112986</v>
      </c>
    </row>
    <row r="316" spans="2:8" x14ac:dyDescent="0.2">
      <c r="B316" s="14">
        <v>297</v>
      </c>
      <c r="C316" s="15">
        <f t="shared" ca="1" si="24"/>
        <v>52040</v>
      </c>
      <c r="D316" s="16">
        <f t="shared" ca="1" si="25"/>
        <v>1369.61</v>
      </c>
      <c r="E316" s="16"/>
      <c r="F316" s="16">
        <f t="shared" ca="1" si="28"/>
        <v>106.71734620240767</v>
      </c>
      <c r="G316" s="16">
        <f t="shared" ca="1" si="26"/>
        <v>1262.8926537975922</v>
      </c>
      <c r="H316" s="16">
        <f t="shared" ca="1" si="27"/>
        <v>19730.683648315393</v>
      </c>
    </row>
    <row r="317" spans="2:8" x14ac:dyDescent="0.2">
      <c r="B317" s="14">
        <v>298</v>
      </c>
      <c r="C317" s="15">
        <f t="shared" ca="1" si="24"/>
        <v>52070</v>
      </c>
      <c r="D317" s="16">
        <f t="shared" ca="1" si="25"/>
        <v>1369.61</v>
      </c>
      <c r="E317" s="16"/>
      <c r="F317" s="16">
        <f t="shared" ca="1" si="28"/>
        <v>100.29764187893659</v>
      </c>
      <c r="G317" s="16">
        <f t="shared" ca="1" si="26"/>
        <v>1269.3123581210634</v>
      </c>
      <c r="H317" s="16">
        <f t="shared" ca="1" si="27"/>
        <v>18461.371290194329</v>
      </c>
    </row>
    <row r="318" spans="2:8" x14ac:dyDescent="0.2">
      <c r="B318" s="14">
        <v>299</v>
      </c>
      <c r="C318" s="15">
        <f t="shared" ca="1" si="24"/>
        <v>52101</v>
      </c>
      <c r="D318" s="16">
        <f t="shared" ca="1" si="25"/>
        <v>1369.61</v>
      </c>
      <c r="E318" s="16"/>
      <c r="F318" s="16">
        <f t="shared" ca="1" si="28"/>
        <v>93.845304058487841</v>
      </c>
      <c r="G318" s="16">
        <f t="shared" ca="1" si="26"/>
        <v>1275.7646959415119</v>
      </c>
      <c r="H318" s="16">
        <f t="shared" ca="1" si="27"/>
        <v>17185.606594252818</v>
      </c>
    </row>
    <row r="319" spans="2:8" x14ac:dyDescent="0.2">
      <c r="B319" s="14">
        <v>300</v>
      </c>
      <c r="C319" s="15">
        <f t="shared" ca="1" si="24"/>
        <v>52132</v>
      </c>
      <c r="D319" s="16">
        <f t="shared" ca="1" si="25"/>
        <v>1369.61</v>
      </c>
      <c r="E319" s="16"/>
      <c r="F319" s="16">
        <f t="shared" ca="1" si="28"/>
        <v>87.360166854118503</v>
      </c>
      <c r="G319" s="16">
        <f t="shared" ca="1" si="26"/>
        <v>1282.2498331458814</v>
      </c>
      <c r="H319" s="16">
        <f t="shared" ca="1" si="27"/>
        <v>15903.356761106937</v>
      </c>
    </row>
    <row r="320" spans="2:8" x14ac:dyDescent="0.2">
      <c r="B320" s="14">
        <v>301</v>
      </c>
      <c r="C320" s="15">
        <f t="shared" ca="1" si="24"/>
        <v>52162</v>
      </c>
      <c r="D320" s="16">
        <f t="shared" ca="1" si="25"/>
        <v>1369.61</v>
      </c>
      <c r="E320" s="16"/>
      <c r="F320" s="16">
        <f t="shared" ca="1" si="28"/>
        <v>80.842063535626934</v>
      </c>
      <c r="G320" s="16">
        <f t="shared" ca="1" si="26"/>
        <v>1288.767936464373</v>
      </c>
      <c r="H320" s="16">
        <f t="shared" ca="1" si="27"/>
        <v>14614.588824642564</v>
      </c>
    </row>
    <row r="321" spans="2:8" x14ac:dyDescent="0.2">
      <c r="B321" s="14">
        <v>302</v>
      </c>
      <c r="C321" s="15">
        <f t="shared" ca="1" si="24"/>
        <v>52193</v>
      </c>
      <c r="D321" s="16">
        <f t="shared" ca="1" si="25"/>
        <v>1369.61</v>
      </c>
      <c r="E321" s="16"/>
      <c r="F321" s="16">
        <f t="shared" ca="1" si="28"/>
        <v>74.290826525266368</v>
      </c>
      <c r="G321" s="16">
        <f t="shared" ca="1" si="26"/>
        <v>1295.3191734747336</v>
      </c>
      <c r="H321" s="16">
        <f t="shared" ca="1" si="27"/>
        <v>13319.26965116783</v>
      </c>
    </row>
    <row r="322" spans="2:8" x14ac:dyDescent="0.2">
      <c r="B322" s="14">
        <v>303</v>
      </c>
      <c r="C322" s="15">
        <f t="shared" ca="1" si="24"/>
        <v>52223</v>
      </c>
      <c r="D322" s="16">
        <f t="shared" ca="1" si="25"/>
        <v>1369.61</v>
      </c>
      <c r="E322" s="16"/>
      <c r="F322" s="16">
        <f t="shared" ca="1" si="28"/>
        <v>67.706287393436469</v>
      </c>
      <c r="G322" s="16">
        <f t="shared" ca="1" si="26"/>
        <v>1301.9037126065634</v>
      </c>
      <c r="H322" s="16">
        <f t="shared" ca="1" si="27"/>
        <v>12017.365938561266</v>
      </c>
    </row>
    <row r="323" spans="2:8" x14ac:dyDescent="0.2">
      <c r="B323" s="14">
        <v>304</v>
      </c>
      <c r="C323" s="15">
        <f t="shared" ca="1" si="24"/>
        <v>52254</v>
      </c>
      <c r="D323" s="16">
        <f t="shared" ca="1" si="25"/>
        <v>1369.61</v>
      </c>
      <c r="E323" s="16"/>
      <c r="F323" s="16">
        <f t="shared" ca="1" si="28"/>
        <v>61.088276854353104</v>
      </c>
      <c r="G323" s="16">
        <f t="shared" ca="1" si="26"/>
        <v>1308.5217231456468</v>
      </c>
      <c r="H323" s="16">
        <f t="shared" ca="1" si="27"/>
        <v>10708.84421541562</v>
      </c>
    </row>
    <row r="324" spans="2:8" x14ac:dyDescent="0.2">
      <c r="B324" s="14">
        <v>305</v>
      </c>
      <c r="C324" s="15">
        <f t="shared" ca="1" si="24"/>
        <v>52285</v>
      </c>
      <c r="D324" s="16">
        <f t="shared" ca="1" si="25"/>
        <v>1369.61</v>
      </c>
      <c r="E324" s="16"/>
      <c r="F324" s="16">
        <f t="shared" ca="1" si="28"/>
        <v>54.436624761696066</v>
      </c>
      <c r="G324" s="16">
        <f t="shared" ca="1" si="26"/>
        <v>1315.1733752383038</v>
      </c>
      <c r="H324" s="16">
        <f t="shared" ca="1" si="27"/>
        <v>9393.6708401773158</v>
      </c>
    </row>
    <row r="325" spans="2:8" x14ac:dyDescent="0.2">
      <c r="B325" s="14">
        <v>306</v>
      </c>
      <c r="C325" s="15">
        <f t="shared" ca="1" si="24"/>
        <v>52313</v>
      </c>
      <c r="D325" s="16">
        <f t="shared" ca="1" si="25"/>
        <v>1369.61</v>
      </c>
      <c r="E325" s="16"/>
      <c r="F325" s="16">
        <f t="shared" ca="1" si="28"/>
        <v>47.751160104234685</v>
      </c>
      <c r="G325" s="16">
        <f t="shared" ca="1" si="26"/>
        <v>1321.8588398957652</v>
      </c>
      <c r="H325" s="16">
        <f t="shared" ca="1" si="27"/>
        <v>8071.8120002815504</v>
      </c>
    </row>
    <row r="326" spans="2:8" x14ac:dyDescent="0.2">
      <c r="B326" s="14">
        <v>307</v>
      </c>
      <c r="C326" s="15">
        <f t="shared" ca="1" si="24"/>
        <v>52344</v>
      </c>
      <c r="D326" s="16">
        <f t="shared" ca="1" si="25"/>
        <v>1369.61</v>
      </c>
      <c r="E326" s="16"/>
      <c r="F326" s="16">
        <f t="shared" ca="1" si="28"/>
        <v>41.031711001431212</v>
      </c>
      <c r="G326" s="16">
        <f t="shared" ca="1" si="26"/>
        <v>1328.5782889985687</v>
      </c>
      <c r="H326" s="16">
        <f t="shared" ca="1" si="27"/>
        <v>6743.2337112829819</v>
      </c>
    </row>
    <row r="327" spans="2:8" x14ac:dyDescent="0.2">
      <c r="B327" s="14">
        <v>308</v>
      </c>
      <c r="C327" s="15">
        <f t="shared" ca="1" si="24"/>
        <v>52374</v>
      </c>
      <c r="D327" s="16">
        <f t="shared" ca="1" si="25"/>
        <v>1369.61</v>
      </c>
      <c r="E327" s="16"/>
      <c r="F327" s="16">
        <f t="shared" ca="1" si="28"/>
        <v>34.278104699021824</v>
      </c>
      <c r="G327" s="16">
        <f t="shared" ca="1" si="26"/>
        <v>1335.331895300978</v>
      </c>
      <c r="H327" s="16">
        <f t="shared" ca="1" si="27"/>
        <v>5407.9018159820043</v>
      </c>
    </row>
    <row r="328" spans="2:8" x14ac:dyDescent="0.2">
      <c r="B328" s="14">
        <v>309</v>
      </c>
      <c r="C328" s="15">
        <f t="shared" ca="1" si="24"/>
        <v>52405</v>
      </c>
      <c r="D328" s="16">
        <f t="shared" ca="1" si="25"/>
        <v>1369.61</v>
      </c>
      <c r="E328" s="16"/>
      <c r="F328" s="16">
        <f t="shared" ca="1" si="28"/>
        <v>27.490167564575188</v>
      </c>
      <c r="G328" s="16">
        <f t="shared" ca="1" si="26"/>
        <v>1342.1198324354248</v>
      </c>
      <c r="H328" s="16">
        <f t="shared" ca="1" si="27"/>
        <v>4065.7819835465798</v>
      </c>
    </row>
    <row r="329" spans="2:8" x14ac:dyDescent="0.2">
      <c r="B329" s="14">
        <v>310</v>
      </c>
      <c r="C329" s="15">
        <f t="shared" ca="1" si="24"/>
        <v>52435</v>
      </c>
      <c r="D329" s="16">
        <f t="shared" ca="1" si="25"/>
        <v>1369.61</v>
      </c>
      <c r="E329" s="16"/>
      <c r="F329" s="16">
        <f t="shared" ca="1" si="28"/>
        <v>20.667725083028447</v>
      </c>
      <c r="G329" s="16">
        <f t="shared" ca="1" si="26"/>
        <v>1348.9422749169714</v>
      </c>
      <c r="H329" s="16">
        <f t="shared" ca="1" si="27"/>
        <v>2716.8397086296081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5</xdr:col>
                    <xdr:colOff>28575</xdr:colOff>
                    <xdr:row>3</xdr:row>
                    <xdr:rowOff>9525</xdr:rowOff>
                  </from>
                  <to>
                    <xdr:col>7</xdr:col>
                    <xdr:colOff>590550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12" sqref="B12"/>
    </sheetView>
  </sheetViews>
  <sheetFormatPr baseColWidth="10" defaultColWidth="8.625" defaultRowHeight="14.25" x14ac:dyDescent="0.2"/>
  <cols>
    <col min="1" max="1" width="19.125" style="40" customWidth="1"/>
    <col min="2" max="2" width="17.5" style="44" customWidth="1"/>
    <col min="3" max="3" width="14.875" style="42" bestFit="1" customWidth="1"/>
    <col min="4" max="4" width="14.625" style="42" customWidth="1"/>
    <col min="5" max="5" width="13.125" style="40" bestFit="1" customWidth="1"/>
    <col min="6" max="16384" width="8.625" style="40"/>
  </cols>
  <sheetData>
    <row r="1" spans="1:7" s="20" customFormat="1" ht="30" customHeight="1" x14ac:dyDescent="0.35">
      <c r="A1" s="26" t="s">
        <v>46</v>
      </c>
      <c r="B1" s="18"/>
      <c r="C1" s="41"/>
      <c r="D1" s="41"/>
      <c r="E1" s="19"/>
      <c r="F1" s="19"/>
      <c r="G1" s="19"/>
    </row>
    <row r="4" spans="1:7" x14ac:dyDescent="0.2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J4" sqref="J4"/>
    </sheetView>
  </sheetViews>
  <sheetFormatPr baseColWidth="10"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9" width="3.25" customWidth="1"/>
    <col min="10" max="10" width="8.125" customWidth="1"/>
    <col min="11" max="16384" width="8.625" style="40"/>
  </cols>
  <sheetData>
    <row r="1" spans="1:12" s="20" customFormat="1" ht="30" customHeight="1" x14ac:dyDescent="0.35">
      <c r="A1" s="26"/>
      <c r="B1" s="26" t="s">
        <v>5695</v>
      </c>
      <c r="C1" s="41"/>
      <c r="D1" s="41"/>
      <c r="E1" s="19"/>
      <c r="F1" s="19"/>
      <c r="G1" s="19"/>
    </row>
    <row r="2" spans="1:12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2:2" s="40" customFormat="1" x14ac:dyDescent="0.2">
      <c r="B65" s="44"/>
    </row>
    <row r="66" spans="2:2" s="40" customFormat="1" x14ac:dyDescent="0.2">
      <c r="B66" s="44"/>
    </row>
    <row r="67" spans="2:2" s="40" customFormat="1" x14ac:dyDescent="0.2">
      <c r="B67" s="44"/>
    </row>
    <row r="68" spans="2:2" s="40" customFormat="1" x14ac:dyDescent="0.2">
      <c r="B68" s="44"/>
    </row>
    <row r="69" spans="2:2" s="40" customFormat="1" x14ac:dyDescent="0.2">
      <c r="B69" s="44"/>
    </row>
    <row r="70" spans="2:2" s="40" customFormat="1" x14ac:dyDescent="0.2">
      <c r="B70" s="44"/>
    </row>
    <row r="71" spans="2:2" s="40" customFormat="1" x14ac:dyDescent="0.2">
      <c r="B71" s="44"/>
    </row>
    <row r="72" spans="2:2" s="40" customFormat="1" x14ac:dyDescent="0.2">
      <c r="B72" s="44"/>
    </row>
    <row r="73" spans="2:2" s="40" customFormat="1" x14ac:dyDescent="0.2">
      <c r="B73" s="44"/>
    </row>
    <row r="74" spans="2:2" s="40" customFormat="1" x14ac:dyDescent="0.2">
      <c r="B74" s="44"/>
    </row>
    <row r="75" spans="2:2" s="40" customFormat="1" x14ac:dyDescent="0.2">
      <c r="B75" s="44"/>
    </row>
    <row r="76" spans="2:2" s="40" customFormat="1" x14ac:dyDescent="0.2">
      <c r="B76" s="44"/>
    </row>
    <row r="77" spans="2:2" s="40" customFormat="1" x14ac:dyDescent="0.2">
      <c r="B77" s="44"/>
    </row>
    <row r="78" spans="2:2" s="40" customFormat="1" x14ac:dyDescent="0.2">
      <c r="B78" s="44"/>
    </row>
    <row r="79" spans="2:2" s="40" customFormat="1" x14ac:dyDescent="0.2">
      <c r="B79" s="44"/>
    </row>
    <row r="80" spans="2:2" s="40" customFormat="1" x14ac:dyDescent="0.2">
      <c r="B80" s="44"/>
    </row>
    <row r="81" spans="2:2" s="40" customFormat="1" x14ac:dyDescent="0.2">
      <c r="B81" s="44"/>
    </row>
    <row r="82" spans="2:2" s="40" customFormat="1" x14ac:dyDescent="0.2">
      <c r="B82" s="44"/>
    </row>
    <row r="83" spans="2:2" s="40" customFormat="1" x14ac:dyDescent="0.2">
      <c r="B83" s="44"/>
    </row>
    <row r="84" spans="2:2" s="40" customFormat="1" x14ac:dyDescent="0.2">
      <c r="B84" s="44"/>
    </row>
    <row r="85" spans="2:2" s="40" customFormat="1" x14ac:dyDescent="0.2">
      <c r="B85" s="44"/>
    </row>
    <row r="86" spans="2:2" s="40" customFormat="1" x14ac:dyDescent="0.2">
      <c r="B86" s="44"/>
    </row>
    <row r="87" spans="2:2" s="40" customFormat="1" x14ac:dyDescent="0.2">
      <c r="B87" s="44"/>
    </row>
    <row r="88" spans="2:2" s="40" customFormat="1" x14ac:dyDescent="0.2">
      <c r="B88" s="44"/>
    </row>
    <row r="89" spans="2:2" s="40" customFormat="1" x14ac:dyDescent="0.2">
      <c r="B89" s="44"/>
    </row>
    <row r="90" spans="2:2" s="40" customFormat="1" x14ac:dyDescent="0.2">
      <c r="B90" s="44"/>
    </row>
    <row r="91" spans="2:2" s="40" customFormat="1" x14ac:dyDescent="0.2">
      <c r="B91" s="44"/>
    </row>
    <row r="92" spans="2:2" s="40" customFormat="1" x14ac:dyDescent="0.2">
      <c r="B92" s="44"/>
    </row>
    <row r="93" spans="2:2" s="40" customFormat="1" x14ac:dyDescent="0.2">
      <c r="B93" s="44"/>
    </row>
    <row r="94" spans="2:2" s="40" customFormat="1" x14ac:dyDescent="0.2">
      <c r="B94" s="44"/>
    </row>
    <row r="95" spans="2:2" s="40" customFormat="1" x14ac:dyDescent="0.2">
      <c r="B95" s="44"/>
    </row>
    <row r="96" spans="2:2" s="40" customFormat="1" x14ac:dyDescent="0.2">
      <c r="B96" s="44"/>
    </row>
    <row r="97" spans="2:2" s="40" customFormat="1" x14ac:dyDescent="0.2">
      <c r="B97" s="44"/>
    </row>
    <row r="98" spans="2:2" s="40" customFormat="1" x14ac:dyDescent="0.2">
      <c r="B98" s="44"/>
    </row>
    <row r="99" spans="2:2" s="40" customFormat="1" x14ac:dyDescent="0.2">
      <c r="B99" s="44"/>
    </row>
    <row r="100" spans="2:2" s="40" customFormat="1" x14ac:dyDescent="0.2">
      <c r="B100" s="44"/>
    </row>
    <row r="101" spans="2:2" s="40" customFormat="1" x14ac:dyDescent="0.2">
      <c r="B101" s="44"/>
    </row>
    <row r="102" spans="2:2" s="40" customFormat="1" x14ac:dyDescent="0.2">
      <c r="B102" s="44"/>
    </row>
    <row r="103" spans="2:2" s="40" customFormat="1" x14ac:dyDescent="0.2">
      <c r="B103" s="44"/>
    </row>
    <row r="104" spans="2:2" s="40" customFormat="1" x14ac:dyDescent="0.2">
      <c r="B104" s="44"/>
    </row>
    <row r="105" spans="2:2" s="40" customFormat="1" x14ac:dyDescent="0.2">
      <c r="B105" s="44"/>
    </row>
    <row r="106" spans="2:2" s="40" customFormat="1" x14ac:dyDescent="0.2">
      <c r="B106" s="44"/>
    </row>
    <row r="107" spans="2:2" s="40" customFormat="1" x14ac:dyDescent="0.2">
      <c r="B107" s="44"/>
    </row>
    <row r="108" spans="2:2" s="40" customFormat="1" x14ac:dyDescent="0.2">
      <c r="B108" s="44"/>
    </row>
    <row r="109" spans="2:2" s="40" customFormat="1" x14ac:dyDescent="0.2">
      <c r="B109" s="44"/>
    </row>
    <row r="110" spans="2:2" s="40" customFormat="1" x14ac:dyDescent="0.2">
      <c r="B110" s="44"/>
    </row>
    <row r="111" spans="2:2" s="40" customFormat="1" x14ac:dyDescent="0.2">
      <c r="B111" s="44"/>
    </row>
    <row r="112" spans="2:2" s="40" customFormat="1" x14ac:dyDescent="0.2">
      <c r="B112" s="44"/>
    </row>
    <row r="113" spans="2:2" s="40" customFormat="1" x14ac:dyDescent="0.2">
      <c r="B113" s="44"/>
    </row>
    <row r="114" spans="2:2" s="40" customFormat="1" x14ac:dyDescent="0.2">
      <c r="B114" s="44"/>
    </row>
    <row r="115" spans="2:2" s="40" customFormat="1" x14ac:dyDescent="0.2">
      <c r="B115" s="44"/>
    </row>
    <row r="116" spans="2:2" s="40" customFormat="1" x14ac:dyDescent="0.2">
      <c r="B116" s="44"/>
    </row>
    <row r="117" spans="2:2" s="40" customFormat="1" x14ac:dyDescent="0.2">
      <c r="B117" s="44"/>
    </row>
    <row r="118" spans="2:2" s="40" customFormat="1" x14ac:dyDescent="0.2">
      <c r="B118" s="44"/>
    </row>
    <row r="119" spans="2:2" s="40" customFormat="1" x14ac:dyDescent="0.2">
      <c r="B119" s="44"/>
    </row>
    <row r="120" spans="2:2" s="40" customFormat="1" x14ac:dyDescent="0.2">
      <c r="B120" s="44"/>
    </row>
    <row r="121" spans="2:2" s="40" customFormat="1" x14ac:dyDescent="0.2">
      <c r="B121" s="44"/>
    </row>
    <row r="122" spans="2:2" s="40" customFormat="1" x14ac:dyDescent="0.2">
      <c r="B122" s="44"/>
    </row>
    <row r="123" spans="2:2" s="40" customFormat="1" x14ac:dyDescent="0.2">
      <c r="B123" s="44"/>
    </row>
    <row r="124" spans="2:2" s="40" customFormat="1" x14ac:dyDescent="0.2">
      <c r="B124" s="44"/>
    </row>
    <row r="125" spans="2:2" s="40" customFormat="1" x14ac:dyDescent="0.2">
      <c r="B125" s="44"/>
    </row>
    <row r="126" spans="2:2" s="40" customFormat="1" x14ac:dyDescent="0.2">
      <c r="B126" s="44"/>
    </row>
    <row r="127" spans="2:2" s="40" customFormat="1" x14ac:dyDescent="0.2">
      <c r="B127" s="44"/>
    </row>
    <row r="128" spans="2:2" s="40" customFormat="1" x14ac:dyDescent="0.2">
      <c r="B128" s="44"/>
    </row>
    <row r="129" spans="2:2" s="40" customFormat="1" x14ac:dyDescent="0.2">
      <c r="B129" s="44"/>
    </row>
    <row r="130" spans="2:2" s="40" customFormat="1" x14ac:dyDescent="0.2">
      <c r="B130" s="44"/>
    </row>
    <row r="131" spans="2:2" s="40" customFormat="1" x14ac:dyDescent="0.2">
      <c r="B131" s="44"/>
    </row>
    <row r="132" spans="2:2" s="40" customFormat="1" x14ac:dyDescent="0.2">
      <c r="B132" s="44"/>
    </row>
    <row r="133" spans="2:2" s="40" customFormat="1" x14ac:dyDescent="0.2">
      <c r="B133" s="44"/>
    </row>
    <row r="134" spans="2:2" s="40" customFormat="1" x14ac:dyDescent="0.2">
      <c r="B134" s="44"/>
    </row>
    <row r="135" spans="2:2" s="40" customFormat="1" x14ac:dyDescent="0.2">
      <c r="B135" s="44"/>
    </row>
    <row r="136" spans="2:2" s="40" customFormat="1" x14ac:dyDescent="0.2">
      <c r="B136" s="44"/>
    </row>
    <row r="137" spans="2:2" s="40" customFormat="1" x14ac:dyDescent="0.2">
      <c r="B137" s="44"/>
    </row>
    <row r="138" spans="2:2" s="40" customFormat="1" x14ac:dyDescent="0.2">
      <c r="B138" s="44"/>
    </row>
    <row r="139" spans="2:2" s="40" customFormat="1" x14ac:dyDescent="0.2">
      <c r="B139" s="44"/>
    </row>
    <row r="140" spans="2:2" s="40" customFormat="1" x14ac:dyDescent="0.2">
      <c r="B140" s="44"/>
    </row>
    <row r="141" spans="2:2" s="40" customFormat="1" x14ac:dyDescent="0.2">
      <c r="B141" s="44"/>
    </row>
    <row r="142" spans="2:2" s="40" customFormat="1" x14ac:dyDescent="0.2">
      <c r="B142" s="44"/>
    </row>
    <row r="143" spans="2:2" s="40" customFormat="1" x14ac:dyDescent="0.2">
      <c r="B143" s="44"/>
    </row>
    <row r="144" spans="2:2" s="40" customFormat="1" x14ac:dyDescent="0.2">
      <c r="B144" s="44"/>
    </row>
    <row r="145" spans="2:2" s="40" customFormat="1" x14ac:dyDescent="0.2">
      <c r="B145" s="44"/>
    </row>
    <row r="146" spans="2:2" s="40" customFormat="1" x14ac:dyDescent="0.2">
      <c r="B146" s="44"/>
    </row>
    <row r="147" spans="2:2" s="40" customFormat="1" x14ac:dyDescent="0.2">
      <c r="B147" s="44"/>
    </row>
    <row r="148" spans="2:2" s="40" customFormat="1" x14ac:dyDescent="0.2">
      <c r="B148" s="44"/>
    </row>
    <row r="149" spans="2:2" s="40" customFormat="1" x14ac:dyDescent="0.2">
      <c r="B149" s="44"/>
    </row>
    <row r="150" spans="2:2" s="40" customFormat="1" x14ac:dyDescent="0.2">
      <c r="B150" s="44"/>
    </row>
    <row r="151" spans="2:2" s="40" customFormat="1" x14ac:dyDescent="0.2">
      <c r="B151" s="44"/>
    </row>
    <row r="152" spans="2:2" s="40" customFormat="1" x14ac:dyDescent="0.2">
      <c r="B152" s="44"/>
    </row>
    <row r="153" spans="2:2" s="40" customFormat="1" x14ac:dyDescent="0.2">
      <c r="B153" s="44"/>
    </row>
    <row r="154" spans="2:2" s="40" customFormat="1" x14ac:dyDescent="0.2">
      <c r="B154" s="44"/>
    </row>
    <row r="155" spans="2:2" s="40" customFormat="1" x14ac:dyDescent="0.2">
      <c r="B155" s="44"/>
    </row>
    <row r="156" spans="2:2" s="40" customFormat="1" x14ac:dyDescent="0.2">
      <c r="B156" s="44"/>
    </row>
    <row r="157" spans="2:2" s="40" customFormat="1" x14ac:dyDescent="0.2">
      <c r="B157" s="44"/>
    </row>
    <row r="158" spans="2:2" s="40" customFormat="1" x14ac:dyDescent="0.2">
      <c r="B158" s="44"/>
    </row>
    <row r="159" spans="2:2" s="40" customFormat="1" x14ac:dyDescent="0.2">
      <c r="B159" s="44"/>
    </row>
    <row r="160" spans="2:2" s="40" customFormat="1" x14ac:dyDescent="0.2">
      <c r="B160" s="44"/>
    </row>
    <row r="161" spans="2:2" s="40" customFormat="1" x14ac:dyDescent="0.2">
      <c r="B161" s="44"/>
    </row>
    <row r="162" spans="2:2" s="40" customFormat="1" x14ac:dyDescent="0.2">
      <c r="B162" s="44"/>
    </row>
    <row r="163" spans="2:2" s="40" customFormat="1" x14ac:dyDescent="0.2">
      <c r="B163" s="44"/>
    </row>
    <row r="164" spans="2:2" s="40" customFormat="1" x14ac:dyDescent="0.2">
      <c r="B164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baseColWidth="10"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0"/>
  </cols>
  <sheetData>
    <row r="1" spans="1:13" s="63" customFormat="1" ht="30" customHeight="1" x14ac:dyDescent="0.35">
      <c r="A1" s="64"/>
      <c r="B1" s="26" t="s">
        <v>5696</v>
      </c>
      <c r="C1" s="61"/>
      <c r="D1" s="61"/>
      <c r="E1" s="62"/>
      <c r="F1" s="62"/>
      <c r="G1" s="62"/>
    </row>
    <row r="2" spans="1:13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149999999999999" customHeight="1" x14ac:dyDescent="0.2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2:2" s="40" customFormat="1" x14ac:dyDescent="0.2">
      <c r="B33" s="44"/>
    </row>
    <row r="34" spans="2:2" s="40" customFormat="1" x14ac:dyDescent="0.2">
      <c r="B34" s="44"/>
    </row>
    <row r="35" spans="2:2" s="40" customFormat="1" x14ac:dyDescent="0.2">
      <c r="B35" s="44"/>
    </row>
    <row r="36" spans="2:2" s="40" customFormat="1" x14ac:dyDescent="0.2">
      <c r="B36" s="44"/>
    </row>
    <row r="37" spans="2:2" s="40" customFormat="1" x14ac:dyDescent="0.2">
      <c r="B37" s="44"/>
    </row>
    <row r="38" spans="2:2" s="40" customFormat="1" x14ac:dyDescent="0.2">
      <c r="B38" s="44"/>
    </row>
    <row r="39" spans="2:2" s="40" customFormat="1" x14ac:dyDescent="0.2">
      <c r="B39" s="44"/>
    </row>
    <row r="40" spans="2:2" s="40" customFormat="1" x14ac:dyDescent="0.2">
      <c r="B40" s="44"/>
    </row>
    <row r="41" spans="2:2" s="40" customFormat="1" x14ac:dyDescent="0.2">
      <c r="B41" s="44"/>
    </row>
    <row r="42" spans="2:2" s="40" customFormat="1" x14ac:dyDescent="0.2">
      <c r="B42" s="44"/>
    </row>
    <row r="43" spans="2:2" s="40" customFormat="1" x14ac:dyDescent="0.2">
      <c r="B43" s="44"/>
    </row>
    <row r="44" spans="2:2" s="40" customFormat="1" x14ac:dyDescent="0.2">
      <c r="B44" s="44"/>
    </row>
    <row r="45" spans="2:2" s="40" customFormat="1" x14ac:dyDescent="0.2">
      <c r="B45" s="44"/>
    </row>
    <row r="46" spans="2:2" s="40" customFormat="1" x14ac:dyDescent="0.2">
      <c r="B46" s="44"/>
    </row>
    <row r="47" spans="2:2" s="40" customFormat="1" x14ac:dyDescent="0.2">
      <c r="B47" s="44"/>
    </row>
    <row r="48" spans="2:2" s="40" customFormat="1" x14ac:dyDescent="0.2">
      <c r="B48" s="44"/>
    </row>
    <row r="49" spans="2:2" s="40" customFormat="1" x14ac:dyDescent="0.2">
      <c r="B49" s="44"/>
    </row>
    <row r="50" spans="2:2" s="40" customFormat="1" x14ac:dyDescent="0.2">
      <c r="B50" s="44"/>
    </row>
    <row r="51" spans="2:2" s="40" customFormat="1" x14ac:dyDescent="0.2">
      <c r="B51" s="44"/>
    </row>
    <row r="52" spans="2:2" s="40" customFormat="1" x14ac:dyDescent="0.2">
      <c r="B52" s="44"/>
    </row>
    <row r="53" spans="2:2" s="40" customFormat="1" x14ac:dyDescent="0.2">
      <c r="B53" s="44"/>
    </row>
    <row r="54" spans="2:2" s="40" customFormat="1" x14ac:dyDescent="0.2">
      <c r="B54" s="44"/>
    </row>
    <row r="55" spans="2:2" s="40" customFormat="1" x14ac:dyDescent="0.2">
      <c r="B55" s="44"/>
    </row>
    <row r="56" spans="2:2" s="40" customFormat="1" x14ac:dyDescent="0.2">
      <c r="B56" s="44"/>
    </row>
    <row r="57" spans="2:2" s="40" customFormat="1" x14ac:dyDescent="0.2">
      <c r="B57" s="44"/>
    </row>
    <row r="58" spans="2:2" s="40" customFormat="1" x14ac:dyDescent="0.2">
      <c r="B58" s="44"/>
    </row>
    <row r="59" spans="2:2" s="40" customFormat="1" x14ac:dyDescent="0.2">
      <c r="B59" s="44"/>
    </row>
    <row r="60" spans="2:2" s="40" customFormat="1" x14ac:dyDescent="0.2">
      <c r="B60" s="44"/>
    </row>
    <row r="61" spans="2:2" s="40" customFormat="1" x14ac:dyDescent="0.2">
      <c r="B61" s="44"/>
    </row>
    <row r="62" spans="2:2" s="40" customFormat="1" x14ac:dyDescent="0.2">
      <c r="B62" s="44"/>
    </row>
    <row r="63" spans="2:2" s="40" customFormat="1" x14ac:dyDescent="0.2">
      <c r="B63" s="44"/>
    </row>
    <row r="64" spans="2:2" s="40" customFormat="1" x14ac:dyDescent="0.2">
      <c r="B64" s="44"/>
    </row>
    <row r="65" spans="2:2" s="40" customFormat="1" x14ac:dyDescent="0.2">
      <c r="B65" s="44"/>
    </row>
    <row r="66" spans="2:2" s="40" customFormat="1" x14ac:dyDescent="0.2">
      <c r="B66" s="44"/>
    </row>
    <row r="67" spans="2:2" s="40" customFormat="1" x14ac:dyDescent="0.2">
      <c r="B67" s="44"/>
    </row>
    <row r="68" spans="2:2" s="40" customFormat="1" x14ac:dyDescent="0.2">
      <c r="B68" s="44"/>
    </row>
    <row r="69" spans="2:2" s="40" customFormat="1" x14ac:dyDescent="0.2">
      <c r="B69" s="44"/>
    </row>
    <row r="70" spans="2:2" s="40" customFormat="1" x14ac:dyDescent="0.2">
      <c r="B70" s="44"/>
    </row>
    <row r="71" spans="2:2" s="40" customFormat="1" x14ac:dyDescent="0.2">
      <c r="B71" s="44"/>
    </row>
    <row r="72" spans="2:2" s="40" customFormat="1" x14ac:dyDescent="0.2">
      <c r="B72" s="44"/>
    </row>
    <row r="73" spans="2:2" s="40" customFormat="1" x14ac:dyDescent="0.2">
      <c r="B73" s="44"/>
    </row>
    <row r="74" spans="2:2" s="40" customFormat="1" x14ac:dyDescent="0.2">
      <c r="B74" s="44"/>
    </row>
    <row r="75" spans="2:2" s="40" customFormat="1" x14ac:dyDescent="0.2">
      <c r="B75" s="44"/>
    </row>
    <row r="76" spans="2:2" s="40" customFormat="1" x14ac:dyDescent="0.2">
      <c r="B76" s="44"/>
    </row>
    <row r="77" spans="2:2" s="40" customFormat="1" x14ac:dyDescent="0.2">
      <c r="B77" s="44"/>
    </row>
    <row r="78" spans="2:2" s="40" customFormat="1" x14ac:dyDescent="0.2">
      <c r="B78" s="44"/>
    </row>
    <row r="79" spans="2:2" s="40" customFormat="1" x14ac:dyDescent="0.2">
      <c r="B79" s="44"/>
    </row>
    <row r="80" spans="2:2" s="40" customFormat="1" x14ac:dyDescent="0.2">
      <c r="B80" s="44"/>
    </row>
    <row r="81" spans="2:2" s="40" customFormat="1" x14ac:dyDescent="0.2">
      <c r="B81" s="44"/>
    </row>
    <row r="82" spans="2:2" s="40" customFormat="1" x14ac:dyDescent="0.2">
      <c r="B82" s="44"/>
    </row>
    <row r="83" spans="2:2" s="40" customFormat="1" x14ac:dyDescent="0.2">
      <c r="B83" s="44"/>
    </row>
    <row r="84" spans="2:2" s="40" customFormat="1" x14ac:dyDescent="0.2">
      <c r="B84" s="44"/>
    </row>
    <row r="85" spans="2:2" s="40" customFormat="1" x14ac:dyDescent="0.2">
      <c r="B85" s="44"/>
    </row>
    <row r="86" spans="2:2" s="40" customFormat="1" x14ac:dyDescent="0.2">
      <c r="B86" s="44"/>
    </row>
    <row r="87" spans="2:2" s="40" customFormat="1" x14ac:dyDescent="0.2">
      <c r="B87" s="44"/>
    </row>
    <row r="88" spans="2:2" s="40" customFormat="1" x14ac:dyDescent="0.2">
      <c r="B88" s="44"/>
    </row>
    <row r="89" spans="2:2" s="40" customFormat="1" x14ac:dyDescent="0.2">
      <c r="B89" s="44"/>
    </row>
    <row r="90" spans="2:2" s="40" customFormat="1" x14ac:dyDescent="0.2">
      <c r="B90" s="44"/>
    </row>
    <row r="91" spans="2:2" s="40" customFormat="1" x14ac:dyDescent="0.2">
      <c r="B91" s="44"/>
    </row>
    <row r="92" spans="2:2" s="40" customFormat="1" x14ac:dyDescent="0.2">
      <c r="B92" s="44"/>
    </row>
    <row r="93" spans="2:2" s="40" customFormat="1" x14ac:dyDescent="0.2">
      <c r="B93" s="44"/>
    </row>
    <row r="94" spans="2:2" s="40" customFormat="1" x14ac:dyDescent="0.2">
      <c r="B94" s="44"/>
    </row>
    <row r="95" spans="2:2" s="40" customFormat="1" x14ac:dyDescent="0.2">
      <c r="B95" s="44"/>
    </row>
    <row r="96" spans="2:2" s="40" customFormat="1" x14ac:dyDescent="0.2">
      <c r="B96" s="44"/>
    </row>
    <row r="97" spans="2:2" s="40" customFormat="1" x14ac:dyDescent="0.2">
      <c r="B97" s="44"/>
    </row>
    <row r="98" spans="2:2" s="40" customFormat="1" x14ac:dyDescent="0.2">
      <c r="B98" s="44"/>
    </row>
    <row r="99" spans="2:2" s="40" customFormat="1" x14ac:dyDescent="0.2">
      <c r="B99" s="44"/>
    </row>
    <row r="100" spans="2:2" s="40" customFormat="1" x14ac:dyDescent="0.2">
      <c r="B100" s="44"/>
    </row>
    <row r="101" spans="2:2" s="40" customFormat="1" x14ac:dyDescent="0.2">
      <c r="B101" s="44"/>
    </row>
    <row r="102" spans="2:2" s="40" customFormat="1" x14ac:dyDescent="0.2">
      <c r="B102" s="44"/>
    </row>
    <row r="103" spans="2:2" s="40" customFormat="1" x14ac:dyDescent="0.2">
      <c r="B103" s="44"/>
    </row>
    <row r="104" spans="2:2" s="40" customFormat="1" x14ac:dyDescent="0.2">
      <c r="B104" s="44"/>
    </row>
    <row r="105" spans="2:2" s="40" customFormat="1" x14ac:dyDescent="0.2">
      <c r="B105" s="44"/>
    </row>
    <row r="106" spans="2:2" s="40" customFormat="1" x14ac:dyDescent="0.2">
      <c r="B106" s="44"/>
    </row>
    <row r="107" spans="2:2" s="40" customFormat="1" x14ac:dyDescent="0.2">
      <c r="B107" s="44"/>
    </row>
    <row r="108" spans="2:2" s="40" customFormat="1" x14ac:dyDescent="0.2">
      <c r="B108" s="44"/>
    </row>
    <row r="109" spans="2:2" s="40" customFormat="1" x14ac:dyDescent="0.2">
      <c r="B109" s="44"/>
    </row>
    <row r="110" spans="2:2" s="40" customFormat="1" x14ac:dyDescent="0.2">
      <c r="B110" s="44"/>
    </row>
    <row r="111" spans="2:2" s="40" customFormat="1" x14ac:dyDescent="0.2">
      <c r="B111" s="44"/>
    </row>
    <row r="112" spans="2:2" s="40" customFormat="1" x14ac:dyDescent="0.2">
      <c r="B112" s="44"/>
    </row>
    <row r="113" spans="2:2" s="40" customFormat="1" x14ac:dyDescent="0.2">
      <c r="B113" s="44"/>
    </row>
    <row r="114" spans="2:2" s="40" customFormat="1" x14ac:dyDescent="0.2">
      <c r="B114" s="44"/>
    </row>
    <row r="115" spans="2:2" s="40" customFormat="1" x14ac:dyDescent="0.2">
      <c r="B115" s="44"/>
    </row>
    <row r="116" spans="2:2" s="40" customFormat="1" x14ac:dyDescent="0.2">
      <c r="B116" s="44"/>
    </row>
    <row r="117" spans="2:2" s="40" customFormat="1" x14ac:dyDescent="0.2">
      <c r="B117" s="44"/>
    </row>
    <row r="118" spans="2:2" s="40" customFormat="1" x14ac:dyDescent="0.2">
      <c r="B118" s="44"/>
    </row>
    <row r="119" spans="2:2" s="40" customFormat="1" x14ac:dyDescent="0.2">
      <c r="B119" s="44"/>
    </row>
    <row r="120" spans="2:2" s="40" customFormat="1" x14ac:dyDescent="0.2">
      <c r="B120" s="44"/>
    </row>
    <row r="121" spans="2:2" s="40" customFormat="1" x14ac:dyDescent="0.2">
      <c r="B121" s="44"/>
    </row>
    <row r="122" spans="2:2" s="40" customFormat="1" x14ac:dyDescent="0.2">
      <c r="B122" s="44"/>
    </row>
    <row r="123" spans="2:2" s="40" customFormat="1" x14ac:dyDescent="0.2">
      <c r="B123" s="44"/>
    </row>
    <row r="124" spans="2:2" s="40" customFormat="1" x14ac:dyDescent="0.2">
      <c r="B124" s="44"/>
    </row>
    <row r="125" spans="2:2" s="40" customFormat="1" x14ac:dyDescent="0.2">
      <c r="B125" s="44"/>
    </row>
    <row r="126" spans="2:2" s="40" customFormat="1" x14ac:dyDescent="0.2">
      <c r="B126" s="44"/>
    </row>
    <row r="127" spans="2:2" s="40" customFormat="1" x14ac:dyDescent="0.2">
      <c r="B127" s="44"/>
    </row>
    <row r="128" spans="2:2" s="40" customFormat="1" x14ac:dyDescent="0.2">
      <c r="B128" s="44"/>
    </row>
    <row r="129" spans="2:2" s="40" customFormat="1" x14ac:dyDescent="0.2">
      <c r="B129" s="44"/>
    </row>
    <row r="130" spans="2:2" s="40" customFormat="1" x14ac:dyDescent="0.2">
      <c r="B130" s="44"/>
    </row>
    <row r="131" spans="2:2" s="40" customFormat="1" x14ac:dyDescent="0.2">
      <c r="B131" s="44"/>
    </row>
    <row r="132" spans="2:2" s="40" customFormat="1" x14ac:dyDescent="0.2">
      <c r="B132" s="44"/>
    </row>
    <row r="133" spans="2:2" s="40" customFormat="1" x14ac:dyDescent="0.2">
      <c r="B133" s="44"/>
    </row>
    <row r="134" spans="2:2" s="40" customFormat="1" x14ac:dyDescent="0.2">
      <c r="B134" s="44"/>
    </row>
    <row r="135" spans="2:2" s="40" customFormat="1" x14ac:dyDescent="0.2">
      <c r="B135" s="44"/>
    </row>
    <row r="136" spans="2:2" s="40" customFormat="1" x14ac:dyDescent="0.2">
      <c r="B136" s="4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Usuario</cp:lastModifiedBy>
  <dcterms:created xsi:type="dcterms:W3CDTF">2017-10-13T02:28:53Z</dcterms:created>
  <dcterms:modified xsi:type="dcterms:W3CDTF">2022-10-30T15:35:49Z</dcterms:modified>
</cp:coreProperties>
</file>