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Dropbox\San Isidro NHS\2022\MOOE\"/>
    </mc:Choice>
  </mc:AlternateContent>
  <bookViews>
    <workbookView xWindow="0" yWindow="0" windowWidth="20400" windowHeight="7128" activeTab="2"/>
  </bookViews>
  <sheets>
    <sheet name="PO" sheetId="7" r:id="rId1"/>
    <sheet name="PO_ink" sheetId="6" state="hidden" r:id="rId2"/>
    <sheet name="RFQ" sheetId="4" r:id="rId3"/>
    <sheet name="Sheet1" sheetId="3" state="hidden" r:id="rId4"/>
    <sheet name="RFQ For Goods" sheetId="2" state="hidden" r:id="rId5"/>
    <sheet name="PO_supplies" sheetId="1" state="hidden" r:id="rId6"/>
  </sheets>
  <externalReferences>
    <externalReference r:id="rId7"/>
  </externalReferences>
  <definedNames>
    <definedName name="_xlnm.Print_Area" localSheetId="2">RFQ!$A$1:$K$62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5" i="7" l="1"/>
  <c r="D53" i="7"/>
  <c r="J40" i="7" l="1"/>
  <c r="P41" i="6" l="1"/>
  <c r="M41" i="6"/>
  <c r="J38" i="1" l="1"/>
  <c r="D30" i="1" l="1"/>
  <c r="E30" i="1"/>
  <c r="H30" i="1"/>
  <c r="D31" i="1"/>
  <c r="E31" i="1"/>
  <c r="H31" i="1"/>
  <c r="D32" i="1"/>
  <c r="E32" i="1"/>
  <c r="H32" i="1"/>
  <c r="D33" i="1"/>
  <c r="E33" i="1"/>
  <c r="H33" i="1"/>
  <c r="D34" i="1"/>
  <c r="E34" i="1"/>
  <c r="H34" i="1"/>
  <c r="D35" i="1"/>
  <c r="H35" i="1"/>
  <c r="J37" i="1"/>
  <c r="D27" i="1"/>
  <c r="J36" i="1" l="1"/>
  <c r="J56" i="6"/>
  <c r="E21" i="6"/>
  <c r="E22" i="6"/>
  <c r="E20" i="6"/>
  <c r="E17" i="6"/>
  <c r="E18" i="6"/>
  <c r="E19" i="6"/>
  <c r="E16" i="6"/>
  <c r="D17" i="6"/>
  <c r="D18" i="6"/>
  <c r="D19" i="6"/>
  <c r="D20" i="6"/>
  <c r="D21" i="6"/>
  <c r="D22" i="6"/>
  <c r="D16" i="6"/>
  <c r="D54" i="6"/>
  <c r="J22" i="6"/>
  <c r="J21" i="6"/>
  <c r="J20" i="6"/>
  <c r="J19" i="6"/>
  <c r="J18" i="6"/>
  <c r="J17" i="6"/>
  <c r="J41" i="6" s="1"/>
  <c r="J16" i="6"/>
  <c r="H17" i="1"/>
  <c r="H18" i="1"/>
  <c r="H19" i="1"/>
  <c r="H20" i="1"/>
  <c r="H21" i="1"/>
  <c r="H22" i="1"/>
  <c r="H24" i="1"/>
  <c r="H25" i="1"/>
  <c r="H26" i="1"/>
  <c r="H28" i="1"/>
  <c r="H29" i="1"/>
  <c r="H16" i="1"/>
  <c r="E17" i="1"/>
  <c r="E18" i="1"/>
  <c r="E19" i="1"/>
  <c r="E20" i="1"/>
  <c r="E22" i="1"/>
  <c r="E23" i="1"/>
  <c r="E24" i="1"/>
  <c r="E25" i="1"/>
  <c r="E26" i="1"/>
  <c r="E28" i="1"/>
  <c r="E29" i="1"/>
  <c r="E16" i="1"/>
  <c r="D17" i="1"/>
  <c r="D18" i="1"/>
  <c r="D19" i="1"/>
  <c r="D20" i="1"/>
  <c r="D21" i="1"/>
  <c r="D22" i="1"/>
  <c r="D23" i="1"/>
  <c r="D24" i="1"/>
  <c r="D25" i="1"/>
  <c r="D26" i="1"/>
  <c r="D28" i="1"/>
  <c r="D29" i="1"/>
  <c r="D16" i="1"/>
  <c r="J17" i="1" l="1"/>
  <c r="J18" i="1"/>
  <c r="J19" i="1"/>
  <c r="J20" i="1"/>
  <c r="J21" i="1"/>
  <c r="J22" i="1"/>
  <c r="M22" i="1" s="1"/>
  <c r="J23" i="1"/>
  <c r="J24" i="1"/>
  <c r="J25" i="1"/>
  <c r="J26" i="1"/>
  <c r="J27" i="1"/>
  <c r="J28" i="1"/>
  <c r="J29" i="1"/>
  <c r="J30" i="1"/>
  <c r="J31" i="1"/>
  <c r="J32" i="1"/>
  <c r="J33" i="1"/>
  <c r="J34" i="1"/>
  <c r="J35" i="1"/>
  <c r="K33" i="2"/>
  <c r="K34" i="2"/>
  <c r="K35" i="2"/>
  <c r="K36" i="2"/>
  <c r="K37" i="2"/>
  <c r="K38" i="2"/>
  <c r="K39" i="2"/>
  <c r="K40" i="2"/>
  <c r="K41" i="2"/>
  <c r="K42" i="2"/>
  <c r="K43" i="2"/>
  <c r="K44" i="2"/>
  <c r="K24" i="2"/>
  <c r="K25" i="2"/>
  <c r="K26" i="2"/>
  <c r="K27" i="2"/>
  <c r="K28" i="2"/>
  <c r="K29" i="2"/>
  <c r="K30" i="2"/>
  <c r="K31" i="2"/>
  <c r="K32" i="2"/>
  <c r="K23" i="2"/>
  <c r="K46" i="2" l="1"/>
  <c r="C25" i="3"/>
  <c r="C24" i="3"/>
  <c r="C23" i="3"/>
  <c r="C22" i="3"/>
  <c r="C21" i="3"/>
  <c r="C20" i="3"/>
  <c r="C19" i="3"/>
  <c r="C18" i="3"/>
  <c r="C17" i="3"/>
  <c r="C16" i="3"/>
  <c r="C15" i="3"/>
  <c r="C14" i="3"/>
  <c r="C13" i="3"/>
  <c r="C12" i="3"/>
  <c r="C11" i="3"/>
  <c r="C10" i="3"/>
  <c r="C9" i="3"/>
  <c r="C8" i="3"/>
  <c r="C7" i="3"/>
  <c r="C6" i="3"/>
  <c r="C5" i="3"/>
  <c r="C4" i="3"/>
  <c r="C3" i="3"/>
  <c r="C2" i="3"/>
  <c r="C1" i="3"/>
  <c r="C26" i="3" s="1"/>
  <c r="J54" i="1" l="1"/>
  <c r="D52" i="1"/>
  <c r="J16" i="1"/>
  <c r="M16" i="1" l="1"/>
  <c r="M39" i="1" s="1"/>
  <c r="N39" i="1" s="1"/>
  <c r="J39" i="1"/>
  <c r="N40" i="1" l="1"/>
  <c r="N41" i="1" s="1"/>
</calcChain>
</file>

<file path=xl/sharedStrings.xml><?xml version="1.0" encoding="utf-8"?>
<sst xmlns="http://schemas.openxmlformats.org/spreadsheetml/2006/main" count="342" uniqueCount="137">
  <si>
    <t>Appendix 3.2.16</t>
  </si>
  <si>
    <t>PURCHASE ORDER</t>
  </si>
  <si>
    <t>DEPARTMENT OF EDUCATION</t>
  </si>
  <si>
    <t>Supplier:</t>
  </si>
  <si>
    <t xml:space="preserve">P.O. No.: </t>
  </si>
  <si>
    <r>
      <t xml:space="preserve">Note that your </t>
    </r>
    <r>
      <rPr>
        <b/>
        <sz val="12"/>
        <color indexed="8"/>
        <rFont val="Maiandra GD"/>
        <family val="2"/>
      </rPr>
      <t>PO Date</t>
    </r>
    <r>
      <rPr>
        <sz val="12"/>
        <color indexed="8"/>
        <rFont val="Maiandra GD"/>
        <family val="2"/>
      </rPr>
      <t xml:space="preserve"> must be after your </t>
    </r>
    <r>
      <rPr>
        <b/>
        <sz val="12"/>
        <color indexed="8"/>
        <rFont val="Maiandra GD"/>
        <family val="2"/>
      </rPr>
      <t>Abstract Date</t>
    </r>
    <r>
      <rPr>
        <sz val="12"/>
        <color indexed="8"/>
        <rFont val="Maiandra GD"/>
        <family val="2"/>
      </rPr>
      <t>.</t>
    </r>
  </si>
  <si>
    <t>Address:</t>
  </si>
  <si>
    <t>Date:</t>
  </si>
  <si>
    <t>TIN:</t>
  </si>
  <si>
    <t>Mode of Procurement:</t>
  </si>
  <si>
    <t>Small Value Procurement</t>
  </si>
  <si>
    <t>Gentlemen:</t>
  </si>
  <si>
    <t>Please furnish this Office the following articles subject to the terms and conditions contained herein:</t>
  </si>
  <si>
    <r>
      <t xml:space="preserve">Kindly </t>
    </r>
    <r>
      <rPr>
        <b/>
        <sz val="12"/>
        <color indexed="8"/>
        <rFont val="Maiandra GD"/>
        <family val="2"/>
      </rPr>
      <t>CHECK</t>
    </r>
    <r>
      <rPr>
        <sz val="12"/>
        <color indexed="8"/>
        <rFont val="Maiandra GD"/>
        <family val="2"/>
      </rPr>
      <t xml:space="preserve"> sang inyo </t>
    </r>
    <r>
      <rPr>
        <b/>
        <sz val="12"/>
        <color indexed="8"/>
        <rFont val="Maiandra GD"/>
        <family val="2"/>
      </rPr>
      <t xml:space="preserve">DELIVERY TERM </t>
    </r>
    <r>
      <rPr>
        <sz val="12"/>
        <color indexed="8"/>
        <rFont val="Maiandra GD"/>
        <family val="2"/>
      </rPr>
      <t xml:space="preserve">kag </t>
    </r>
    <r>
      <rPr>
        <b/>
        <sz val="12"/>
        <color indexed="8"/>
        <rFont val="Maiandra GD"/>
        <family val="2"/>
      </rPr>
      <t xml:space="preserve">DATE OF DELIVERY </t>
    </r>
    <r>
      <rPr>
        <sz val="12"/>
        <color indexed="8"/>
        <rFont val="Maiandra GD"/>
        <family val="2"/>
      </rPr>
      <t>if ga</t>
    </r>
    <r>
      <rPr>
        <b/>
        <sz val="12"/>
        <color indexed="8"/>
        <rFont val="Maiandra GD"/>
        <family val="2"/>
      </rPr>
      <t>COINCIDE</t>
    </r>
  </si>
  <si>
    <t>Place of Delivery:</t>
  </si>
  <si>
    <t>Delivery Term:</t>
  </si>
  <si>
    <t>10 working days</t>
  </si>
  <si>
    <t>Date of Delivery:</t>
  </si>
  <si>
    <t>Payment Term:</t>
  </si>
  <si>
    <t>STOCK / PROPERTY No.</t>
  </si>
  <si>
    <t>UNIT</t>
  </si>
  <si>
    <t>ITEM/DESCRIPTION</t>
  </si>
  <si>
    <t>QTY.</t>
  </si>
  <si>
    <t>UNIT COST</t>
  </si>
  <si>
    <t>AMOUNT</t>
  </si>
  <si>
    <t>TOTAL</t>
  </si>
  <si>
    <t>Total Amount in Words:</t>
  </si>
  <si>
    <t>In case of failure to make the full delivery within the time specified above, a penalty of one-tenth</t>
  </si>
  <si>
    <t>(1/10) or one (1) percent for every day of delay shall be imposed on the undelivered item/s</t>
  </si>
  <si>
    <t>Conforme:</t>
  </si>
  <si>
    <t>Very truly yours,</t>
  </si>
  <si>
    <t>__________________________</t>
  </si>
  <si>
    <t>Signature over Printed Name of Supplier</t>
  </si>
  <si>
    <t>Signature over Printed Name of Authorized Official</t>
  </si>
  <si>
    <t>Date</t>
  </si>
  <si>
    <t>Designation</t>
  </si>
  <si>
    <t>Fund Cluster :</t>
  </si>
  <si>
    <t>ORS/BURS No. :</t>
  </si>
  <si>
    <t>Funds Available:</t>
  </si>
  <si>
    <t>ORS/BURS Date :</t>
  </si>
  <si>
    <r>
      <t xml:space="preserve">Your </t>
    </r>
    <r>
      <rPr>
        <b/>
        <sz val="12"/>
        <color indexed="8"/>
        <rFont val="Maiandra GD"/>
        <family val="2"/>
      </rPr>
      <t xml:space="preserve">AMOUNT </t>
    </r>
    <r>
      <rPr>
        <sz val="12"/>
        <color indexed="8"/>
        <rFont val="Maiandra GD"/>
        <family val="2"/>
      </rPr>
      <t xml:space="preserve">is the </t>
    </r>
    <r>
      <rPr>
        <b/>
        <sz val="12"/>
        <color indexed="8"/>
        <rFont val="Maiandra GD"/>
        <family val="2"/>
      </rPr>
      <t>TOTAL AMOUNT OF YOUR CASH ADVANCE.</t>
    </r>
  </si>
  <si>
    <t>Allotment/ Appropriation Available:</t>
  </si>
  <si>
    <t>Amount:</t>
  </si>
  <si>
    <t>Accountant III</t>
  </si>
  <si>
    <t>Administrative Officer- Budget</t>
  </si>
  <si>
    <t>DPM School and Office Supplies</t>
  </si>
  <si>
    <t>BRGY. ALIJIS, BACOLOD CITY</t>
  </si>
  <si>
    <t>156-707-785-002</t>
  </si>
  <si>
    <t>Appendix 3.2.14</t>
  </si>
  <si>
    <t>Republic of the Philippines</t>
  </si>
  <si>
    <t>Region VI - Western Visayas</t>
  </si>
  <si>
    <t>DIVISION OF NEGROS OCCIDENTAL</t>
  </si>
  <si>
    <t>Cottage Road Bacolod City</t>
  </si>
  <si>
    <t>REQUEST FOR QUOTATION (RFQ) FOR GOODS</t>
  </si>
  <si>
    <t>To all Eligible Suppliers:</t>
  </si>
  <si>
    <t>BAC Chairman</t>
  </si>
  <si>
    <t>II. Particulars</t>
  </si>
  <si>
    <t>Item/Lot No.</t>
  </si>
  <si>
    <t>ITEM &amp; DESCRIPTION / TECHNICAL SPECIFICATION</t>
  </si>
  <si>
    <t>Approved Budget for the Contract (ABC) in Php</t>
  </si>
  <si>
    <t>QUANTITY AND UNIT OF MEASURES</t>
  </si>
  <si>
    <r>
      <rPr>
        <b/>
        <sz val="10"/>
        <color indexed="8"/>
        <rFont val="Maiandra GD"/>
        <family val="2"/>
      </rPr>
      <t>SPECIFICATIONS / BRAND / MODEL No.</t>
    </r>
    <r>
      <rPr>
        <b/>
        <sz val="9"/>
        <color indexed="8"/>
        <rFont val="Maiandra GD"/>
        <family val="2"/>
      </rPr>
      <t xml:space="preserve"> </t>
    </r>
    <r>
      <rPr>
        <b/>
        <sz val="8"/>
        <color indexed="8"/>
        <rFont val="Maiandra GD"/>
        <family val="2"/>
      </rPr>
      <t>(for Bidders to Fill-out)</t>
    </r>
  </si>
  <si>
    <t>TOTAL PRICE IN PESOS</t>
  </si>
  <si>
    <t>Delivery Period:</t>
  </si>
  <si>
    <t>Delivered To:</t>
  </si>
  <si>
    <t>Payment:</t>
  </si>
  <si>
    <t>This is to submit our price quotations a indicated above subject to the terms and conditions of this RFQ.</t>
  </si>
  <si>
    <t>Supplier's Business Name:</t>
  </si>
  <si>
    <t>Telephone No.:</t>
  </si>
  <si>
    <t>Fax No.:</t>
  </si>
  <si>
    <t>E-mail:</t>
  </si>
  <si>
    <t>Supplier's Authorized representative's Signature over Printed Name:</t>
  </si>
  <si>
    <t>Page 1 of 1</t>
  </si>
  <si>
    <r>
      <t xml:space="preserve">I.  Please qoute your lowest price inclusive of VAT on the item(s) listed below, subject to the Terms and Conditions of this RFQ. Submit or send your quotation(s), duly signed by you or your representative, inside an </t>
    </r>
    <r>
      <rPr>
        <b/>
        <sz val="10"/>
        <color indexed="8"/>
        <rFont val="Maiandra GD"/>
        <family val="2"/>
      </rPr>
      <t>(a sealed)</t>
    </r>
    <r>
      <rPr>
        <sz val="10"/>
        <color indexed="8"/>
        <rFont val="Maiandra GD"/>
        <family val="2"/>
      </rPr>
      <t xml:space="preserve"> envelope to the Bids and Awards Committee or its Secretariat on or before </t>
    </r>
    <r>
      <rPr>
        <b/>
        <u/>
        <sz val="10"/>
        <color indexed="8"/>
        <rFont val="Maiandra GD"/>
        <family val="2"/>
      </rPr>
      <t>_________</t>
    </r>
    <r>
      <rPr>
        <b/>
        <sz val="10"/>
        <color indexed="8"/>
        <rFont val="Maiandra GD"/>
        <family val="2"/>
      </rPr>
      <t>,</t>
    </r>
    <r>
      <rPr>
        <sz val="10"/>
        <color indexed="8"/>
        <rFont val="Maiandra GD"/>
        <family val="2"/>
      </rPr>
      <t xml:space="preserve"> 0.00 AM at </t>
    </r>
    <r>
      <rPr>
        <b/>
        <sz val="10"/>
        <color indexed="8"/>
        <rFont val="Maiandra GD"/>
        <family val="2"/>
      </rPr>
      <t xml:space="preserve">________ San Isidro National High School, Brgy. San Isidro, Municipality of Pontevedra </t>
    </r>
    <r>
      <rPr>
        <sz val="10"/>
        <color indexed="8"/>
        <rFont val="Maiandra GD"/>
        <family val="2"/>
      </rPr>
      <t xml:space="preserve">care of </t>
    </r>
    <r>
      <rPr>
        <b/>
        <sz val="10"/>
        <color indexed="8"/>
        <rFont val="Maiandra GD"/>
        <family val="2"/>
      </rPr>
      <t>ROCELIA M. SARASA, School Property Custodian.</t>
    </r>
    <r>
      <rPr>
        <sz val="10"/>
        <color indexed="8"/>
        <rFont val="Maiandra GD"/>
        <family val="2"/>
      </rPr>
      <t xml:space="preserve"> Please write the RFQ No.: </t>
    </r>
    <r>
      <rPr>
        <b/>
        <u/>
        <sz val="10"/>
        <color indexed="8"/>
        <rFont val="Maiandra GD"/>
        <family val="2"/>
      </rPr>
      <t>________</t>
    </r>
    <r>
      <rPr>
        <sz val="10"/>
        <color indexed="8"/>
        <rFont val="Maiandra GD"/>
        <family val="2"/>
      </rPr>
      <t xml:space="preserve">, your business name and contact no. in front of your envelope. Quotation that exceeds the approved budget for the Contract (ABC) </t>
    </r>
    <r>
      <rPr>
        <b/>
        <sz val="10"/>
        <color indexed="8"/>
        <rFont val="Maiandra GD"/>
        <family val="2"/>
      </rPr>
      <t xml:space="preserve">per lot </t>
    </r>
    <r>
      <rPr>
        <sz val="10"/>
        <color indexed="8"/>
        <rFont val="Maiandra GD"/>
        <family val="2"/>
      </rPr>
      <t xml:space="preserve">shall be rejected. Evaluation and award shall be done on a </t>
    </r>
    <r>
      <rPr>
        <b/>
        <sz val="10"/>
        <color indexed="8"/>
        <rFont val="Maiandra GD"/>
        <family val="2"/>
      </rPr>
      <t xml:space="preserve">per lot </t>
    </r>
    <r>
      <rPr>
        <sz val="10"/>
        <color indexed="8"/>
        <rFont val="Maiandra GD"/>
        <family val="2"/>
      </rPr>
      <t xml:space="preserve">basis. For more information please call us at Mobile no.: </t>
    </r>
    <r>
      <rPr>
        <b/>
        <sz val="10"/>
        <color indexed="8"/>
        <rFont val="Maiandra GD"/>
        <family val="2"/>
      </rPr>
      <t>09xxxxxxxxx</t>
    </r>
    <r>
      <rPr>
        <sz val="10"/>
        <color indexed="8"/>
        <rFont val="Maiandra GD"/>
        <family val="2"/>
      </rPr>
      <t xml:space="preserve"> care of </t>
    </r>
    <r>
      <rPr>
        <b/>
        <sz val="10"/>
        <color indexed="8"/>
        <rFont val="Maiandra GD"/>
        <family val="2"/>
      </rPr>
      <t>Mrs. Rocelia M. Sarasa.</t>
    </r>
    <r>
      <rPr>
        <sz val="10"/>
        <color indexed="8"/>
        <rFont val="Maiandra GD"/>
        <family val="2"/>
      </rPr>
      <t xml:space="preserve"> Prospective supplier shall be responsible to verify herein items from Team San Isidro National High School, Brgy. San Isidro, Municipality of Pontevedra at Mobile no. 09xxxxxxxxx.</t>
    </r>
  </si>
  <si>
    <t>Opening of RFQ will be on _________, 0:00 PM at _______, San Isidro National High School, Brgy.San Isidro, Municipality of Pontevedra</t>
  </si>
  <si>
    <t>1</t>
  </si>
  <si>
    <t>2</t>
  </si>
  <si>
    <t>3</t>
  </si>
  <si>
    <t>4</t>
  </si>
  <si>
    <t>5</t>
  </si>
  <si>
    <t>6</t>
  </si>
  <si>
    <t>7</t>
  </si>
  <si>
    <t>8</t>
  </si>
  <si>
    <t>9</t>
  </si>
  <si>
    <t>10</t>
  </si>
  <si>
    <t>Scatch Tape 1 Inch</t>
  </si>
  <si>
    <t>Double Sided Tape 1/2 inch</t>
  </si>
  <si>
    <t>Plastic Cover</t>
  </si>
  <si>
    <t>box</t>
  </si>
  <si>
    <t>pc/s</t>
  </si>
  <si>
    <t>roll</t>
  </si>
  <si>
    <t>30</t>
  </si>
  <si>
    <t>Double Sided Foam Tape 1/2 inch</t>
  </si>
  <si>
    <t>Correction Tape</t>
  </si>
  <si>
    <t>50</t>
  </si>
  <si>
    <t>Pentel Pen Black</t>
  </si>
  <si>
    <t>Folder Long Colored Assorted</t>
  </si>
  <si>
    <t>Folder Long White</t>
  </si>
  <si>
    <t>Folder Short White</t>
  </si>
  <si>
    <t>11</t>
  </si>
  <si>
    <t>12</t>
  </si>
  <si>
    <t>Plastic Envelope Long</t>
  </si>
  <si>
    <t>Plastic Envelope Short</t>
  </si>
  <si>
    <t>Brown Envelope Long</t>
  </si>
  <si>
    <t>Brown Envelope Short</t>
  </si>
  <si>
    <t>Mailing Envelope</t>
  </si>
  <si>
    <t>Paper Fastener</t>
  </si>
  <si>
    <t>Paper Clip</t>
  </si>
  <si>
    <t>Construction Paper</t>
  </si>
  <si>
    <t>Special Paper</t>
  </si>
  <si>
    <t>13</t>
  </si>
  <si>
    <t>14</t>
  </si>
  <si>
    <t>15</t>
  </si>
  <si>
    <t>16</t>
  </si>
  <si>
    <t>17</t>
  </si>
  <si>
    <t>18</t>
  </si>
  <si>
    <t>19</t>
  </si>
  <si>
    <t>20</t>
  </si>
  <si>
    <t>21</t>
  </si>
  <si>
    <t>pack/s</t>
  </si>
  <si>
    <t>100</t>
  </si>
  <si>
    <t>Heavy Duty Puncher</t>
  </si>
  <si>
    <t>Clear Book Green</t>
  </si>
  <si>
    <t>22</t>
  </si>
  <si>
    <t>Staple Wire #35</t>
  </si>
  <si>
    <t>Ballpen Black .3</t>
  </si>
  <si>
    <t>24</t>
  </si>
  <si>
    <t>23</t>
  </si>
  <si>
    <t>SHEILA A. JALANDONI</t>
  </si>
  <si>
    <t>San Isidro National High School</t>
  </si>
  <si>
    <t>Designated Bookkeeper</t>
  </si>
  <si>
    <t>Dustpan</t>
  </si>
  <si>
    <t>Floor Wax Big (900 grams)</t>
  </si>
  <si>
    <t>Footbath Heavy Duty</t>
  </si>
  <si>
    <t>Pail (10 Liters)</t>
  </si>
  <si>
    <t>Folder Long Colored (orange, red, green, yellow, blue)</t>
  </si>
  <si>
    <t>Laminating Sheet Long Size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</si>
</sst>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409]mmmm\ d\,\ yyyy;@"/>
    <numFmt numFmtId="165" formatCode="mm/dd/yy;@"/>
    <numFmt numFmtId="166" formatCode="&quot;₱&quot;#,##0.00_);[Red]\(&quot;₱&quot;#,##0.00\)"/>
  </numFmts>
  <fonts count="29">
    <font>
      <sz val="11"/>
      <color indexed="8"/>
      <name val="Calibri"/>
      <charset val="134"/>
    </font>
    <font>
      <sz val="11"/>
      <color theme="1"/>
      <name val="Calibri"/>
      <family val="2"/>
      <scheme val="minor"/>
    </font>
    <font>
      <sz val="12"/>
      <color indexed="8"/>
      <name val="Maiandra GD"/>
      <family val="2"/>
    </font>
    <font>
      <i/>
      <sz val="10"/>
      <color indexed="8"/>
      <name val="Maiandra GD"/>
      <family val="2"/>
    </font>
    <font>
      <sz val="12"/>
      <color indexed="8"/>
      <name val="Candara"/>
      <family val="2"/>
    </font>
    <font>
      <b/>
      <sz val="16"/>
      <color indexed="8"/>
      <name val="Maiandra GD"/>
      <family val="2"/>
    </font>
    <font>
      <sz val="11"/>
      <color indexed="8"/>
      <name val="Maiandra GD"/>
      <family val="2"/>
    </font>
    <font>
      <b/>
      <sz val="12"/>
      <color indexed="8"/>
      <name val="Maiandra GD"/>
      <family val="2"/>
    </font>
    <font>
      <sz val="10"/>
      <color indexed="8"/>
      <name val="Maiandra GD"/>
      <family val="2"/>
    </font>
    <font>
      <sz val="10"/>
      <color indexed="8"/>
      <name val="Candara"/>
      <family val="2"/>
    </font>
    <font>
      <b/>
      <sz val="10"/>
      <color indexed="8"/>
      <name val="Maiandra GD"/>
      <family val="2"/>
    </font>
    <font>
      <b/>
      <sz val="11"/>
      <color indexed="8"/>
      <name val="Maiandra GD"/>
      <family val="2"/>
    </font>
    <font>
      <b/>
      <sz val="9"/>
      <color indexed="8"/>
      <name val="Maiandra GD"/>
      <family val="2"/>
    </font>
    <font>
      <sz val="10.5"/>
      <color indexed="8"/>
      <name val="Maiandra GD"/>
      <family val="2"/>
    </font>
    <font>
      <b/>
      <sz val="10.5"/>
      <name val="Maiandra GD"/>
      <family val="2"/>
    </font>
    <font>
      <u/>
      <sz val="12"/>
      <color indexed="8"/>
      <name val="Maiandra GD"/>
      <family val="2"/>
    </font>
    <font>
      <sz val="8"/>
      <color indexed="8"/>
      <name val="Maiandra GD"/>
      <family val="2"/>
    </font>
    <font>
      <sz val="9"/>
      <color indexed="8"/>
      <name val="Maiandra GD"/>
      <family val="2"/>
    </font>
    <font>
      <sz val="11"/>
      <color theme="1"/>
      <name val="Maiandra GD"/>
      <family val="2"/>
    </font>
    <font>
      <i/>
      <sz val="11"/>
      <color theme="1"/>
      <name val="Maiandra GD"/>
      <family val="2"/>
    </font>
    <font>
      <b/>
      <sz val="11"/>
      <color theme="1"/>
      <name val="Maiandra GD"/>
      <family val="2"/>
    </font>
    <font>
      <b/>
      <sz val="14"/>
      <color theme="1"/>
      <name val="Maiandra GD"/>
      <family val="2"/>
    </font>
    <font>
      <sz val="10"/>
      <color theme="1"/>
      <name val="Maiandra GD"/>
      <family val="2"/>
    </font>
    <font>
      <b/>
      <u/>
      <sz val="10"/>
      <color indexed="8"/>
      <name val="Maiandra GD"/>
      <family val="2"/>
    </font>
    <font>
      <b/>
      <sz val="10"/>
      <color theme="1"/>
      <name val="Maiandra GD"/>
      <family val="2"/>
    </font>
    <font>
      <b/>
      <sz val="9"/>
      <color theme="1"/>
      <name val="Maiandra GD"/>
      <family val="2"/>
    </font>
    <font>
      <b/>
      <sz val="8"/>
      <color indexed="8"/>
      <name val="Maiandra GD"/>
      <family val="2"/>
    </font>
    <font>
      <b/>
      <sz val="11"/>
      <color theme="1"/>
      <name val="Calibri"/>
      <family val="2"/>
      <scheme val="minor"/>
    </font>
    <font>
      <sz val="11"/>
      <color indexed="8"/>
      <name val="Calibri"/>
      <family val="2"/>
    </font>
  </fonts>
  <fills count="3">
    <fill>
      <patternFill patternType="none"/>
    </fill>
    <fill>
      <patternFill patternType="gray125"/>
    </fill>
    <fill>
      <patternFill patternType="solid">
        <fgColor indexed="26"/>
        <bgColor indexed="64"/>
      </patternFill>
    </fill>
  </fills>
  <borders count="64">
    <border>
      <left/>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rgb="FF00B0F0"/>
      </left>
      <right/>
      <top style="medium">
        <color rgb="FF00B0F0"/>
      </top>
      <bottom/>
      <diagonal/>
    </border>
    <border>
      <left/>
      <right/>
      <top style="medium">
        <color rgb="FF00B0F0"/>
      </top>
      <bottom/>
      <diagonal/>
    </border>
    <border>
      <left/>
      <right style="medium">
        <color rgb="FF00B0F0"/>
      </right>
      <top style="medium">
        <color rgb="FF00B0F0"/>
      </top>
      <bottom/>
      <diagonal/>
    </border>
    <border>
      <left style="medium">
        <color indexed="64"/>
      </left>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rgb="FF00B0F0"/>
      </left>
      <right/>
      <top/>
      <bottom/>
      <diagonal/>
    </border>
    <border>
      <left/>
      <right style="medium">
        <color rgb="FF00B0F0"/>
      </right>
      <top/>
      <bottom/>
      <diagonal/>
    </border>
    <border>
      <left style="medium">
        <color rgb="FF00B0F0"/>
      </left>
      <right/>
      <top/>
      <bottom style="medium">
        <color rgb="FF00B0F0"/>
      </bottom>
      <diagonal/>
    </border>
    <border>
      <left/>
      <right/>
      <top/>
      <bottom style="medium">
        <color rgb="FF00B0F0"/>
      </bottom>
      <diagonal/>
    </border>
    <border>
      <left/>
      <right style="medium">
        <color rgb="FF00B0F0"/>
      </right>
      <top/>
      <bottom style="medium">
        <color rgb="FF00B0F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right/>
      <top style="thin">
        <color indexed="64"/>
      </top>
      <bottom/>
      <diagonal/>
    </border>
    <border>
      <left style="medium">
        <color indexed="15"/>
      </left>
      <right/>
      <top style="medium">
        <color indexed="15"/>
      </top>
      <bottom/>
      <diagonal/>
    </border>
    <border>
      <left/>
      <right/>
      <top style="medium">
        <color indexed="15"/>
      </top>
      <bottom/>
      <diagonal/>
    </border>
    <border>
      <left/>
      <right style="medium">
        <color indexed="15"/>
      </right>
      <top style="medium">
        <color indexed="15"/>
      </top>
      <bottom/>
      <diagonal/>
    </border>
    <border>
      <left style="medium">
        <color indexed="15"/>
      </left>
      <right/>
      <top/>
      <bottom/>
      <diagonal/>
    </border>
    <border>
      <left/>
      <right style="medium">
        <color indexed="15"/>
      </right>
      <top/>
      <bottom/>
      <diagonal/>
    </border>
    <border>
      <left style="medium">
        <color indexed="64"/>
      </left>
      <right/>
      <top/>
      <bottom style="thin">
        <color indexed="64"/>
      </bottom>
      <diagonal/>
    </border>
    <border>
      <left style="medium">
        <color indexed="15"/>
      </left>
      <right/>
      <top/>
      <bottom style="medium">
        <color indexed="15"/>
      </bottom>
      <diagonal/>
    </border>
    <border>
      <left/>
      <right/>
      <top/>
      <bottom style="medium">
        <color indexed="15"/>
      </bottom>
      <diagonal/>
    </border>
    <border>
      <left/>
      <right style="medium">
        <color indexed="15"/>
      </right>
      <top/>
      <bottom style="medium">
        <color indexed="15"/>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alignment vertical="center"/>
    </xf>
    <xf numFmtId="0" fontId="1" fillId="0" borderId="0"/>
    <xf numFmtId="43" fontId="1" fillId="0" borderId="0" applyFont="0" applyFill="0" applyBorder="0" applyAlignment="0" applyProtection="0"/>
    <xf numFmtId="43" fontId="28" fillId="0" borderId="0" applyFont="0" applyFill="0" applyBorder="0" applyAlignment="0" applyProtection="0"/>
  </cellStyleXfs>
  <cellXfs count="297">
    <xf numFmtId="0" fontId="0" fillId="0" borderId="0" xfId="0">
      <alignment vertical="center"/>
    </xf>
    <xf numFmtId="0" fontId="2" fillId="0" borderId="0" xfId="0" applyFont="1" applyAlignment="1">
      <alignment horizontal="center" vertical="center"/>
    </xf>
    <xf numFmtId="0" fontId="2" fillId="0" borderId="0" xfId="0" applyFont="1" applyAlignment="1">
      <alignment vertical="center"/>
    </xf>
    <xf numFmtId="0" fontId="3" fillId="0" borderId="0" xfId="0" applyFont="1" applyBorder="1" applyAlignment="1">
      <alignment horizontal="right" vertical="center"/>
    </xf>
    <xf numFmtId="0" fontId="0" fillId="0" borderId="0" xfId="0" applyAlignment="1"/>
    <xf numFmtId="0" fontId="4" fillId="0" borderId="0" xfId="0" applyFont="1" applyAlignment="1">
      <alignment vertical="center"/>
    </xf>
    <xf numFmtId="0" fontId="6" fillId="0" borderId="0" xfId="0" applyFont="1" applyAlignment="1"/>
    <xf numFmtId="0" fontId="7" fillId="0" borderId="0" xfId="0" applyFont="1" applyBorder="1" applyAlignment="1">
      <alignment horizontal="center" vertical="center"/>
    </xf>
    <xf numFmtId="0" fontId="8" fillId="0" borderId="1" xfId="0" applyFont="1" applyBorder="1" applyAlignment="1">
      <alignment vertical="center"/>
    </xf>
    <xf numFmtId="0" fontId="2" fillId="0" borderId="8" xfId="0" applyFont="1" applyBorder="1" applyAlignment="1">
      <alignment vertical="center"/>
    </xf>
    <xf numFmtId="0" fontId="2" fillId="0" borderId="8" xfId="0" applyFont="1" applyBorder="1" applyAlignment="1">
      <alignment horizontal="left" vertic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10" fillId="0" borderId="10" xfId="0" applyFont="1" applyBorder="1" applyAlignment="1">
      <alignment vertical="center" wrapText="1"/>
    </xf>
    <xf numFmtId="0" fontId="9" fillId="0" borderId="0" xfId="0" applyFont="1" applyAlignment="1">
      <alignment horizontal="center" vertical="center" wrapText="1"/>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vertical="center"/>
    </xf>
    <xf numFmtId="0" fontId="2" fillId="0" borderId="17" xfId="0" applyFont="1" applyBorder="1" applyAlignment="1">
      <alignment vertical="center"/>
    </xf>
    <xf numFmtId="0" fontId="2" fillId="0" borderId="2" xfId="0" applyFont="1" applyBorder="1" applyAlignment="1">
      <alignment horizontal="left" vertical="center"/>
    </xf>
    <xf numFmtId="0" fontId="2" fillId="0" borderId="2" xfId="0" applyFont="1" applyBorder="1" applyAlignment="1">
      <alignment vertical="center" wrapText="1"/>
    </xf>
    <xf numFmtId="0" fontId="2" fillId="0" borderId="19" xfId="0" applyFont="1" applyBorder="1" applyAlignment="1">
      <alignment vertical="center" wrapText="1"/>
    </xf>
    <xf numFmtId="0" fontId="2" fillId="0" borderId="16" xfId="0" applyFont="1" applyBorder="1" applyAlignment="1">
      <alignment vertical="center"/>
    </xf>
    <xf numFmtId="0" fontId="2" fillId="0" borderId="17" xfId="0" applyFont="1" applyBorder="1" applyAlignment="1">
      <alignment vertical="center" wrapText="1"/>
    </xf>
    <xf numFmtId="0" fontId="2" fillId="0" borderId="18" xfId="0" applyFont="1" applyBorder="1" applyAlignment="1">
      <alignment vertical="center" wrapText="1"/>
    </xf>
    <xf numFmtId="0" fontId="10" fillId="0" borderId="19" xfId="0" applyFont="1" applyBorder="1" applyAlignment="1">
      <alignment vertical="center"/>
    </xf>
    <xf numFmtId="0" fontId="10" fillId="0" borderId="20" xfId="0" applyFont="1" applyBorder="1" applyAlignment="1">
      <alignment vertical="center" wrapText="1"/>
    </xf>
    <xf numFmtId="0" fontId="2" fillId="0" borderId="8" xfId="0" applyFont="1" applyBorder="1" applyAlignment="1">
      <alignment horizontal="center" vertical="center"/>
    </xf>
    <xf numFmtId="0" fontId="2" fillId="0" borderId="20" xfId="0" applyFont="1" applyBorder="1" applyAlignment="1">
      <alignment vertical="center"/>
    </xf>
    <xf numFmtId="0" fontId="2" fillId="0" borderId="32" xfId="0" applyFont="1" applyBorder="1" applyAlignment="1">
      <alignment horizontal="center" vertical="center"/>
    </xf>
    <xf numFmtId="40" fontId="2" fillId="0" borderId="32" xfId="0" applyNumberFormat="1" applyFont="1" applyBorder="1" applyAlignment="1">
      <alignment vertical="center"/>
    </xf>
    <xf numFmtId="40" fontId="2" fillId="0" borderId="36" xfId="0" applyNumberFormat="1" applyFont="1" applyBorder="1" applyAlignment="1">
      <alignment vertical="center"/>
    </xf>
    <xf numFmtId="0" fontId="2" fillId="0" borderId="20" xfId="0" applyFont="1" applyBorder="1" applyAlignment="1">
      <alignment horizontal="left" vertical="center"/>
    </xf>
    <xf numFmtId="0" fontId="2" fillId="0" borderId="0" xfId="0" applyFont="1" applyBorder="1" applyAlignment="1">
      <alignment vertical="center"/>
    </xf>
    <xf numFmtId="0" fontId="6" fillId="0" borderId="39" xfId="0" applyFont="1" applyBorder="1" applyAlignment="1">
      <alignment vertical="center"/>
    </xf>
    <xf numFmtId="0" fontId="2" fillId="0" borderId="39" xfId="0" applyFont="1" applyBorder="1" applyAlignment="1">
      <alignment vertical="center"/>
    </xf>
    <xf numFmtId="0" fontId="2" fillId="0" borderId="20" xfId="0" applyFont="1" applyBorder="1" applyAlignment="1">
      <alignment horizontal="center" vertical="center"/>
    </xf>
    <xf numFmtId="0" fontId="6" fillId="0" borderId="0" xfId="0" applyFont="1" applyBorder="1" applyAlignment="1"/>
    <xf numFmtId="0" fontId="2" fillId="0" borderId="8" xfId="0" applyFont="1" applyBorder="1" applyAlignment="1">
      <alignment vertical="top"/>
    </xf>
    <xf numFmtId="0" fontId="2" fillId="0" borderId="0" xfId="0" applyFont="1" applyBorder="1" applyAlignment="1">
      <alignment horizontal="center" vertical="top"/>
    </xf>
    <xf numFmtId="0" fontId="0" fillId="0" borderId="0" xfId="0" applyAlignment="1">
      <alignment vertical="top"/>
    </xf>
    <xf numFmtId="0" fontId="6" fillId="0" borderId="0" xfId="0" applyFont="1" applyAlignment="1">
      <alignment vertical="top"/>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vertical="center"/>
    </xf>
    <xf numFmtId="0" fontId="2" fillId="0" borderId="1" xfId="0" applyFont="1" applyBorder="1" applyAlignment="1">
      <alignment vertical="center"/>
    </xf>
    <xf numFmtId="0" fontId="2" fillId="0" borderId="19" xfId="0" applyFont="1" applyBorder="1" applyAlignment="1">
      <alignment horizontal="center" vertical="center"/>
    </xf>
    <xf numFmtId="0" fontId="15" fillId="0" borderId="0" xfId="0" applyFont="1" applyBorder="1" applyAlignment="1">
      <alignment vertical="center"/>
    </xf>
    <xf numFmtId="49" fontId="7" fillId="0" borderId="38" xfId="0" applyNumberFormat="1" applyFont="1" applyBorder="1" applyAlignment="1">
      <alignment horizontal="left" vertical="center"/>
    </xf>
    <xf numFmtId="165" fontId="7" fillId="0" borderId="38" xfId="0" applyNumberFormat="1" applyFont="1" applyBorder="1" applyAlignment="1">
      <alignment horizontal="left" vertical="center"/>
    </xf>
    <xf numFmtId="0" fontId="13" fillId="0" borderId="8" xfId="0" applyFont="1" applyBorder="1" applyAlignment="1">
      <alignment horizontal="left" vertical="center"/>
    </xf>
    <xf numFmtId="0" fontId="13" fillId="0" borderId="0" xfId="0" applyFont="1" applyBorder="1" applyAlignment="1">
      <alignment horizontal="left" vertical="center"/>
    </xf>
    <xf numFmtId="0" fontId="7" fillId="0" borderId="0" xfId="0" applyFont="1" applyBorder="1" applyAlignment="1">
      <alignment horizontal="left" vertical="center"/>
    </xf>
    <xf numFmtId="166" fontId="7" fillId="0" borderId="10" xfId="0" applyNumberFormat="1" applyFont="1" applyBorder="1" applyAlignment="1">
      <alignment vertical="center"/>
    </xf>
    <xf numFmtId="0" fontId="6" fillId="0" borderId="8" xfId="0" applyFont="1" applyBorder="1" applyAlignment="1">
      <alignment vertical="center"/>
    </xf>
    <xf numFmtId="166" fontId="7" fillId="0" borderId="20" xfId="0" applyNumberFormat="1" applyFont="1" applyBorder="1" applyAlignment="1">
      <alignment vertical="center"/>
    </xf>
    <xf numFmtId="0" fontId="2" fillId="0" borderId="17" xfId="0" applyFont="1" applyBorder="1" applyAlignment="1">
      <alignment vertical="top"/>
    </xf>
    <xf numFmtId="0" fontId="18" fillId="0" borderId="0" xfId="0" applyFont="1" applyAlignment="1">
      <alignment vertical="center"/>
    </xf>
    <xf numFmtId="40" fontId="18" fillId="0" borderId="0" xfId="0" applyNumberFormat="1" applyFont="1" applyAlignment="1">
      <alignment vertical="center"/>
    </xf>
    <xf numFmtId="49" fontId="18" fillId="0" borderId="0" xfId="0" applyNumberFormat="1" applyFont="1" applyAlignment="1">
      <alignment vertical="center"/>
    </xf>
    <xf numFmtId="0" fontId="18" fillId="0" borderId="0" xfId="0" applyFont="1" applyAlignment="1">
      <alignment horizontal="center" vertical="center"/>
    </xf>
    <xf numFmtId="0" fontId="24" fillId="0" borderId="0" xfId="0" applyFont="1" applyAlignment="1">
      <alignment horizontal="center" vertical="center" wrapText="1"/>
    </xf>
    <xf numFmtId="0" fontId="24" fillId="0" borderId="25" xfId="0" applyFont="1" applyBorder="1" applyAlignment="1">
      <alignment horizontal="center" vertical="center" wrapText="1"/>
    </xf>
    <xf numFmtId="0" fontId="24" fillId="0" borderId="22" xfId="0" applyFont="1" applyBorder="1" applyAlignment="1">
      <alignment horizontal="center" vertical="center" wrapText="1"/>
    </xf>
    <xf numFmtId="40" fontId="24" fillId="0" borderId="22" xfId="0" applyNumberFormat="1" applyFont="1" applyBorder="1" applyAlignment="1">
      <alignment horizontal="center" vertical="center" wrapText="1"/>
    </xf>
    <xf numFmtId="40" fontId="24" fillId="0" borderId="26" xfId="0" applyNumberFormat="1" applyFont="1" applyBorder="1" applyAlignment="1">
      <alignment horizontal="center" vertical="center" wrapText="1"/>
    </xf>
    <xf numFmtId="49" fontId="22" fillId="0" borderId="49" xfId="0" applyNumberFormat="1" applyFont="1" applyBorder="1" applyAlignment="1">
      <alignment horizontal="center" vertical="center"/>
    </xf>
    <xf numFmtId="0" fontId="22" fillId="0" borderId="50" xfId="0" applyFont="1" applyBorder="1" applyAlignment="1">
      <alignment vertical="center"/>
    </xf>
    <xf numFmtId="49" fontId="22" fillId="0" borderId="50" xfId="0" applyNumberFormat="1" applyFont="1" applyBorder="1" applyAlignment="1">
      <alignment horizontal="center" vertical="center"/>
    </xf>
    <xf numFmtId="0" fontId="22" fillId="0" borderId="50" xfId="0" applyFont="1" applyBorder="1" applyAlignment="1">
      <alignment horizontal="center" vertical="center"/>
    </xf>
    <xf numFmtId="40" fontId="22" fillId="0" borderId="50" xfId="0" applyNumberFormat="1" applyFont="1" applyBorder="1" applyAlignment="1">
      <alignment vertical="center"/>
    </xf>
    <xf numFmtId="40" fontId="22" fillId="0" borderId="51" xfId="0" applyNumberFormat="1" applyFont="1" applyBorder="1" applyAlignment="1">
      <alignment vertical="center"/>
    </xf>
    <xf numFmtId="49" fontId="22" fillId="0" borderId="34" xfId="0" applyNumberFormat="1" applyFont="1" applyBorder="1" applyAlignment="1">
      <alignment horizontal="center" vertical="center"/>
    </xf>
    <xf numFmtId="0" fontId="22" fillId="0" borderId="32" xfId="0" applyFont="1" applyBorder="1" applyAlignment="1">
      <alignment vertical="center"/>
    </xf>
    <xf numFmtId="49" fontId="22" fillId="0" borderId="32" xfId="0" applyNumberFormat="1" applyFont="1" applyBorder="1" applyAlignment="1">
      <alignment horizontal="center" vertical="center"/>
    </xf>
    <xf numFmtId="0" fontId="22" fillId="0" borderId="32" xfId="0" applyFont="1" applyBorder="1" applyAlignment="1">
      <alignment horizontal="center" vertical="center"/>
    </xf>
    <xf numFmtId="40" fontId="22" fillId="0" borderId="32" xfId="0" applyNumberFormat="1" applyFont="1" applyBorder="1" applyAlignment="1">
      <alignment vertical="center"/>
    </xf>
    <xf numFmtId="49" fontId="22" fillId="0" borderId="52" xfId="0" applyNumberFormat="1" applyFont="1" applyBorder="1" applyAlignment="1">
      <alignment horizontal="center" vertical="center"/>
    </xf>
    <xf numFmtId="0" fontId="22" fillId="0" borderId="53" xfId="0" applyFont="1" applyBorder="1" applyAlignment="1">
      <alignment vertical="center"/>
    </xf>
    <xf numFmtId="49" fontId="22" fillId="0" borderId="53" xfId="0" applyNumberFormat="1" applyFont="1" applyBorder="1" applyAlignment="1">
      <alignment horizontal="center" vertical="center"/>
    </xf>
    <xf numFmtId="0" fontId="22" fillId="0" borderId="53" xfId="0" applyFont="1" applyBorder="1" applyAlignment="1">
      <alignment horizontal="center" vertical="center"/>
    </xf>
    <xf numFmtId="40" fontId="22" fillId="0" borderId="53" xfId="0" applyNumberFormat="1" applyFont="1" applyBorder="1" applyAlignment="1">
      <alignment vertical="center"/>
    </xf>
    <xf numFmtId="0" fontId="24" fillId="0" borderId="25" xfId="0" applyFont="1" applyBorder="1" applyAlignment="1">
      <alignment vertical="center"/>
    </xf>
    <xf numFmtId="0" fontId="24" fillId="0" borderId="22" xfId="0" applyFont="1" applyBorder="1" applyAlignment="1">
      <alignment horizontal="center" vertical="center"/>
    </xf>
    <xf numFmtId="49" fontId="24" fillId="0" borderId="22" xfId="0" applyNumberFormat="1" applyFont="1" applyBorder="1" applyAlignment="1">
      <alignment vertical="center"/>
    </xf>
    <xf numFmtId="0" fontId="24" fillId="0" borderId="22" xfId="0" applyFont="1" applyBorder="1" applyAlignment="1">
      <alignment vertical="center"/>
    </xf>
    <xf numFmtId="40" fontId="24" fillId="0" borderId="22" xfId="0" applyNumberFormat="1" applyFont="1" applyBorder="1" applyAlignment="1">
      <alignment vertical="center"/>
    </xf>
    <xf numFmtId="40" fontId="24" fillId="0" borderId="26" xfId="0" applyNumberFormat="1" applyFont="1" applyBorder="1" applyAlignment="1">
      <alignment vertical="center"/>
    </xf>
    <xf numFmtId="0" fontId="22" fillId="0" borderId="0" xfId="0" applyFont="1" applyAlignment="1">
      <alignment vertical="center"/>
    </xf>
    <xf numFmtId="0" fontId="22" fillId="0" borderId="30" xfId="0" applyFont="1" applyBorder="1" applyAlignment="1">
      <alignment vertical="center" wrapText="1"/>
    </xf>
    <xf numFmtId="0" fontId="22" fillId="0" borderId="28" xfId="0" applyFont="1" applyBorder="1" applyAlignment="1">
      <alignment vertical="center"/>
    </xf>
    <xf numFmtId="0" fontId="22" fillId="0" borderId="34" xfId="0" applyFont="1" applyBorder="1" applyAlignment="1">
      <alignment vertical="center"/>
    </xf>
    <xf numFmtId="0" fontId="2" fillId="0" borderId="0" xfId="0" applyFont="1" applyBorder="1" applyAlignment="1">
      <alignment vertical="center"/>
    </xf>
    <xf numFmtId="0" fontId="1" fillId="0" borderId="0" xfId="1"/>
    <xf numFmtId="43" fontId="0" fillId="0" borderId="0" xfId="2" applyFont="1"/>
    <xf numFmtId="43" fontId="27" fillId="0" borderId="0" xfId="1" applyNumberFormat="1" applyFont="1"/>
    <xf numFmtId="0" fontId="18" fillId="0" borderId="0" xfId="0" applyFont="1" applyAlignment="1">
      <alignment horizontal="center" vertical="center"/>
    </xf>
    <xf numFmtId="40" fontId="22" fillId="0" borderId="50" xfId="0" applyNumberFormat="1" applyFont="1" applyBorder="1" applyAlignment="1">
      <alignment vertical="center"/>
    </xf>
    <xf numFmtId="0" fontId="22" fillId="0" borderId="50" xfId="0" applyFont="1" applyBorder="1" applyAlignment="1">
      <alignment vertical="center"/>
    </xf>
    <xf numFmtId="0" fontId="22" fillId="0" borderId="0" xfId="0" applyFont="1" applyAlignment="1">
      <alignment vertical="center"/>
    </xf>
    <xf numFmtId="0" fontId="24" fillId="0" borderId="22" xfId="0" applyFont="1" applyBorder="1" applyAlignment="1">
      <alignment horizontal="center" vertical="center" wrapText="1"/>
    </xf>
    <xf numFmtId="40" fontId="22" fillId="0" borderId="32" xfId="0" applyNumberFormat="1" applyFont="1" applyBorder="1" applyAlignment="1">
      <alignment vertical="center"/>
    </xf>
    <xf numFmtId="0" fontId="22" fillId="0" borderId="32" xfId="0" applyFont="1" applyBorder="1" applyAlignment="1">
      <alignment vertical="center"/>
    </xf>
    <xf numFmtId="40" fontId="24" fillId="0" borderId="22" xfId="0" applyNumberFormat="1" applyFont="1" applyBorder="1" applyAlignment="1">
      <alignment vertical="center"/>
    </xf>
    <xf numFmtId="0" fontId="24" fillId="0" borderId="22" xfId="0" applyFont="1" applyBorder="1" applyAlignment="1">
      <alignment vertical="center"/>
    </xf>
    <xf numFmtId="0" fontId="22" fillId="0" borderId="28" xfId="0" applyFont="1" applyBorder="1" applyAlignment="1">
      <alignment vertical="center"/>
    </xf>
    <xf numFmtId="40" fontId="7" fillId="0" borderId="61" xfId="0" applyNumberFormat="1" applyFont="1" applyBorder="1" applyAlignment="1">
      <alignment vertical="center"/>
    </xf>
    <xf numFmtId="0" fontId="7" fillId="0" borderId="28" xfId="0" applyFont="1" applyBorder="1" applyAlignment="1">
      <alignment horizontal="center" vertical="center" wrapText="1"/>
    </xf>
    <xf numFmtId="0" fontId="7" fillId="0" borderId="28" xfId="0" applyFont="1" applyBorder="1" applyAlignment="1">
      <alignment horizontal="center" vertical="center"/>
    </xf>
    <xf numFmtId="0" fontId="7" fillId="0" borderId="31" xfId="0" applyFont="1" applyBorder="1" applyAlignment="1">
      <alignment horizontal="center" vertical="center" wrapText="1"/>
    </xf>
    <xf numFmtId="0" fontId="22" fillId="0" borderId="32" xfId="0" applyFont="1" applyBorder="1" applyAlignment="1">
      <alignment vertical="center"/>
    </xf>
    <xf numFmtId="0" fontId="22" fillId="0" borderId="50" xfId="0" applyFont="1" applyBorder="1" applyAlignment="1">
      <alignment vertical="center"/>
    </xf>
    <xf numFmtId="0" fontId="7" fillId="0" borderId="0" xfId="0" applyFont="1" applyBorder="1" applyAlignment="1">
      <alignment horizontal="center" vertical="center"/>
    </xf>
    <xf numFmtId="0" fontId="2" fillId="0" borderId="2" xfId="0" applyFont="1" applyBorder="1" applyAlignment="1">
      <alignment horizontal="left" vertical="center"/>
    </xf>
    <xf numFmtId="0" fontId="9" fillId="0" borderId="0" xfId="0" applyFont="1" applyAlignment="1">
      <alignment horizontal="center" vertical="center" wrapText="1"/>
    </xf>
    <xf numFmtId="0" fontId="2" fillId="0" borderId="1" xfId="0" applyFont="1" applyBorder="1" applyAlignment="1">
      <alignment vertical="center"/>
    </xf>
    <xf numFmtId="0" fontId="2" fillId="0" borderId="2" xfId="0" applyFont="1" applyBorder="1" applyAlignment="1">
      <alignment vertical="center"/>
    </xf>
    <xf numFmtId="0" fontId="2" fillId="0" borderId="2" xfId="0" applyFont="1" applyBorder="1" applyAlignment="1">
      <alignment vertical="center" wrapText="1"/>
    </xf>
    <xf numFmtId="0" fontId="2" fillId="0" borderId="8" xfId="0" applyFont="1" applyBorder="1" applyAlignment="1">
      <alignment vertical="center"/>
    </xf>
    <xf numFmtId="0" fontId="2" fillId="0" borderId="0" xfId="0" applyFont="1" applyBorder="1" applyAlignment="1">
      <alignment vertical="center"/>
    </xf>
    <xf numFmtId="0" fontId="2" fillId="0" borderId="8" xfId="0" applyFont="1" applyBorder="1" applyAlignment="1">
      <alignment horizontal="left" vertical="center"/>
    </xf>
    <xf numFmtId="0" fontId="2" fillId="0" borderId="0" xfId="0" applyFont="1" applyBorder="1" applyAlignment="1">
      <alignment horizontal="left" vertical="center"/>
    </xf>
    <xf numFmtId="0" fontId="7" fillId="0" borderId="28" xfId="0" applyFont="1" applyBorder="1" applyAlignment="1">
      <alignment horizontal="center" vertical="center"/>
    </xf>
    <xf numFmtId="0" fontId="2" fillId="0" borderId="32" xfId="0" applyFont="1" applyBorder="1" applyAlignment="1">
      <alignment horizontal="center" vertical="center"/>
    </xf>
    <xf numFmtId="0" fontId="2" fillId="0" borderId="0" xfId="0" applyFont="1" applyBorder="1" applyAlignment="1">
      <alignment horizontal="center" vertical="top"/>
    </xf>
    <xf numFmtId="0" fontId="6" fillId="0" borderId="8" xfId="0" applyFont="1" applyBorder="1" applyAlignment="1">
      <alignment vertical="center"/>
    </xf>
    <xf numFmtId="0" fontId="2" fillId="0" borderId="20" xfId="0" applyFont="1" applyBorder="1" applyAlignment="1">
      <alignment horizontal="left" vertical="center"/>
    </xf>
    <xf numFmtId="0" fontId="13" fillId="0" borderId="8" xfId="0" applyFont="1" applyBorder="1" applyAlignment="1">
      <alignment horizontal="left" vertical="center"/>
    </xf>
    <xf numFmtId="0" fontId="13" fillId="0" borderId="0" xfId="0" applyFont="1" applyBorder="1" applyAlignment="1">
      <alignment horizontal="left" vertical="center"/>
    </xf>
    <xf numFmtId="0" fontId="22" fillId="0" borderId="32" xfId="0" applyFont="1" applyBorder="1" applyAlignment="1">
      <alignment vertical="center" wrapText="1"/>
    </xf>
    <xf numFmtId="49" fontId="2" fillId="0" borderId="32" xfId="0" applyNumberFormat="1" applyFont="1" applyBorder="1" applyAlignment="1">
      <alignment horizontal="center" vertical="center"/>
    </xf>
    <xf numFmtId="40" fontId="22" fillId="0" borderId="62" xfId="0" applyNumberFormat="1" applyFont="1" applyBorder="1" applyAlignment="1">
      <alignment vertical="center"/>
    </xf>
    <xf numFmtId="40" fontId="22" fillId="0" borderId="63" xfId="0" applyNumberFormat="1" applyFont="1" applyBorder="1" applyAlignment="1">
      <alignment vertical="center"/>
    </xf>
    <xf numFmtId="0" fontId="22" fillId="0" borderId="62" xfId="0" applyFont="1" applyBorder="1" applyAlignment="1">
      <alignment vertical="center"/>
    </xf>
    <xf numFmtId="0" fontId="22" fillId="0" borderId="63" xfId="0" applyFont="1" applyBorder="1" applyAlignment="1">
      <alignment vertical="center"/>
    </xf>
    <xf numFmtId="40" fontId="6" fillId="0" borderId="0" xfId="0" applyNumberFormat="1" applyFont="1" applyAlignment="1"/>
    <xf numFmtId="0" fontId="7" fillId="0" borderId="0" xfId="0" applyFont="1" applyBorder="1" applyAlignment="1">
      <alignment horizontal="center" vertical="center"/>
    </xf>
    <xf numFmtId="0" fontId="2" fillId="0" borderId="2" xfId="0" applyFont="1" applyBorder="1" applyAlignment="1">
      <alignment horizontal="left" vertical="center"/>
    </xf>
    <xf numFmtId="0" fontId="9" fillId="0" borderId="0" xfId="0" applyFont="1" applyAlignment="1">
      <alignment horizontal="center" vertical="center" wrapText="1"/>
    </xf>
    <xf numFmtId="0" fontId="2" fillId="0" borderId="1" xfId="0" applyFont="1" applyBorder="1" applyAlignment="1">
      <alignment vertical="center"/>
    </xf>
    <xf numFmtId="0" fontId="2" fillId="0" borderId="2" xfId="0" applyFont="1" applyBorder="1" applyAlignment="1">
      <alignment vertical="center"/>
    </xf>
    <xf numFmtId="0" fontId="2" fillId="0" borderId="2" xfId="0" applyFont="1" applyBorder="1" applyAlignment="1">
      <alignment vertical="center" wrapText="1"/>
    </xf>
    <xf numFmtId="0" fontId="2" fillId="0" borderId="8" xfId="0" applyFont="1" applyBorder="1" applyAlignment="1">
      <alignment vertical="center"/>
    </xf>
    <xf numFmtId="0" fontId="2" fillId="0" borderId="0" xfId="0" applyFont="1" applyBorder="1" applyAlignment="1">
      <alignment vertical="center"/>
    </xf>
    <xf numFmtId="0" fontId="2" fillId="0" borderId="8" xfId="0" applyFont="1" applyBorder="1" applyAlignment="1">
      <alignment horizontal="left" vertical="center"/>
    </xf>
    <xf numFmtId="0" fontId="2" fillId="0" borderId="0" xfId="0" applyFont="1" applyBorder="1" applyAlignment="1">
      <alignment horizontal="left" vertical="center"/>
    </xf>
    <xf numFmtId="0" fontId="7" fillId="0" borderId="28" xfId="0" applyFont="1" applyBorder="1" applyAlignment="1">
      <alignment horizontal="center" vertical="center"/>
    </xf>
    <xf numFmtId="0" fontId="2" fillId="0" borderId="32" xfId="0" applyFont="1" applyBorder="1" applyAlignment="1">
      <alignment horizontal="center" vertical="center"/>
    </xf>
    <xf numFmtId="0" fontId="2" fillId="0" borderId="0" xfId="0" applyFont="1" applyBorder="1" applyAlignment="1">
      <alignment horizontal="center" vertical="top"/>
    </xf>
    <xf numFmtId="0" fontId="6" fillId="0" borderId="8" xfId="0" applyFont="1" applyBorder="1" applyAlignment="1">
      <alignment vertical="center"/>
    </xf>
    <xf numFmtId="0" fontId="2" fillId="0" borderId="20" xfId="0" applyFont="1" applyBorder="1" applyAlignment="1">
      <alignment horizontal="left" vertical="center"/>
    </xf>
    <xf numFmtId="0" fontId="13" fillId="0" borderId="8" xfId="0" applyFont="1" applyBorder="1" applyAlignment="1">
      <alignment horizontal="left" vertical="center"/>
    </xf>
    <xf numFmtId="0" fontId="13" fillId="0" borderId="0" xfId="0" applyFont="1" applyBorder="1" applyAlignment="1">
      <alignment horizontal="left" vertical="center"/>
    </xf>
    <xf numFmtId="43" fontId="0" fillId="0" borderId="0" xfId="3" applyFont="1" applyAlignment="1"/>
    <xf numFmtId="43" fontId="6" fillId="0" borderId="0" xfId="0" applyNumberFormat="1" applyFont="1" applyAlignment="1"/>
    <xf numFmtId="40" fontId="11" fillId="0" borderId="0" xfId="0" applyNumberFormat="1" applyFont="1" applyAlignment="1"/>
    <xf numFmtId="0" fontId="8" fillId="0" borderId="16" xfId="0" applyFont="1" applyBorder="1" applyAlignment="1">
      <alignment horizontal="center" vertical="top" wrapText="1"/>
    </xf>
    <xf numFmtId="0" fontId="8" fillId="0" borderId="17" xfId="0" applyFont="1" applyBorder="1" applyAlignment="1">
      <alignment horizontal="center" vertical="top" wrapText="1"/>
    </xf>
    <xf numFmtId="0" fontId="16" fillId="0" borderId="17" xfId="0" applyFont="1" applyBorder="1" applyAlignment="1">
      <alignment horizontal="center" vertical="top"/>
    </xf>
    <xf numFmtId="0" fontId="16" fillId="0" borderId="18" xfId="0" applyFont="1" applyBorder="1" applyAlignment="1">
      <alignment horizontal="center" vertical="top"/>
    </xf>
    <xf numFmtId="0" fontId="2" fillId="0" borderId="34" xfId="0" applyFont="1" applyBorder="1" applyAlignment="1">
      <alignment horizontal="center" vertical="center"/>
    </xf>
    <xf numFmtId="0" fontId="2" fillId="0" borderId="32" xfId="0" applyFont="1" applyBorder="1" applyAlignment="1">
      <alignment horizontal="center" vertical="center"/>
    </xf>
    <xf numFmtId="0" fontId="13" fillId="0" borderId="8" xfId="0" applyFont="1" applyBorder="1" applyAlignment="1">
      <alignment horizontal="left" vertical="center"/>
    </xf>
    <xf numFmtId="0" fontId="13" fillId="0" borderId="0" xfId="0" applyFont="1" applyBorder="1" applyAlignment="1">
      <alignment horizontal="left" vertical="center"/>
    </xf>
    <xf numFmtId="0" fontId="7" fillId="0" borderId="9" xfId="0" applyFont="1" applyBorder="1" applyAlignment="1">
      <alignment horizontal="left" vertical="center"/>
    </xf>
    <xf numFmtId="0" fontId="2" fillId="0" borderId="8" xfId="0" applyFont="1" applyBorder="1" applyAlignment="1">
      <alignment vertical="center"/>
    </xf>
    <xf numFmtId="0" fontId="2" fillId="0" borderId="0" xfId="0" applyFont="1" applyBorder="1" applyAlignment="1">
      <alignment vertical="center"/>
    </xf>
    <xf numFmtId="0" fontId="9" fillId="0" borderId="0" xfId="0" applyFont="1" applyAlignment="1">
      <alignment horizontal="center" vertical="center" wrapText="1"/>
    </xf>
    <xf numFmtId="0" fontId="2" fillId="2" borderId="40"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2" xfId="0" applyFont="1" applyFill="1" applyBorder="1" applyAlignment="1">
      <alignment horizontal="center" vertical="center" wrapText="1"/>
    </xf>
    <xf numFmtId="0" fontId="2" fillId="2" borderId="43"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44" xfId="0" applyFont="1" applyFill="1" applyBorder="1" applyAlignment="1">
      <alignment horizontal="center" vertical="center" wrapText="1"/>
    </xf>
    <xf numFmtId="0" fontId="2" fillId="2" borderId="46"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2" fillId="2" borderId="48" xfId="0" applyFont="1" applyFill="1" applyBorder="1" applyAlignment="1">
      <alignment horizontal="center" vertical="center" wrapText="1"/>
    </xf>
    <xf numFmtId="0" fontId="16" fillId="0" borderId="39" xfId="0" applyFont="1" applyBorder="1" applyAlignment="1">
      <alignment horizontal="right" vertical="center" wrapText="1"/>
    </xf>
    <xf numFmtId="0" fontId="16" fillId="0" borderId="0" xfId="0" applyFont="1" applyBorder="1" applyAlignment="1">
      <alignment horizontal="right" vertical="center" wrapText="1"/>
    </xf>
    <xf numFmtId="0" fontId="17" fillId="0" borderId="45" xfId="0" applyFont="1" applyBorder="1" applyAlignment="1">
      <alignment horizontal="center" vertical="center"/>
    </xf>
    <xf numFmtId="0" fontId="17" fillId="0" borderId="37" xfId="0" applyFont="1" applyBorder="1" applyAlignment="1">
      <alignment horizontal="center" vertical="center"/>
    </xf>
    <xf numFmtId="0" fontId="7" fillId="0" borderId="37" xfId="0" applyFont="1" applyBorder="1" applyAlignment="1">
      <alignment horizontal="center" vertical="center"/>
    </xf>
    <xf numFmtId="0" fontId="7" fillId="0" borderId="38" xfId="0" applyFont="1" applyBorder="1" applyAlignment="1">
      <alignment horizontal="center" vertical="center"/>
    </xf>
    <xf numFmtId="164" fontId="7" fillId="0" borderId="37" xfId="0" applyNumberFormat="1" applyFont="1" applyBorder="1" applyAlignment="1">
      <alignment horizontal="center" vertical="center"/>
    </xf>
    <xf numFmtId="0" fontId="2" fillId="0" borderId="0" xfId="0" applyFont="1" applyBorder="1" applyAlignment="1">
      <alignment horizontal="center" vertical="top"/>
    </xf>
    <xf numFmtId="0" fontId="2" fillId="0" borderId="20" xfId="0" applyFont="1" applyBorder="1" applyAlignment="1">
      <alignment horizontal="center" vertical="top"/>
    </xf>
    <xf numFmtId="0" fontId="6" fillId="0" borderId="8" xfId="0" applyFont="1" applyBorder="1" applyAlignment="1">
      <alignment vertical="center"/>
    </xf>
    <xf numFmtId="0" fontId="6" fillId="0" borderId="0" xfId="0" applyFont="1" applyBorder="1" applyAlignment="1">
      <alignment vertical="center"/>
    </xf>
    <xf numFmtId="0" fontId="7" fillId="0" borderId="37" xfId="0" applyFont="1" applyBorder="1" applyAlignment="1">
      <alignment horizontal="left" vertical="center"/>
    </xf>
    <xf numFmtId="0" fontId="2" fillId="0" borderId="1" xfId="0" applyFont="1" applyBorder="1" applyAlignment="1">
      <alignment horizontal="right" vertical="center"/>
    </xf>
    <xf numFmtId="0" fontId="2" fillId="0" borderId="2" xfId="0" applyFont="1" applyBorder="1" applyAlignment="1">
      <alignment horizontal="right" vertical="center"/>
    </xf>
    <xf numFmtId="0" fontId="2" fillId="0" borderId="19" xfId="0" applyFont="1" applyBorder="1" applyAlignment="1">
      <alignment horizontal="right" vertical="center"/>
    </xf>
    <xf numFmtId="0" fontId="2" fillId="0" borderId="8" xfId="0" applyFont="1" applyBorder="1" applyAlignment="1">
      <alignment horizontal="left" vertical="center"/>
    </xf>
    <xf numFmtId="0" fontId="2" fillId="0" borderId="0" xfId="0" applyFont="1" applyBorder="1" applyAlignment="1">
      <alignment horizontal="left" vertical="center"/>
    </xf>
    <xf numFmtId="0" fontId="2" fillId="0" borderId="20" xfId="0" applyFont="1" applyBorder="1" applyAlignment="1">
      <alignment horizontal="left" vertical="center"/>
    </xf>
    <xf numFmtId="0" fontId="6" fillId="0" borderId="0" xfId="0" applyFont="1" applyBorder="1" applyAlignment="1">
      <alignment horizontal="center" vertical="center"/>
    </xf>
    <xf numFmtId="0" fontId="6" fillId="0" borderId="20" xfId="0"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60" xfId="0" applyFont="1" applyBorder="1" applyAlignment="1">
      <alignment horizontal="center" vertical="center"/>
    </xf>
    <xf numFmtId="0" fontId="13" fillId="0" borderId="21" xfId="0" applyFont="1" applyBorder="1" applyAlignment="1">
      <alignment horizontal="left" vertical="center"/>
    </xf>
    <xf numFmtId="0" fontId="13" fillId="0" borderId="23" xfId="0" applyFont="1" applyBorder="1" applyAlignment="1">
      <alignment horizontal="left" vertical="center"/>
    </xf>
    <xf numFmtId="0" fontId="14" fillId="0" borderId="23" xfId="0" applyFont="1" applyBorder="1" applyAlignment="1">
      <alignment horizontal="left" vertical="center" wrapText="1"/>
    </xf>
    <xf numFmtId="0" fontId="14" fillId="0" borderId="24" xfId="0" applyFont="1" applyBorder="1" applyAlignment="1">
      <alignment horizontal="left" vertical="center" wrapText="1"/>
    </xf>
    <xf numFmtId="0" fontId="2" fillId="0" borderId="33" xfId="0" applyFont="1" applyBorder="1" applyAlignment="1">
      <alignment horizontal="center" vertical="center"/>
    </xf>
    <xf numFmtId="0" fontId="2" fillId="0" borderId="9" xfId="0" applyFont="1" applyBorder="1" applyAlignment="1">
      <alignment horizontal="center" vertical="center"/>
    </xf>
    <xf numFmtId="0" fontId="2" fillId="0" borderId="35" xfId="0" applyFont="1" applyBorder="1" applyAlignment="1">
      <alignment horizontal="center" vertical="center"/>
    </xf>
    <xf numFmtId="0" fontId="12" fillId="0" borderId="30" xfId="0" applyFont="1" applyBorder="1" applyAlignment="1">
      <alignment horizontal="center" vertical="center" wrapText="1"/>
    </xf>
    <xf numFmtId="0" fontId="12" fillId="0" borderId="28" xfId="0" applyFont="1" applyBorder="1" applyAlignment="1">
      <alignment horizontal="center" vertical="center" wrapText="1"/>
    </xf>
    <xf numFmtId="0" fontId="7" fillId="0" borderId="28" xfId="0" applyFont="1" applyBorder="1" applyAlignment="1">
      <alignment horizontal="center" vertic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6" fillId="0" borderId="8" xfId="0" applyFont="1" applyBorder="1" applyAlignment="1">
      <alignment horizontal="right" vertical="center"/>
    </xf>
    <xf numFmtId="0" fontId="6" fillId="0" borderId="0" xfId="0" applyFont="1" applyBorder="1" applyAlignment="1">
      <alignment horizontal="right" vertical="center"/>
    </xf>
    <xf numFmtId="0" fontId="6" fillId="0" borderId="20" xfId="0" applyFont="1" applyBorder="1" applyAlignment="1">
      <alignment horizontal="right" vertical="center"/>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0" borderId="1" xfId="0" applyFont="1" applyBorder="1" applyAlignment="1">
      <alignment vertical="center"/>
    </xf>
    <xf numFmtId="0" fontId="2" fillId="0" borderId="2" xfId="0" applyFont="1" applyBorder="1" applyAlignment="1">
      <alignment vertical="center"/>
    </xf>
    <xf numFmtId="0" fontId="11" fillId="0" borderId="3" xfId="0" applyFont="1" applyBorder="1" applyAlignment="1">
      <alignment vertical="center" wrapText="1"/>
    </xf>
    <xf numFmtId="0" fontId="11" fillId="0" borderId="4" xfId="0" applyFont="1" applyBorder="1" applyAlignment="1">
      <alignment vertical="center" wrapText="1"/>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9" xfId="0" applyFont="1" applyBorder="1" applyAlignment="1">
      <alignment vertical="center"/>
    </xf>
    <xf numFmtId="0" fontId="2" fillId="0" borderId="10" xfId="0" applyFont="1" applyBorder="1" applyAlignment="1">
      <alignment vertical="center"/>
    </xf>
    <xf numFmtId="0" fontId="2" fillId="0" borderId="8" xfId="0" applyFont="1" applyBorder="1" applyAlignment="1">
      <alignment vertical="center" wrapText="1"/>
    </xf>
    <xf numFmtId="0" fontId="2" fillId="0" borderId="0" xfId="0" applyFont="1" applyBorder="1" applyAlignment="1">
      <alignment vertical="center" wrapText="1"/>
    </xf>
    <xf numFmtId="0" fontId="2" fillId="0" borderId="9" xfId="0" applyFont="1" applyBorder="1" applyAlignment="1">
      <alignment horizontal="left" vertical="center"/>
    </xf>
    <xf numFmtId="0" fontId="2" fillId="0" borderId="10" xfId="0" applyFont="1" applyBorder="1" applyAlignment="1">
      <alignment horizontal="left" vertical="center"/>
    </xf>
    <xf numFmtId="164" fontId="7" fillId="0" borderId="9" xfId="0" applyNumberFormat="1" applyFont="1" applyBorder="1" applyAlignment="1">
      <alignment horizontal="left" vertical="center"/>
    </xf>
    <xf numFmtId="164" fontId="7" fillId="0" borderId="10"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10" xfId="0" applyNumberFormat="1" applyFont="1" applyBorder="1" applyAlignment="1">
      <alignment horizontal="left" vertical="center"/>
    </xf>
    <xf numFmtId="0" fontId="6" fillId="0" borderId="8" xfId="0" applyFont="1" applyBorder="1" applyAlignment="1">
      <alignment horizontal="left" vertical="center"/>
    </xf>
    <xf numFmtId="0" fontId="6" fillId="0" borderId="0" xfId="0" applyFont="1" applyBorder="1" applyAlignment="1">
      <alignment horizontal="left" vertical="center"/>
    </xf>
    <xf numFmtId="0" fontId="5" fillId="0" borderId="0" xfId="0" applyFont="1" applyBorder="1" applyAlignment="1">
      <alignment horizontal="center" vertical="center"/>
    </xf>
    <xf numFmtId="0" fontId="7" fillId="0" borderId="0" xfId="0" applyFont="1" applyBorder="1" applyAlignment="1">
      <alignment horizontal="center"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7" fillId="0" borderId="3" xfId="0" applyFont="1" applyBorder="1" applyAlignment="1">
      <alignment vertical="center"/>
    </xf>
    <xf numFmtId="0" fontId="7" fillId="0" borderId="4" xfId="0" applyFont="1" applyBorder="1" applyAlignment="1">
      <alignment vertical="center"/>
    </xf>
    <xf numFmtId="0" fontId="2" fillId="0" borderId="3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35" xfId="0" applyFont="1" applyBorder="1" applyAlignment="1">
      <alignment horizontal="center" vertical="center" wrapText="1"/>
    </xf>
    <xf numFmtId="0" fontId="22" fillId="0" borderId="0" xfId="0" applyFont="1" applyAlignment="1">
      <alignment horizontal="center" vertical="center"/>
    </xf>
    <xf numFmtId="0" fontId="24" fillId="0" borderId="0" xfId="0" applyFont="1" applyAlignment="1">
      <alignment horizontal="left" vertical="center"/>
    </xf>
    <xf numFmtId="0" fontId="22" fillId="0" borderId="0" xfId="0" applyFont="1" applyAlignment="1">
      <alignment vertical="center"/>
    </xf>
    <xf numFmtId="0" fontId="22" fillId="0" borderId="29" xfId="0" applyFont="1" applyBorder="1" applyAlignment="1">
      <alignment vertical="center"/>
    </xf>
    <xf numFmtId="0" fontId="22" fillId="0" borderId="3" xfId="0" applyFont="1" applyBorder="1" applyAlignment="1">
      <alignment vertical="center"/>
    </xf>
    <xf numFmtId="0" fontId="22" fillId="0" borderId="27" xfId="0" applyFont="1" applyBorder="1" applyAlignment="1">
      <alignment vertical="center"/>
    </xf>
    <xf numFmtId="0" fontId="22" fillId="0" borderId="28" xfId="0" applyFont="1" applyBorder="1" applyAlignment="1">
      <alignment vertical="center"/>
    </xf>
    <xf numFmtId="0" fontId="22" fillId="0" borderId="31" xfId="0" applyFont="1" applyBorder="1" applyAlignment="1">
      <alignment vertical="center"/>
    </xf>
    <xf numFmtId="0" fontId="22" fillId="0" borderId="32" xfId="0" applyFont="1" applyBorder="1" applyAlignment="1">
      <alignment vertical="center"/>
    </xf>
    <xf numFmtId="0" fontId="22" fillId="0" borderId="36" xfId="0" applyFont="1" applyBorder="1" applyAlignment="1">
      <alignment vertical="center"/>
    </xf>
    <xf numFmtId="40" fontId="22" fillId="0" borderId="32" xfId="0" applyNumberFormat="1" applyFont="1" applyBorder="1" applyAlignment="1">
      <alignment vertical="center"/>
    </xf>
    <xf numFmtId="0" fontId="22" fillId="0" borderId="34" xfId="0" applyFont="1" applyBorder="1" applyAlignment="1">
      <alignment horizontal="left" vertical="center" wrapText="1"/>
    </xf>
    <xf numFmtId="0" fontId="22" fillId="0" borderId="56" xfId="0" applyFont="1" applyBorder="1" applyAlignment="1">
      <alignment horizontal="left" vertical="center" wrapText="1"/>
    </xf>
    <xf numFmtId="0" fontId="22" fillId="0" borderId="33" xfId="0" applyFont="1" applyBorder="1" applyAlignment="1">
      <alignment horizontal="center" vertical="center"/>
    </xf>
    <xf numFmtId="0" fontId="22" fillId="0" borderId="9" xfId="0" applyFont="1" applyBorder="1" applyAlignment="1">
      <alignment horizontal="center" vertical="center"/>
    </xf>
    <xf numFmtId="0" fontId="22" fillId="0" borderId="35" xfId="0" applyFont="1" applyBorder="1" applyAlignment="1">
      <alignment horizontal="center" vertical="center"/>
    </xf>
    <xf numFmtId="0" fontId="22" fillId="0" borderId="32" xfId="0" applyFont="1" applyBorder="1" applyAlignment="1">
      <alignment horizontal="left" vertical="center"/>
    </xf>
    <xf numFmtId="0" fontId="22" fillId="0" borderId="58" xfId="0" applyFont="1" applyBorder="1" applyAlignment="1">
      <alignment horizontal="left" vertical="center"/>
    </xf>
    <xf numFmtId="0" fontId="22" fillId="0" borderId="36" xfId="0" applyFont="1" applyBorder="1" applyAlignment="1">
      <alignment horizontal="left" vertical="center"/>
    </xf>
    <xf numFmtId="0" fontId="22" fillId="0" borderId="59" xfId="0" applyFont="1" applyBorder="1" applyAlignment="1">
      <alignment horizontal="left" vertical="center"/>
    </xf>
    <xf numFmtId="0" fontId="24" fillId="0" borderId="54" xfId="0" applyFont="1" applyBorder="1" applyAlignment="1">
      <alignment horizontal="center" vertical="center"/>
    </xf>
    <xf numFmtId="0" fontId="24" fillId="0" borderId="57" xfId="0" applyFont="1" applyBorder="1" applyAlignment="1">
      <alignment horizontal="center" vertical="center"/>
    </xf>
    <xf numFmtId="0" fontId="24" fillId="0" borderId="55" xfId="0" applyFont="1" applyBorder="1" applyAlignment="1">
      <alignment horizontal="center" vertical="center"/>
    </xf>
    <xf numFmtId="40" fontId="22" fillId="0" borderId="33" xfId="0" applyNumberFormat="1" applyFont="1" applyBorder="1" applyAlignment="1">
      <alignment vertical="center"/>
    </xf>
    <xf numFmtId="40" fontId="22" fillId="0" borderId="35" xfId="0" applyNumberFormat="1" applyFont="1" applyBorder="1" applyAlignment="1">
      <alignment vertical="center"/>
    </xf>
    <xf numFmtId="0" fontId="22" fillId="0" borderId="33" xfId="0" applyFont="1" applyBorder="1" applyAlignment="1">
      <alignment vertical="center"/>
    </xf>
    <xf numFmtId="0" fontId="22" fillId="0" borderId="35" xfId="0" applyFont="1" applyBorder="1" applyAlignment="1">
      <alignment vertical="center"/>
    </xf>
    <xf numFmtId="40" fontId="22" fillId="0" borderId="54" xfId="0" applyNumberFormat="1" applyFont="1" applyBorder="1" applyAlignment="1">
      <alignment vertical="center"/>
    </xf>
    <xf numFmtId="40" fontId="22" fillId="0" borderId="55" xfId="0" applyNumberFormat="1" applyFont="1" applyBorder="1" applyAlignment="1">
      <alignment vertical="center"/>
    </xf>
    <xf numFmtId="0" fontId="22" fillId="0" borderId="54" xfId="0" applyFont="1" applyBorder="1" applyAlignment="1">
      <alignment vertical="center"/>
    </xf>
    <xf numFmtId="0" fontId="22" fillId="0" borderId="55" xfId="0" applyFont="1" applyBorder="1" applyAlignment="1">
      <alignment vertical="center"/>
    </xf>
    <xf numFmtId="40" fontId="24" fillId="0" borderId="22" xfId="0" applyNumberFormat="1" applyFont="1" applyBorder="1" applyAlignment="1">
      <alignment vertical="center"/>
    </xf>
    <xf numFmtId="0" fontId="24" fillId="0" borderId="22" xfId="0" applyFont="1" applyBorder="1" applyAlignment="1">
      <alignment vertical="center"/>
    </xf>
    <xf numFmtId="0" fontId="22" fillId="0" borderId="50" xfId="0" applyFont="1" applyBorder="1" applyAlignment="1">
      <alignment vertical="center"/>
    </xf>
    <xf numFmtId="0" fontId="18" fillId="0" borderId="0" xfId="0" applyFont="1" applyAlignment="1">
      <alignment horizontal="center" vertical="center"/>
    </xf>
    <xf numFmtId="0" fontId="21" fillId="0" borderId="0" xfId="0" applyFont="1" applyAlignment="1">
      <alignment horizontal="center" vertical="center"/>
    </xf>
    <xf numFmtId="0" fontId="22" fillId="0" borderId="0" xfId="0" applyFont="1" applyAlignment="1">
      <alignment horizontal="left" vertical="center" wrapText="1"/>
    </xf>
    <xf numFmtId="0" fontId="24" fillId="0" borderId="0" xfId="0" applyFont="1" applyAlignment="1">
      <alignment vertical="center" wrapText="1"/>
    </xf>
    <xf numFmtId="0" fontId="24" fillId="0" borderId="0" xfId="0" applyFont="1" applyAlignment="1">
      <alignment horizontal="center" vertical="center"/>
    </xf>
    <xf numFmtId="0" fontId="22" fillId="0" borderId="39" xfId="0" applyFont="1" applyBorder="1" applyAlignment="1">
      <alignment horizontal="center" vertical="center"/>
    </xf>
    <xf numFmtId="40" fontId="25" fillId="0" borderId="22" xfId="0" applyNumberFormat="1" applyFont="1" applyBorder="1" applyAlignment="1">
      <alignment horizontal="center" vertical="center" wrapText="1"/>
    </xf>
    <xf numFmtId="0" fontId="24" fillId="0" borderId="22" xfId="0" applyFont="1" applyBorder="1" applyAlignment="1">
      <alignment horizontal="center" vertical="center" wrapText="1"/>
    </xf>
    <xf numFmtId="0" fontId="25" fillId="0" borderId="22" xfId="0" applyFont="1" applyBorder="1" applyAlignment="1">
      <alignment horizontal="center" vertical="center" wrapText="1"/>
    </xf>
    <xf numFmtId="40" fontId="19" fillId="0" borderId="0" xfId="0" applyNumberFormat="1" applyFont="1" applyAlignment="1">
      <alignment horizontal="center" vertical="center"/>
    </xf>
    <xf numFmtId="40" fontId="18" fillId="0" borderId="0" xfId="0" applyNumberFormat="1" applyFont="1" applyAlignment="1">
      <alignment horizontal="center" vertical="center"/>
    </xf>
    <xf numFmtId="0" fontId="20" fillId="0" borderId="0" xfId="0" applyFont="1" applyAlignment="1">
      <alignment horizontal="center" vertical="center"/>
    </xf>
    <xf numFmtId="40" fontId="22" fillId="0" borderId="50" xfId="0" applyNumberFormat="1" applyFont="1" applyBorder="1" applyAlignment="1">
      <alignment vertical="center"/>
    </xf>
  </cellXfs>
  <cellStyles count="4">
    <cellStyle name="Comma" xfId="3" builtinId="3"/>
    <cellStyle name="Comma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85725</xdr:colOff>
      <xdr:row>54</xdr:row>
      <xdr:rowOff>95250</xdr:rowOff>
    </xdr:from>
    <xdr:to>
      <xdr:col>11</xdr:col>
      <xdr:colOff>466725</xdr:colOff>
      <xdr:row>54</xdr:row>
      <xdr:rowOff>95250</xdr:rowOff>
    </xdr:to>
    <xdr:cxnSp macro="">
      <xdr:nvCxnSpPr>
        <xdr:cNvPr id="2" name="Straight Arrow Connector 1"/>
        <xdr:cNvCxnSpPr>
          <a:cxnSpLocks noChangeShapeType="1"/>
        </xdr:cNvCxnSpPr>
      </xdr:nvCxnSpPr>
      <xdr:spPr bwMode="auto">
        <a:xfrm flipV="1">
          <a:off x="7957185" y="10778490"/>
          <a:ext cx="381000" cy="0"/>
        </a:xfrm>
        <a:prstGeom prst="straightConnector1">
          <a:avLst/>
        </a:prstGeom>
        <a:noFill/>
        <a:ln w="28575">
          <a:solidFill>
            <a:srgbClr val="FF0066"/>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11</xdr:col>
      <xdr:colOff>95250</xdr:colOff>
      <xdr:row>5</xdr:row>
      <xdr:rowOff>0</xdr:rowOff>
    </xdr:from>
    <xdr:to>
      <xdr:col>11</xdr:col>
      <xdr:colOff>476250</xdr:colOff>
      <xdr:row>5</xdr:row>
      <xdr:rowOff>0</xdr:rowOff>
    </xdr:to>
    <xdr:cxnSp macro="">
      <xdr:nvCxnSpPr>
        <xdr:cNvPr id="3" name="Straight Arrow Connector 2"/>
        <xdr:cNvCxnSpPr>
          <a:cxnSpLocks noChangeShapeType="1"/>
        </xdr:cNvCxnSpPr>
      </xdr:nvCxnSpPr>
      <xdr:spPr bwMode="auto">
        <a:xfrm flipV="1">
          <a:off x="7966710" y="1028700"/>
          <a:ext cx="381000" cy="0"/>
        </a:xfrm>
        <a:prstGeom prst="straightConnector1">
          <a:avLst/>
        </a:prstGeom>
        <a:noFill/>
        <a:ln w="28575">
          <a:solidFill>
            <a:srgbClr val="FF0066"/>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11</xdr:col>
      <xdr:colOff>95250</xdr:colOff>
      <xdr:row>11</xdr:row>
      <xdr:rowOff>0</xdr:rowOff>
    </xdr:from>
    <xdr:to>
      <xdr:col>11</xdr:col>
      <xdr:colOff>476250</xdr:colOff>
      <xdr:row>11</xdr:row>
      <xdr:rowOff>0</xdr:rowOff>
    </xdr:to>
    <xdr:cxnSp macro="">
      <xdr:nvCxnSpPr>
        <xdr:cNvPr id="4" name="Straight Arrow Connector 2"/>
        <xdr:cNvCxnSpPr>
          <a:cxnSpLocks noChangeShapeType="1"/>
        </xdr:cNvCxnSpPr>
      </xdr:nvCxnSpPr>
      <xdr:spPr bwMode="auto">
        <a:xfrm flipV="1">
          <a:off x="7966710" y="2164080"/>
          <a:ext cx="381000" cy="0"/>
        </a:xfrm>
        <a:prstGeom prst="straightConnector1">
          <a:avLst/>
        </a:prstGeom>
        <a:noFill/>
        <a:ln w="28575">
          <a:solidFill>
            <a:srgbClr val="FF0066"/>
          </a:solidFill>
          <a:round/>
          <a:headEnd/>
          <a:tailEnd type="arrow" w="med" len="med"/>
        </a:ln>
        <a:extLst>
          <a:ext uri="{909E8E84-426E-40DD-AFC4-6F175D3DCCD1}">
            <a14:hiddenFill xmlns:a14="http://schemas.microsoft.com/office/drawing/2010/main">
              <a:noFill/>
            </a14:hiddenFill>
          </a:ext>
        </a:ex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85725</xdr:colOff>
      <xdr:row>55</xdr:row>
      <xdr:rowOff>95250</xdr:rowOff>
    </xdr:from>
    <xdr:to>
      <xdr:col>11</xdr:col>
      <xdr:colOff>466725</xdr:colOff>
      <xdr:row>55</xdr:row>
      <xdr:rowOff>95250</xdr:rowOff>
    </xdr:to>
    <xdr:cxnSp macro="">
      <xdr:nvCxnSpPr>
        <xdr:cNvPr id="2" name="Straight Arrow Connector 1"/>
        <xdr:cNvCxnSpPr>
          <a:cxnSpLocks noChangeShapeType="1"/>
        </xdr:cNvCxnSpPr>
      </xdr:nvCxnSpPr>
      <xdr:spPr bwMode="auto">
        <a:xfrm flipV="1">
          <a:off x="7734300" y="10810875"/>
          <a:ext cx="381000" cy="0"/>
        </a:xfrm>
        <a:prstGeom prst="straightConnector1">
          <a:avLst/>
        </a:prstGeom>
        <a:noFill/>
        <a:ln w="28575">
          <a:solidFill>
            <a:srgbClr val="FF0066"/>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11</xdr:col>
      <xdr:colOff>95250</xdr:colOff>
      <xdr:row>5</xdr:row>
      <xdr:rowOff>0</xdr:rowOff>
    </xdr:from>
    <xdr:to>
      <xdr:col>11</xdr:col>
      <xdr:colOff>476250</xdr:colOff>
      <xdr:row>5</xdr:row>
      <xdr:rowOff>0</xdr:rowOff>
    </xdr:to>
    <xdr:cxnSp macro="">
      <xdr:nvCxnSpPr>
        <xdr:cNvPr id="3" name="Straight Arrow Connector 2"/>
        <xdr:cNvCxnSpPr>
          <a:cxnSpLocks noChangeShapeType="1"/>
        </xdr:cNvCxnSpPr>
      </xdr:nvCxnSpPr>
      <xdr:spPr bwMode="auto">
        <a:xfrm flipV="1">
          <a:off x="7743825" y="1028700"/>
          <a:ext cx="381000" cy="0"/>
        </a:xfrm>
        <a:prstGeom prst="straightConnector1">
          <a:avLst/>
        </a:prstGeom>
        <a:noFill/>
        <a:ln w="28575">
          <a:solidFill>
            <a:srgbClr val="FF0066"/>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11</xdr:col>
      <xdr:colOff>95250</xdr:colOff>
      <xdr:row>11</xdr:row>
      <xdr:rowOff>0</xdr:rowOff>
    </xdr:from>
    <xdr:to>
      <xdr:col>11</xdr:col>
      <xdr:colOff>476250</xdr:colOff>
      <xdr:row>11</xdr:row>
      <xdr:rowOff>0</xdr:rowOff>
    </xdr:to>
    <xdr:cxnSp macro="">
      <xdr:nvCxnSpPr>
        <xdr:cNvPr id="4" name="Straight Arrow Connector 2"/>
        <xdr:cNvCxnSpPr>
          <a:cxnSpLocks noChangeShapeType="1"/>
        </xdr:cNvCxnSpPr>
      </xdr:nvCxnSpPr>
      <xdr:spPr bwMode="auto">
        <a:xfrm flipV="1">
          <a:off x="7743825" y="2171700"/>
          <a:ext cx="381000" cy="0"/>
        </a:xfrm>
        <a:prstGeom prst="straightConnector1">
          <a:avLst/>
        </a:prstGeom>
        <a:noFill/>
        <a:ln w="28575">
          <a:solidFill>
            <a:srgbClr val="FF0066"/>
          </a:solidFill>
          <a:round/>
          <a:headEnd/>
          <a:tailEnd type="arrow" w="med" len="med"/>
        </a:ln>
        <a:extLst>
          <a:ext uri="{909E8E84-426E-40DD-AFC4-6F175D3DCCD1}">
            <a14:hiddenFill xmlns:a14="http://schemas.microsoft.com/office/drawing/2010/main">
              <a:noFill/>
            </a14:hiddenFill>
          </a:ext>
        </a:extLst>
      </xdr:spPr>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228600</xdr:colOff>
      <xdr:row>5</xdr:row>
      <xdr:rowOff>133350</xdr:rowOff>
    </xdr:to>
    <xdr:pic>
      <xdr:nvPicPr>
        <xdr:cNvPr id="2" name="Picture 17" descr="rId1"/>
        <xdr:cNvPicPr>
          <a:picLocks noChangeAspect="1" noChangeArrowheads="1"/>
        </xdr:cNvPicPr>
      </xdr:nvPicPr>
      <xdr:blipFill>
        <a:blip xmlns:r="http://schemas.openxmlformats.org/officeDocument/2006/relationships" r:embed="rId1">
          <a:lum bright="6000"/>
          <a:extLst>
            <a:ext uri="{28A0092B-C50C-407E-A947-70E740481C1C}">
              <a14:useLocalDpi xmlns:a14="http://schemas.microsoft.com/office/drawing/2010/main" val="0"/>
            </a:ext>
          </a:extLst>
        </a:blip>
        <a:srcRect/>
        <a:stretch>
          <a:fillRect/>
        </a:stretch>
      </xdr:blipFill>
      <xdr:spPr bwMode="auto">
        <a:xfrm>
          <a:off x="0" y="182880"/>
          <a:ext cx="1638300" cy="8648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219075</xdr:colOff>
      <xdr:row>2</xdr:row>
      <xdr:rowOff>0</xdr:rowOff>
    </xdr:from>
    <xdr:to>
      <xdr:col>10</xdr:col>
      <xdr:colOff>552450</xdr:colOff>
      <xdr:row>6</xdr:row>
      <xdr:rowOff>114300</xdr:rowOff>
    </xdr:to>
    <xdr:pic>
      <xdr:nvPicPr>
        <xdr:cNvPr id="3" name="Picture 4"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6095" y="365760"/>
          <a:ext cx="1049655" cy="84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228600</xdr:colOff>
      <xdr:row>5</xdr:row>
      <xdr:rowOff>133350</xdr:rowOff>
    </xdr:to>
    <xdr:pic>
      <xdr:nvPicPr>
        <xdr:cNvPr id="2" name="Picture 17" descr="rId1"/>
        <xdr:cNvPicPr>
          <a:picLocks noChangeAspect="1" noChangeArrowheads="1"/>
        </xdr:cNvPicPr>
      </xdr:nvPicPr>
      <xdr:blipFill>
        <a:blip xmlns:r="http://schemas.openxmlformats.org/officeDocument/2006/relationships" r:embed="rId1">
          <a:lum bright="6000"/>
          <a:extLst>
            <a:ext uri="{28A0092B-C50C-407E-A947-70E740481C1C}">
              <a14:useLocalDpi xmlns:a14="http://schemas.microsoft.com/office/drawing/2010/main" val="0"/>
            </a:ext>
          </a:extLst>
        </a:blip>
        <a:srcRect/>
        <a:stretch>
          <a:fillRect/>
        </a:stretch>
      </xdr:blipFill>
      <xdr:spPr bwMode="auto">
        <a:xfrm>
          <a:off x="0" y="190500"/>
          <a:ext cx="1600200"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219075</xdr:colOff>
      <xdr:row>2</xdr:row>
      <xdr:rowOff>0</xdr:rowOff>
    </xdr:from>
    <xdr:to>
      <xdr:col>10</xdr:col>
      <xdr:colOff>552450</xdr:colOff>
      <xdr:row>6</xdr:row>
      <xdr:rowOff>114300</xdr:rowOff>
    </xdr:to>
    <xdr:pic>
      <xdr:nvPicPr>
        <xdr:cNvPr id="3" name="Picture 4" descr="rId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77025" y="381000"/>
          <a:ext cx="1028700"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85725</xdr:colOff>
      <xdr:row>53</xdr:row>
      <xdr:rowOff>95250</xdr:rowOff>
    </xdr:from>
    <xdr:to>
      <xdr:col>11</xdr:col>
      <xdr:colOff>466725</xdr:colOff>
      <xdr:row>53</xdr:row>
      <xdr:rowOff>95250</xdr:rowOff>
    </xdr:to>
    <xdr:cxnSp macro="">
      <xdr:nvCxnSpPr>
        <xdr:cNvPr id="2" name="Straight Arrow Connector 1"/>
        <xdr:cNvCxnSpPr>
          <a:cxnSpLocks noChangeShapeType="1"/>
        </xdr:cNvCxnSpPr>
      </xdr:nvCxnSpPr>
      <xdr:spPr bwMode="auto">
        <a:xfrm flipV="1">
          <a:off x="7734300" y="10048875"/>
          <a:ext cx="381000" cy="0"/>
        </a:xfrm>
        <a:prstGeom prst="straightConnector1">
          <a:avLst/>
        </a:prstGeom>
        <a:noFill/>
        <a:ln w="28575">
          <a:solidFill>
            <a:srgbClr val="FF0066"/>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11</xdr:col>
      <xdr:colOff>95250</xdr:colOff>
      <xdr:row>5</xdr:row>
      <xdr:rowOff>0</xdr:rowOff>
    </xdr:from>
    <xdr:to>
      <xdr:col>11</xdr:col>
      <xdr:colOff>476250</xdr:colOff>
      <xdr:row>5</xdr:row>
      <xdr:rowOff>0</xdr:rowOff>
    </xdr:to>
    <xdr:cxnSp macro="">
      <xdr:nvCxnSpPr>
        <xdr:cNvPr id="3" name="Straight Arrow Connector 2"/>
        <xdr:cNvCxnSpPr>
          <a:cxnSpLocks noChangeShapeType="1"/>
        </xdr:cNvCxnSpPr>
      </xdr:nvCxnSpPr>
      <xdr:spPr bwMode="auto">
        <a:xfrm flipV="1">
          <a:off x="7743825" y="1028700"/>
          <a:ext cx="381000" cy="0"/>
        </a:xfrm>
        <a:prstGeom prst="straightConnector1">
          <a:avLst/>
        </a:prstGeom>
        <a:noFill/>
        <a:ln w="28575">
          <a:solidFill>
            <a:srgbClr val="FF0066"/>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11</xdr:col>
      <xdr:colOff>95250</xdr:colOff>
      <xdr:row>11</xdr:row>
      <xdr:rowOff>0</xdr:rowOff>
    </xdr:from>
    <xdr:to>
      <xdr:col>11</xdr:col>
      <xdr:colOff>476250</xdr:colOff>
      <xdr:row>11</xdr:row>
      <xdr:rowOff>0</xdr:rowOff>
    </xdr:to>
    <xdr:cxnSp macro="">
      <xdr:nvCxnSpPr>
        <xdr:cNvPr id="4" name="Straight Arrow Connector 2"/>
        <xdr:cNvCxnSpPr>
          <a:cxnSpLocks noChangeShapeType="1"/>
        </xdr:cNvCxnSpPr>
      </xdr:nvCxnSpPr>
      <xdr:spPr bwMode="auto">
        <a:xfrm flipV="1">
          <a:off x="7743825" y="2171700"/>
          <a:ext cx="381000" cy="0"/>
        </a:xfrm>
        <a:prstGeom prst="straightConnector1">
          <a:avLst/>
        </a:prstGeom>
        <a:noFill/>
        <a:ln w="28575">
          <a:solidFill>
            <a:srgbClr val="FF0066"/>
          </a:solidFill>
          <a:round/>
          <a:headEnd/>
          <a:tailEnd type="arrow" w="med" len="med"/>
        </a:ln>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2020/forms/Template%20Annex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EV - C.A."/>
      <sheetName val="DV"/>
      <sheetName val="ORS"/>
      <sheetName val="Order of Payment"/>
      <sheetName val="NORSA"/>
      <sheetName val="Liquidation Report"/>
      <sheetName val="CDR"/>
      <sheetName val="Letter Request- Elem &amp; JHS"/>
      <sheetName val="Letter Request -SHS"/>
      <sheetName val="Certification of No Unli"/>
      <sheetName val="Budgetary Requirements"/>
      <sheetName val="Program of Works"/>
      <sheetName val="Purchase Request"/>
      <sheetName val="RFQ For Goods"/>
      <sheetName val="Abstract for PR"/>
      <sheetName val="Purchase Order"/>
      <sheetName val="School Based DV"/>
      <sheetName val="Inspection &amp; Acceptance"/>
      <sheetName val="Job Request"/>
      <sheetName val="Abstract for JR"/>
      <sheetName val="Job Order"/>
      <sheetName val="Pre-repair &amp; Post-repair"/>
      <sheetName val="Certificate of Completion"/>
      <sheetName val="RIS"/>
      <sheetName val="ICS"/>
      <sheetName val="Job Order (Watchman)"/>
      <sheetName val="Travel Order (School Head)"/>
      <sheetName val="Travel Order ( teacher)"/>
      <sheetName val="Itinerary "/>
      <sheetName val="Travel Completed"/>
    </sheetNames>
    <sheetDataSet>
      <sheetData sheetId="0"/>
      <sheetData sheetId="1">
        <row r="3">
          <cell r="AJ3" t="str">
            <v>01</v>
          </cell>
        </row>
        <row r="34">
          <cell r="AJ3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pageSetUpPr fitToPage="1"/>
  </sheetPr>
  <dimension ref="B1:U58"/>
  <sheetViews>
    <sheetView topLeftCell="A36" zoomScaleNormal="100" workbookViewId="0">
      <selection activeCell="M49" sqref="M49"/>
    </sheetView>
  </sheetViews>
  <sheetFormatPr defaultColWidth="9" defaultRowHeight="15.6"/>
  <cols>
    <col min="1" max="1" width="3.33203125" style="4" customWidth="1"/>
    <col min="2" max="2" width="7.109375" style="1" customWidth="1"/>
    <col min="3" max="3" width="7.88671875" style="1" customWidth="1"/>
    <col min="4" max="4" width="8" style="1" customWidth="1"/>
    <col min="5" max="5" width="23" style="1" customWidth="1"/>
    <col min="6" max="6" width="12.33203125" style="1" customWidth="1"/>
    <col min="7" max="7" width="9.44140625" style="2" customWidth="1"/>
    <col min="8" max="8" width="8.5546875" style="1" customWidth="1"/>
    <col min="9" max="9" width="13.109375" style="2" customWidth="1"/>
    <col min="10" max="10" width="17.6640625" style="2" customWidth="1"/>
    <col min="11" max="11" width="4.33203125" style="4" customWidth="1"/>
    <col min="12" max="12" width="10.5546875" style="4" bestFit="1" customWidth="1"/>
    <col min="13" max="13" width="11.5546875" style="6" customWidth="1"/>
    <col min="14" max="14" width="13.109375" style="6" customWidth="1"/>
    <col min="15" max="15" width="11.5546875" style="6" customWidth="1"/>
    <col min="16" max="16" width="14.88671875" style="6" customWidth="1"/>
    <col min="17" max="16384" width="9" style="4"/>
  </cols>
  <sheetData>
    <row r="1" spans="2:21">
      <c r="I1" s="1"/>
      <c r="J1" s="3" t="s">
        <v>0</v>
      </c>
      <c r="K1" s="3"/>
      <c r="M1" s="2"/>
      <c r="N1" s="2"/>
      <c r="O1" s="2"/>
      <c r="P1" s="2"/>
      <c r="Q1" s="5"/>
      <c r="R1" s="5"/>
      <c r="S1" s="5"/>
      <c r="T1" s="5"/>
      <c r="U1" s="5"/>
    </row>
    <row r="2" spans="2:21" ht="20.399999999999999">
      <c r="B2" s="241" t="s">
        <v>1</v>
      </c>
      <c r="C2" s="241"/>
      <c r="D2" s="241"/>
      <c r="E2" s="241"/>
      <c r="F2" s="241"/>
      <c r="G2" s="241"/>
      <c r="H2" s="241"/>
      <c r="I2" s="241"/>
      <c r="J2" s="241"/>
    </row>
    <row r="3" spans="2:21" ht="15" customHeight="1">
      <c r="B3" s="242" t="s">
        <v>2</v>
      </c>
      <c r="C3" s="242"/>
      <c r="D3" s="242"/>
      <c r="E3" s="242"/>
      <c r="F3" s="242"/>
      <c r="G3" s="242"/>
      <c r="H3" s="242"/>
      <c r="I3" s="242"/>
      <c r="J3" s="242"/>
    </row>
    <row r="4" spans="2:21" ht="15" customHeight="1" thickBot="1">
      <c r="B4" s="136"/>
      <c r="C4" s="136"/>
      <c r="D4" s="136"/>
      <c r="E4" s="136"/>
      <c r="F4" s="136"/>
      <c r="G4" s="136"/>
      <c r="H4" s="136"/>
      <c r="I4" s="136"/>
      <c r="J4" s="136"/>
    </row>
    <row r="5" spans="2:21" ht="15" customHeight="1">
      <c r="B5" s="210" t="s">
        <v>3</v>
      </c>
      <c r="C5" s="211"/>
      <c r="D5" s="211"/>
      <c r="E5" s="243" t="s">
        <v>45</v>
      </c>
      <c r="F5" s="243"/>
      <c r="G5" s="244"/>
      <c r="H5" s="8" t="s">
        <v>4</v>
      </c>
      <c r="I5" s="245"/>
      <c r="J5" s="246"/>
      <c r="L5" s="167"/>
      <c r="M5" s="215" t="s">
        <v>5</v>
      </c>
      <c r="N5" s="216"/>
      <c r="O5" s="216"/>
      <c r="P5" s="217"/>
    </row>
    <row r="6" spans="2:21" ht="15" customHeight="1">
      <c r="B6" s="192" t="s">
        <v>6</v>
      </c>
      <c r="C6" s="193"/>
      <c r="D6" s="193"/>
      <c r="E6" s="233" t="s">
        <v>46</v>
      </c>
      <c r="F6" s="233"/>
      <c r="G6" s="234"/>
      <c r="H6" s="142" t="s">
        <v>7</v>
      </c>
      <c r="I6" s="235"/>
      <c r="J6" s="236"/>
      <c r="L6" s="167"/>
      <c r="M6" s="218"/>
      <c r="N6" s="172"/>
      <c r="O6" s="172"/>
      <c r="P6" s="219"/>
    </row>
    <row r="7" spans="2:21" ht="24.75" customHeight="1" thickBot="1">
      <c r="B7" s="144" t="s">
        <v>8</v>
      </c>
      <c r="C7" s="145"/>
      <c r="D7" s="12"/>
      <c r="E7" s="237" t="s">
        <v>47</v>
      </c>
      <c r="F7" s="237"/>
      <c r="G7" s="238"/>
      <c r="H7" s="239" t="s">
        <v>9</v>
      </c>
      <c r="I7" s="240"/>
      <c r="J7" s="13" t="s">
        <v>10</v>
      </c>
      <c r="L7" s="138"/>
      <c r="M7" s="220"/>
      <c r="N7" s="221"/>
      <c r="O7" s="221"/>
      <c r="P7" s="222"/>
    </row>
    <row r="8" spans="2:21" ht="5.25" customHeight="1" thickBot="1">
      <c r="B8" s="15"/>
      <c r="C8" s="16"/>
      <c r="D8" s="16"/>
      <c r="E8" s="16"/>
      <c r="F8" s="16"/>
      <c r="G8" s="17"/>
      <c r="H8" s="15"/>
      <c r="I8" s="18"/>
      <c r="J8" s="17"/>
    </row>
    <row r="9" spans="2:21" ht="15" customHeight="1">
      <c r="B9" s="210" t="s">
        <v>11</v>
      </c>
      <c r="C9" s="211"/>
      <c r="D9" s="211"/>
      <c r="E9" s="137"/>
      <c r="F9" s="137"/>
      <c r="G9" s="141"/>
      <c r="H9" s="141"/>
      <c r="I9" s="141"/>
      <c r="J9" s="21"/>
    </row>
    <row r="10" spans="2:21" ht="15" customHeight="1" thickBot="1">
      <c r="B10" s="212" t="s">
        <v>12</v>
      </c>
      <c r="C10" s="213"/>
      <c r="D10" s="213"/>
      <c r="E10" s="213"/>
      <c r="F10" s="213"/>
      <c r="G10" s="213"/>
      <c r="H10" s="213"/>
      <c r="I10" s="213"/>
      <c r="J10" s="214"/>
    </row>
    <row r="11" spans="2:21" ht="15" customHeight="1" thickBot="1">
      <c r="B11" s="22"/>
      <c r="C11" s="18"/>
      <c r="D11" s="18"/>
      <c r="E11" s="18"/>
      <c r="F11" s="18"/>
      <c r="G11" s="23"/>
      <c r="H11" s="23"/>
      <c r="I11" s="23"/>
      <c r="J11" s="24"/>
      <c r="L11" s="167"/>
      <c r="M11" s="215" t="s">
        <v>13</v>
      </c>
      <c r="N11" s="216"/>
      <c r="O11" s="216"/>
      <c r="P11" s="217"/>
    </row>
    <row r="12" spans="2:21" ht="15" customHeight="1">
      <c r="B12" s="223" t="s">
        <v>14</v>
      </c>
      <c r="C12" s="224"/>
      <c r="D12" s="224"/>
      <c r="E12" s="225"/>
      <c r="F12" s="225"/>
      <c r="G12" s="226"/>
      <c r="H12" s="227" t="s">
        <v>15</v>
      </c>
      <c r="I12" s="228"/>
      <c r="J12" s="25" t="s">
        <v>16</v>
      </c>
      <c r="L12" s="167"/>
      <c r="M12" s="218"/>
      <c r="N12" s="172"/>
      <c r="O12" s="172"/>
      <c r="P12" s="219"/>
    </row>
    <row r="13" spans="2:21" ht="15" customHeight="1" thickBot="1">
      <c r="B13" s="165" t="s">
        <v>17</v>
      </c>
      <c r="C13" s="166"/>
      <c r="D13" s="166"/>
      <c r="E13" s="229"/>
      <c r="F13" s="229"/>
      <c r="G13" s="230"/>
      <c r="H13" s="231" t="s">
        <v>18</v>
      </c>
      <c r="I13" s="232"/>
      <c r="J13" s="26"/>
      <c r="L13" s="138"/>
      <c r="M13" s="220"/>
      <c r="N13" s="221"/>
      <c r="O13" s="221"/>
      <c r="P13" s="222"/>
    </row>
    <row r="14" spans="2:21" ht="6.75" customHeight="1" thickBot="1">
      <c r="B14" s="27"/>
      <c r="C14" s="12"/>
      <c r="D14" s="12"/>
      <c r="E14" s="12"/>
      <c r="F14" s="12"/>
      <c r="G14" s="28"/>
      <c r="H14" s="27"/>
      <c r="I14" s="143"/>
      <c r="J14" s="28"/>
    </row>
    <row r="15" spans="2:21" ht="30" customHeight="1">
      <c r="B15" s="207" t="s">
        <v>19</v>
      </c>
      <c r="C15" s="208"/>
      <c r="D15" s="107" t="s">
        <v>20</v>
      </c>
      <c r="E15" s="209" t="s">
        <v>21</v>
      </c>
      <c r="F15" s="209"/>
      <c r="G15" s="209"/>
      <c r="H15" s="146" t="s">
        <v>22</v>
      </c>
      <c r="I15" s="107" t="s">
        <v>23</v>
      </c>
      <c r="J15" s="109" t="s">
        <v>24</v>
      </c>
    </row>
    <row r="16" spans="2:21" ht="15" customHeight="1">
      <c r="B16" s="160">
        <v>1</v>
      </c>
      <c r="C16" s="161"/>
      <c r="D16" s="147"/>
      <c r="E16" s="161"/>
      <c r="F16" s="161"/>
      <c r="G16" s="161"/>
      <c r="H16" s="130"/>
      <c r="I16" s="30"/>
      <c r="J16" s="31"/>
      <c r="L16" s="153"/>
      <c r="M16" s="154"/>
    </row>
    <row r="17" spans="2:13" ht="15" hidden="1" customHeight="1">
      <c r="B17" s="160"/>
      <c r="C17" s="161"/>
      <c r="D17" s="147"/>
      <c r="E17" s="161"/>
      <c r="F17" s="161"/>
      <c r="G17" s="161"/>
      <c r="H17" s="130"/>
      <c r="I17" s="30"/>
      <c r="J17" s="31"/>
    </row>
    <row r="18" spans="2:13" ht="15" customHeight="1">
      <c r="B18" s="160">
        <v>2</v>
      </c>
      <c r="C18" s="161"/>
      <c r="D18" s="147"/>
      <c r="E18" s="161"/>
      <c r="F18" s="161"/>
      <c r="G18" s="161"/>
      <c r="H18" s="130"/>
      <c r="I18" s="30"/>
      <c r="J18" s="31"/>
    </row>
    <row r="19" spans="2:13" ht="15" customHeight="1">
      <c r="B19" s="160">
        <v>3</v>
      </c>
      <c r="C19" s="161"/>
      <c r="D19" s="147"/>
      <c r="E19" s="161"/>
      <c r="F19" s="161"/>
      <c r="G19" s="161"/>
      <c r="H19" s="130"/>
      <c r="I19" s="30"/>
      <c r="J19" s="31"/>
    </row>
    <row r="20" spans="2:13" ht="15" customHeight="1">
      <c r="B20" s="160">
        <v>4</v>
      </c>
      <c r="C20" s="161"/>
      <c r="D20" s="147"/>
      <c r="E20" s="161"/>
      <c r="F20" s="161"/>
      <c r="G20" s="161"/>
      <c r="H20" s="130"/>
      <c r="I20" s="30"/>
      <c r="J20" s="31"/>
    </row>
    <row r="21" spans="2:13" ht="32.25" hidden="1" customHeight="1">
      <c r="B21" s="160">
        <v>6</v>
      </c>
      <c r="C21" s="161"/>
      <c r="D21" s="147"/>
      <c r="E21" s="247"/>
      <c r="F21" s="248"/>
      <c r="G21" s="249"/>
      <c r="H21" s="130"/>
      <c r="I21" s="30"/>
      <c r="J21" s="31"/>
    </row>
    <row r="22" spans="2:13" ht="15" hidden="1" customHeight="1">
      <c r="B22" s="160"/>
      <c r="C22" s="161"/>
      <c r="D22" s="147"/>
      <c r="E22" s="161"/>
      <c r="F22" s="161"/>
      <c r="G22" s="161"/>
      <c r="H22" s="130"/>
      <c r="I22" s="30"/>
      <c r="J22" s="31"/>
      <c r="L22" s="153"/>
      <c r="M22" s="135"/>
    </row>
    <row r="23" spans="2:13" ht="15" hidden="1" customHeight="1">
      <c r="B23" s="160"/>
      <c r="C23" s="161"/>
      <c r="D23" s="147"/>
      <c r="E23" s="161"/>
      <c r="F23" s="161"/>
      <c r="G23" s="161"/>
      <c r="H23" s="130"/>
      <c r="I23" s="30"/>
      <c r="J23" s="31"/>
    </row>
    <row r="24" spans="2:13" ht="15" hidden="1" customHeight="1">
      <c r="B24" s="160">
        <v>5</v>
      </c>
      <c r="C24" s="161"/>
      <c r="D24" s="147"/>
      <c r="E24" s="161"/>
      <c r="F24" s="161"/>
      <c r="G24" s="161"/>
      <c r="H24" s="130"/>
      <c r="I24" s="30"/>
      <c r="J24" s="31"/>
    </row>
    <row r="25" spans="2:13" ht="15" hidden="1" customHeight="1">
      <c r="B25" s="160"/>
      <c r="C25" s="161"/>
      <c r="D25" s="147"/>
      <c r="E25" s="161"/>
      <c r="F25" s="161"/>
      <c r="G25" s="161"/>
      <c r="H25" s="130"/>
      <c r="I25" s="30"/>
      <c r="J25" s="31"/>
    </row>
    <row r="26" spans="2:13" ht="15" hidden="1" customHeight="1">
      <c r="B26" s="160"/>
      <c r="C26" s="161"/>
      <c r="D26" s="147"/>
      <c r="E26" s="161"/>
      <c r="F26" s="161"/>
      <c r="G26" s="161"/>
      <c r="H26" s="130"/>
      <c r="I26" s="30"/>
      <c r="J26" s="31"/>
    </row>
    <row r="27" spans="2:13" ht="15" customHeight="1">
      <c r="B27" s="160">
        <v>5</v>
      </c>
      <c r="C27" s="161"/>
      <c r="D27" s="147"/>
      <c r="E27" s="161"/>
      <c r="F27" s="161"/>
      <c r="G27" s="161"/>
      <c r="H27" s="130"/>
      <c r="I27" s="30"/>
      <c r="J27" s="31"/>
    </row>
    <row r="28" spans="2:13" ht="15" customHeight="1">
      <c r="B28" s="160">
        <v>6</v>
      </c>
      <c r="C28" s="161"/>
      <c r="D28" s="147"/>
      <c r="E28" s="161"/>
      <c r="F28" s="161"/>
      <c r="G28" s="161"/>
      <c r="H28" s="147"/>
      <c r="I28" s="30"/>
      <c r="J28" s="31"/>
    </row>
    <row r="29" spans="2:13" ht="15" customHeight="1">
      <c r="B29" s="160">
        <v>7</v>
      </c>
      <c r="C29" s="161"/>
      <c r="D29" s="147"/>
      <c r="E29" s="161"/>
      <c r="F29" s="161"/>
      <c r="G29" s="161"/>
      <c r="H29" s="130"/>
      <c r="I29" s="30"/>
      <c r="J29" s="31"/>
    </row>
    <row r="30" spans="2:13" ht="15" customHeight="1">
      <c r="B30" s="160">
        <v>8</v>
      </c>
      <c r="C30" s="161"/>
      <c r="D30" s="147"/>
      <c r="E30" s="161"/>
      <c r="F30" s="161"/>
      <c r="G30" s="161"/>
      <c r="H30" s="130"/>
      <c r="I30" s="30"/>
      <c r="J30" s="31"/>
    </row>
    <row r="31" spans="2:13" ht="15" customHeight="1">
      <c r="B31" s="160"/>
      <c r="C31" s="161"/>
      <c r="D31" s="147"/>
      <c r="E31" s="204"/>
      <c r="F31" s="205"/>
      <c r="G31" s="206"/>
      <c r="H31" s="130"/>
      <c r="I31" s="30"/>
      <c r="J31" s="31"/>
    </row>
    <row r="32" spans="2:13" ht="15" customHeight="1">
      <c r="B32" s="160"/>
      <c r="C32" s="161"/>
      <c r="D32" s="147"/>
      <c r="E32" s="204"/>
      <c r="F32" s="205"/>
      <c r="G32" s="206"/>
      <c r="H32" s="130"/>
      <c r="I32" s="30"/>
      <c r="J32" s="31"/>
    </row>
    <row r="33" spans="2:14" ht="27" customHeight="1">
      <c r="B33" s="160"/>
      <c r="C33" s="161"/>
      <c r="D33" s="147"/>
      <c r="E33" s="247"/>
      <c r="F33" s="248"/>
      <c r="G33" s="249"/>
      <c r="H33" s="130"/>
      <c r="I33" s="30"/>
      <c r="J33" s="31"/>
    </row>
    <row r="34" spans="2:14" ht="15" customHeight="1">
      <c r="B34" s="160"/>
      <c r="C34" s="161"/>
      <c r="D34" s="147"/>
      <c r="E34" s="204"/>
      <c r="F34" s="205"/>
      <c r="G34" s="206"/>
      <c r="H34" s="130"/>
      <c r="I34" s="30"/>
      <c r="J34" s="31"/>
    </row>
    <row r="35" spans="2:14" ht="15" customHeight="1">
      <c r="B35" s="160"/>
      <c r="C35" s="161"/>
      <c r="D35" s="147"/>
      <c r="E35" s="204"/>
      <c r="F35" s="205"/>
      <c r="G35" s="206"/>
      <c r="H35" s="130"/>
      <c r="I35" s="30"/>
      <c r="J35" s="31"/>
    </row>
    <row r="36" spans="2:14" ht="15" customHeight="1">
      <c r="B36" s="160"/>
      <c r="C36" s="161"/>
      <c r="D36" s="147"/>
      <c r="E36" s="204"/>
      <c r="F36" s="205"/>
      <c r="G36" s="206"/>
      <c r="H36" s="147"/>
      <c r="I36" s="30"/>
      <c r="J36" s="31"/>
    </row>
    <row r="37" spans="2:14" ht="15" customHeight="1">
      <c r="B37" s="160"/>
      <c r="C37" s="161"/>
      <c r="D37" s="147"/>
      <c r="E37" s="161"/>
      <c r="F37" s="161"/>
      <c r="G37" s="161"/>
      <c r="H37" s="147"/>
      <c r="I37" s="30"/>
      <c r="J37" s="31"/>
      <c r="M37" s="135"/>
    </row>
    <row r="38" spans="2:14" ht="15" customHeight="1">
      <c r="B38" s="160"/>
      <c r="C38" s="161"/>
      <c r="D38" s="147"/>
      <c r="E38" s="161"/>
      <c r="F38" s="161"/>
      <c r="G38" s="161"/>
      <c r="H38" s="147"/>
      <c r="I38" s="30"/>
      <c r="J38" s="31"/>
    </row>
    <row r="39" spans="2:14" ht="15" customHeight="1">
      <c r="B39" s="160"/>
      <c r="C39" s="161"/>
      <c r="D39" s="147"/>
      <c r="E39" s="161"/>
      <c r="F39" s="161"/>
      <c r="G39" s="161"/>
      <c r="H39" s="147"/>
      <c r="I39" s="30"/>
      <c r="J39" s="31"/>
    </row>
    <row r="40" spans="2:14" ht="15" customHeight="1" thickBot="1">
      <c r="B40" s="197" t="s">
        <v>25</v>
      </c>
      <c r="C40" s="198"/>
      <c r="D40" s="198"/>
      <c r="E40" s="198"/>
      <c r="F40" s="198"/>
      <c r="G40" s="198"/>
      <c r="H40" s="198"/>
      <c r="I40" s="199"/>
      <c r="J40" s="106">
        <f>SUM(J16:J39)</f>
        <v>0</v>
      </c>
      <c r="L40" s="153"/>
      <c r="M40" s="154"/>
      <c r="N40" s="135"/>
    </row>
    <row r="41" spans="2:14" ht="15" customHeight="1" thickBot="1">
      <c r="B41" s="200" t="s">
        <v>26</v>
      </c>
      <c r="C41" s="201"/>
      <c r="D41" s="201"/>
      <c r="E41" s="202"/>
      <c r="F41" s="202"/>
      <c r="G41" s="202"/>
      <c r="H41" s="202"/>
      <c r="I41" s="202"/>
      <c r="J41" s="203"/>
      <c r="N41" s="155"/>
    </row>
    <row r="42" spans="2:14" ht="15" customHeight="1">
      <c r="B42" s="189" t="s">
        <v>27</v>
      </c>
      <c r="C42" s="190"/>
      <c r="D42" s="190"/>
      <c r="E42" s="190"/>
      <c r="F42" s="190"/>
      <c r="G42" s="190"/>
      <c r="H42" s="190"/>
      <c r="I42" s="190"/>
      <c r="J42" s="191"/>
      <c r="N42" s="135"/>
    </row>
    <row r="43" spans="2:14" ht="15" customHeight="1">
      <c r="B43" s="192" t="s">
        <v>28</v>
      </c>
      <c r="C43" s="193"/>
      <c r="D43" s="193"/>
      <c r="E43" s="193"/>
      <c r="F43" s="193"/>
      <c r="G43" s="193"/>
      <c r="H43" s="193"/>
      <c r="I43" s="193"/>
      <c r="J43" s="194"/>
    </row>
    <row r="44" spans="2:14" ht="15" customHeight="1">
      <c r="B44" s="144"/>
      <c r="C44" s="145"/>
      <c r="D44" s="145"/>
      <c r="E44" s="145"/>
      <c r="F44" s="145"/>
      <c r="G44" s="145"/>
      <c r="H44" s="145"/>
      <c r="I44" s="145"/>
      <c r="J44" s="150"/>
    </row>
    <row r="45" spans="2:14" ht="15" customHeight="1">
      <c r="B45" s="27"/>
      <c r="C45" s="143" t="s">
        <v>29</v>
      </c>
      <c r="D45" s="143"/>
      <c r="E45" s="145"/>
      <c r="F45" s="145"/>
      <c r="G45" s="193" t="s">
        <v>30</v>
      </c>
      <c r="H45" s="193"/>
      <c r="I45" s="193"/>
      <c r="J45" s="150"/>
    </row>
    <row r="46" spans="2:14" ht="15" customHeight="1">
      <c r="B46" s="27"/>
      <c r="C46" s="145"/>
      <c r="D46" s="145"/>
      <c r="E46" s="145"/>
      <c r="F46" s="145"/>
      <c r="G46" s="145"/>
      <c r="H46" s="145"/>
      <c r="I46" s="145"/>
      <c r="J46" s="150"/>
    </row>
    <row r="47" spans="2:14" ht="15" customHeight="1">
      <c r="B47" s="27"/>
      <c r="C47" s="181"/>
      <c r="D47" s="181"/>
      <c r="E47" s="181"/>
      <c r="F47" s="136"/>
      <c r="G47" s="181" t="s">
        <v>31</v>
      </c>
      <c r="H47" s="181"/>
      <c r="I47" s="181"/>
      <c r="J47" s="182"/>
    </row>
    <row r="48" spans="2:14" ht="15" customHeight="1">
      <c r="B48" s="27"/>
      <c r="C48" s="34" t="s">
        <v>32</v>
      </c>
      <c r="D48" s="35"/>
      <c r="E48" s="35"/>
      <c r="F48" s="143"/>
      <c r="G48" s="195" t="s">
        <v>33</v>
      </c>
      <c r="H48" s="195"/>
      <c r="I48" s="195"/>
      <c r="J48" s="196"/>
    </row>
    <row r="49" spans="2:16" ht="12" customHeight="1">
      <c r="B49" s="27"/>
      <c r="C49" s="12"/>
      <c r="D49" s="143"/>
      <c r="E49" s="143"/>
      <c r="F49" s="143"/>
      <c r="G49" s="143"/>
      <c r="H49" s="143"/>
      <c r="I49" s="12"/>
      <c r="J49" s="36"/>
    </row>
    <row r="50" spans="2:16" ht="18.75" customHeight="1">
      <c r="B50" s="142"/>
      <c r="C50" s="183"/>
      <c r="D50" s="183"/>
      <c r="E50" s="183"/>
      <c r="F50" s="12"/>
      <c r="G50" s="181"/>
      <c r="H50" s="181"/>
      <c r="I50" s="181"/>
      <c r="J50" s="182"/>
      <c r="M50" s="37"/>
    </row>
    <row r="51" spans="2:16" s="40" customFormat="1" ht="27" customHeight="1" thickBot="1">
      <c r="B51" s="38"/>
      <c r="C51" s="184" t="s">
        <v>34</v>
      </c>
      <c r="D51" s="184"/>
      <c r="E51" s="184"/>
      <c r="F51" s="148"/>
      <c r="G51" s="184" t="s">
        <v>35</v>
      </c>
      <c r="H51" s="184"/>
      <c r="I51" s="184"/>
      <c r="J51" s="185"/>
      <c r="M51" s="41"/>
      <c r="N51" s="41"/>
      <c r="O51" s="41"/>
      <c r="P51" s="41"/>
    </row>
    <row r="52" spans="2:16" ht="8.25" customHeight="1">
      <c r="B52" s="42"/>
      <c r="C52" s="43"/>
      <c r="D52" s="43"/>
      <c r="E52" s="43"/>
      <c r="F52" s="43"/>
      <c r="G52" s="140"/>
      <c r="H52" s="139"/>
      <c r="I52" s="43"/>
      <c r="J52" s="46"/>
    </row>
    <row r="53" spans="2:16" ht="15" customHeight="1" thickBot="1">
      <c r="B53" s="186" t="s">
        <v>36</v>
      </c>
      <c r="C53" s="187"/>
      <c r="D53" s="188" t="str">
        <f>[1]DV!AJ3</f>
        <v>01</v>
      </c>
      <c r="E53" s="188"/>
      <c r="F53" s="12"/>
      <c r="G53" s="47"/>
      <c r="H53" s="165" t="s">
        <v>37</v>
      </c>
      <c r="I53" s="166"/>
      <c r="J53" s="48"/>
    </row>
    <row r="54" spans="2:16" ht="15" customHeight="1">
      <c r="B54" s="162" t="s">
        <v>38</v>
      </c>
      <c r="C54" s="163"/>
      <c r="D54" s="164"/>
      <c r="E54" s="164"/>
      <c r="F54" s="12"/>
      <c r="G54" s="47"/>
      <c r="H54" s="165" t="s">
        <v>39</v>
      </c>
      <c r="I54" s="166"/>
      <c r="J54" s="49"/>
      <c r="L54" s="167"/>
      <c r="M54" s="168" t="s">
        <v>40</v>
      </c>
      <c r="N54" s="169"/>
      <c r="O54" s="169"/>
      <c r="P54" s="170"/>
    </row>
    <row r="55" spans="2:16" ht="16.5" customHeight="1">
      <c r="B55" s="151"/>
      <c r="C55" s="152"/>
      <c r="D55" s="52"/>
      <c r="E55" s="177" t="s">
        <v>41</v>
      </c>
      <c r="F55" s="12"/>
      <c r="G55" s="47"/>
      <c r="H55" s="165" t="s">
        <v>42</v>
      </c>
      <c r="I55" s="166"/>
      <c r="J55" s="53">
        <f>[1]DV!AJ34</f>
        <v>0</v>
      </c>
      <c r="L55" s="167"/>
      <c r="M55" s="171"/>
      <c r="N55" s="172"/>
      <c r="O55" s="172"/>
      <c r="P55" s="173"/>
    </row>
    <row r="56" spans="2:16" ht="16.5" customHeight="1">
      <c r="B56" s="151"/>
      <c r="C56" s="152"/>
      <c r="D56" s="52"/>
      <c r="E56" s="178"/>
      <c r="F56" s="12"/>
      <c r="G56" s="47"/>
      <c r="H56" s="149"/>
      <c r="I56" s="143"/>
      <c r="J56" s="55"/>
      <c r="L56" s="167"/>
      <c r="M56" s="171"/>
      <c r="N56" s="172"/>
      <c r="O56" s="172"/>
      <c r="P56" s="173"/>
    </row>
    <row r="57" spans="2:16" ht="15.75" customHeight="1" thickBot="1">
      <c r="B57" s="179"/>
      <c r="C57" s="180"/>
      <c r="D57" s="180"/>
      <c r="E57" s="143"/>
      <c r="F57" s="181"/>
      <c r="G57" s="182"/>
      <c r="H57" s="27"/>
      <c r="I57" s="143"/>
      <c r="J57" s="28"/>
      <c r="L57" s="167"/>
      <c r="M57" s="174"/>
      <c r="N57" s="175"/>
      <c r="O57" s="175"/>
      <c r="P57" s="176"/>
    </row>
    <row r="58" spans="2:16" ht="24.75" customHeight="1" thickBot="1">
      <c r="B58" s="156" t="s">
        <v>43</v>
      </c>
      <c r="C58" s="157"/>
      <c r="D58" s="157"/>
      <c r="E58" s="56"/>
      <c r="F58" s="158" t="s">
        <v>44</v>
      </c>
      <c r="G58" s="159"/>
      <c r="H58" s="15"/>
      <c r="I58" s="18"/>
      <c r="J58" s="17"/>
    </row>
  </sheetData>
  <mergeCells count="99">
    <mergeCell ref="B2:J2"/>
    <mergeCell ref="B3:J3"/>
    <mergeCell ref="B5:D5"/>
    <mergeCell ref="E5:G5"/>
    <mergeCell ref="I5:J5"/>
    <mergeCell ref="M5:P7"/>
    <mergeCell ref="B6:D6"/>
    <mergeCell ref="E6:G6"/>
    <mergeCell ref="I6:J6"/>
    <mergeCell ref="E7:G7"/>
    <mergeCell ref="H7:I7"/>
    <mergeCell ref="L5:L6"/>
    <mergeCell ref="B9:D9"/>
    <mergeCell ref="B10:J10"/>
    <mergeCell ref="L11:L12"/>
    <mergeCell ref="M11:P13"/>
    <mergeCell ref="B12:D12"/>
    <mergeCell ref="E12:G12"/>
    <mergeCell ref="H12:I12"/>
    <mergeCell ref="B13:D13"/>
    <mergeCell ref="E13:G13"/>
    <mergeCell ref="H13:I13"/>
    <mergeCell ref="B15:C15"/>
    <mergeCell ref="E15:G15"/>
    <mergeCell ref="B16:C16"/>
    <mergeCell ref="E16:G16"/>
    <mergeCell ref="B17:C17"/>
    <mergeCell ref="E17:G17"/>
    <mergeCell ref="B18:C18"/>
    <mergeCell ref="E18:G18"/>
    <mergeCell ref="B19:C19"/>
    <mergeCell ref="E19:G19"/>
    <mergeCell ref="B20:C20"/>
    <mergeCell ref="E20:G20"/>
    <mergeCell ref="B21:C21"/>
    <mergeCell ref="E21:G21"/>
    <mergeCell ref="B22:C22"/>
    <mergeCell ref="E22:G22"/>
    <mergeCell ref="B23:C23"/>
    <mergeCell ref="E23:G23"/>
    <mergeCell ref="B24:C24"/>
    <mergeCell ref="E24:G24"/>
    <mergeCell ref="B25:C25"/>
    <mergeCell ref="E25:G25"/>
    <mergeCell ref="B26:C26"/>
    <mergeCell ref="E26:G26"/>
    <mergeCell ref="B27:C27"/>
    <mergeCell ref="E27:G27"/>
    <mergeCell ref="B28:C28"/>
    <mergeCell ref="E28:G28"/>
    <mergeCell ref="B29:C29"/>
    <mergeCell ref="E29:G29"/>
    <mergeCell ref="B30:C30"/>
    <mergeCell ref="E30:G30"/>
    <mergeCell ref="B31:C31"/>
    <mergeCell ref="E31:G31"/>
    <mergeCell ref="B32:C32"/>
    <mergeCell ref="E32:G32"/>
    <mergeCell ref="B33:C33"/>
    <mergeCell ref="E33:G33"/>
    <mergeCell ref="B34:C34"/>
    <mergeCell ref="E34:G34"/>
    <mergeCell ref="B35:C35"/>
    <mergeCell ref="E35:G35"/>
    <mergeCell ref="B36:C36"/>
    <mergeCell ref="E36:G36"/>
    <mergeCell ref="B37:C37"/>
    <mergeCell ref="E37:G37"/>
    <mergeCell ref="B38:C38"/>
    <mergeCell ref="E38:G38"/>
    <mergeCell ref="B41:D41"/>
    <mergeCell ref="E41:J41"/>
    <mergeCell ref="B42:J42"/>
    <mergeCell ref="B43:J43"/>
    <mergeCell ref="G45:I45"/>
    <mergeCell ref="M54:P57"/>
    <mergeCell ref="E55:E56"/>
    <mergeCell ref="H55:I55"/>
    <mergeCell ref="B57:D57"/>
    <mergeCell ref="F57:G57"/>
    <mergeCell ref="B54:C54"/>
    <mergeCell ref="D54:E54"/>
    <mergeCell ref="H54:I54"/>
    <mergeCell ref="B58:D58"/>
    <mergeCell ref="F58:G58"/>
    <mergeCell ref="B39:C39"/>
    <mergeCell ref="E39:G39"/>
    <mergeCell ref="L54:L57"/>
    <mergeCell ref="B53:C53"/>
    <mergeCell ref="D53:E53"/>
    <mergeCell ref="H53:I53"/>
    <mergeCell ref="C47:E47"/>
    <mergeCell ref="G47:J47"/>
    <mergeCell ref="G48:J48"/>
    <mergeCell ref="C50:E50"/>
    <mergeCell ref="G50:J50"/>
    <mergeCell ref="C51:E51"/>
    <mergeCell ref="G51:J51"/>
    <mergeCell ref="B40:I40"/>
  </mergeCells>
  <pageMargins left="0.45" right="0.45" top="0.65" bottom="0.35" header="0.3" footer="0.3"/>
  <pageSetup paperSize="9" scale="5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B1:U59"/>
  <sheetViews>
    <sheetView topLeftCell="A31" zoomScaleNormal="100" workbookViewId="0">
      <selection activeCell="P41" sqref="P41"/>
    </sheetView>
  </sheetViews>
  <sheetFormatPr defaultColWidth="9" defaultRowHeight="15.6"/>
  <cols>
    <col min="1" max="1" width="3.33203125" style="4" customWidth="1"/>
    <col min="2" max="2" width="7.109375" style="1" customWidth="1"/>
    <col min="3" max="3" width="7.88671875" style="1" customWidth="1"/>
    <col min="4" max="4" width="8" style="1" customWidth="1"/>
    <col min="5" max="5" width="23" style="1" customWidth="1"/>
    <col min="6" max="6" width="12.33203125" style="1" customWidth="1"/>
    <col min="7" max="7" width="9.44140625" style="2" customWidth="1"/>
    <col min="8" max="8" width="8.5546875" style="1" customWidth="1"/>
    <col min="9" max="9" width="13.109375" style="2" customWidth="1"/>
    <col min="10" max="10" width="17.6640625" style="2" customWidth="1"/>
    <col min="11" max="11" width="4.33203125" style="4" customWidth="1"/>
    <col min="12" max="12" width="10.5546875" style="4" bestFit="1" customWidth="1"/>
    <col min="13" max="13" width="11.5546875" style="6" customWidth="1"/>
    <col min="14" max="14" width="10.6640625" style="6" customWidth="1"/>
    <col min="15" max="15" width="11.5546875" style="6" customWidth="1"/>
    <col min="16" max="16" width="14.88671875" style="6" customWidth="1"/>
    <col min="17" max="16384" width="9" style="4"/>
  </cols>
  <sheetData>
    <row r="1" spans="2:21">
      <c r="I1" s="1"/>
      <c r="J1" s="3" t="s">
        <v>0</v>
      </c>
      <c r="K1" s="3"/>
      <c r="M1" s="2"/>
      <c r="N1" s="2"/>
      <c r="O1" s="2"/>
      <c r="P1" s="2"/>
      <c r="Q1" s="5"/>
      <c r="R1" s="5"/>
      <c r="S1" s="5"/>
      <c r="T1" s="5"/>
      <c r="U1" s="5"/>
    </row>
    <row r="2" spans="2:21" ht="20.399999999999999">
      <c r="B2" s="241" t="s">
        <v>1</v>
      </c>
      <c r="C2" s="241"/>
      <c r="D2" s="241"/>
      <c r="E2" s="241"/>
      <c r="F2" s="241"/>
      <c r="G2" s="241"/>
      <c r="H2" s="241"/>
      <c r="I2" s="241"/>
      <c r="J2" s="241"/>
    </row>
    <row r="3" spans="2:21" ht="15" customHeight="1">
      <c r="B3" s="242" t="s">
        <v>2</v>
      </c>
      <c r="C3" s="242"/>
      <c r="D3" s="242"/>
      <c r="E3" s="242"/>
      <c r="F3" s="242"/>
      <c r="G3" s="242"/>
      <c r="H3" s="242"/>
      <c r="I3" s="242"/>
      <c r="J3" s="242"/>
    </row>
    <row r="4" spans="2:21" ht="15" customHeight="1" thickBot="1">
      <c r="B4" s="112"/>
      <c r="C4" s="112"/>
      <c r="D4" s="112"/>
      <c r="E4" s="112"/>
      <c r="F4" s="112"/>
      <c r="G4" s="112"/>
      <c r="H4" s="112"/>
      <c r="I4" s="112"/>
      <c r="J4" s="112"/>
    </row>
    <row r="5" spans="2:21" ht="15" customHeight="1">
      <c r="B5" s="210" t="s">
        <v>3</v>
      </c>
      <c r="C5" s="211"/>
      <c r="D5" s="211"/>
      <c r="E5" s="243" t="s">
        <v>45</v>
      </c>
      <c r="F5" s="243"/>
      <c r="G5" s="244"/>
      <c r="H5" s="8" t="s">
        <v>4</v>
      </c>
      <c r="I5" s="245"/>
      <c r="J5" s="246"/>
      <c r="L5" s="167"/>
      <c r="M5" s="215" t="s">
        <v>5</v>
      </c>
      <c r="N5" s="216"/>
      <c r="O5" s="216"/>
      <c r="P5" s="217"/>
    </row>
    <row r="6" spans="2:21" ht="15" customHeight="1">
      <c r="B6" s="192" t="s">
        <v>6</v>
      </c>
      <c r="C6" s="193"/>
      <c r="D6" s="193"/>
      <c r="E6" s="233" t="s">
        <v>46</v>
      </c>
      <c r="F6" s="233"/>
      <c r="G6" s="234"/>
      <c r="H6" s="118" t="s">
        <v>7</v>
      </c>
      <c r="I6" s="235"/>
      <c r="J6" s="236"/>
      <c r="L6" s="167"/>
      <c r="M6" s="218"/>
      <c r="N6" s="172"/>
      <c r="O6" s="172"/>
      <c r="P6" s="219"/>
    </row>
    <row r="7" spans="2:21" ht="24.75" customHeight="1" thickBot="1">
      <c r="B7" s="120" t="s">
        <v>8</v>
      </c>
      <c r="C7" s="121"/>
      <c r="D7" s="12"/>
      <c r="E7" s="237" t="s">
        <v>47</v>
      </c>
      <c r="F7" s="237"/>
      <c r="G7" s="238"/>
      <c r="H7" s="239" t="s">
        <v>9</v>
      </c>
      <c r="I7" s="240"/>
      <c r="J7" s="13" t="s">
        <v>10</v>
      </c>
      <c r="L7" s="114"/>
      <c r="M7" s="220"/>
      <c r="N7" s="221"/>
      <c r="O7" s="221"/>
      <c r="P7" s="222"/>
    </row>
    <row r="8" spans="2:21" ht="5.25" customHeight="1" thickBot="1">
      <c r="B8" s="15"/>
      <c r="C8" s="16"/>
      <c r="D8" s="16"/>
      <c r="E8" s="16"/>
      <c r="F8" s="16"/>
      <c r="G8" s="17"/>
      <c r="H8" s="15"/>
      <c r="I8" s="18"/>
      <c r="J8" s="17"/>
    </row>
    <row r="9" spans="2:21" ht="15" customHeight="1">
      <c r="B9" s="210" t="s">
        <v>11</v>
      </c>
      <c r="C9" s="211"/>
      <c r="D9" s="211"/>
      <c r="E9" s="113"/>
      <c r="F9" s="113"/>
      <c r="G9" s="117"/>
      <c r="H9" s="117"/>
      <c r="I9" s="117"/>
      <c r="J9" s="21"/>
    </row>
    <row r="10" spans="2:21" ht="15" customHeight="1" thickBot="1">
      <c r="B10" s="212" t="s">
        <v>12</v>
      </c>
      <c r="C10" s="213"/>
      <c r="D10" s="213"/>
      <c r="E10" s="213"/>
      <c r="F10" s="213"/>
      <c r="G10" s="213"/>
      <c r="H10" s="213"/>
      <c r="I10" s="213"/>
      <c r="J10" s="214"/>
    </row>
    <row r="11" spans="2:21" ht="15" customHeight="1" thickBot="1">
      <c r="B11" s="22"/>
      <c r="C11" s="18"/>
      <c r="D11" s="18"/>
      <c r="E11" s="18"/>
      <c r="F11" s="18"/>
      <c r="G11" s="23"/>
      <c r="H11" s="23"/>
      <c r="I11" s="23"/>
      <c r="J11" s="24"/>
      <c r="L11" s="167"/>
      <c r="M11" s="215" t="s">
        <v>13</v>
      </c>
      <c r="N11" s="216"/>
      <c r="O11" s="216"/>
      <c r="P11" s="217"/>
    </row>
    <row r="12" spans="2:21">
      <c r="B12" s="223" t="s">
        <v>14</v>
      </c>
      <c r="C12" s="224"/>
      <c r="D12" s="224"/>
      <c r="E12" s="225" t="s">
        <v>129</v>
      </c>
      <c r="F12" s="225"/>
      <c r="G12" s="226"/>
      <c r="H12" s="227" t="s">
        <v>15</v>
      </c>
      <c r="I12" s="228"/>
      <c r="J12" s="25" t="s">
        <v>16</v>
      </c>
      <c r="L12" s="167"/>
      <c r="M12" s="218"/>
      <c r="N12" s="172"/>
      <c r="O12" s="172"/>
      <c r="P12" s="219"/>
    </row>
    <row r="13" spans="2:21" ht="15" customHeight="1" thickBot="1">
      <c r="B13" s="165" t="s">
        <v>17</v>
      </c>
      <c r="C13" s="166"/>
      <c r="D13" s="166"/>
      <c r="E13" s="229"/>
      <c r="F13" s="229"/>
      <c r="G13" s="230"/>
      <c r="H13" s="231" t="s">
        <v>18</v>
      </c>
      <c r="I13" s="232"/>
      <c r="J13" s="26"/>
      <c r="L13" s="114"/>
      <c r="M13" s="220"/>
      <c r="N13" s="221"/>
      <c r="O13" s="221"/>
      <c r="P13" s="222"/>
    </row>
    <row r="14" spans="2:21" ht="6.75" customHeight="1" thickBot="1">
      <c r="B14" s="27"/>
      <c r="C14" s="12"/>
      <c r="D14" s="12"/>
      <c r="E14" s="12"/>
      <c r="F14" s="12"/>
      <c r="G14" s="28"/>
      <c r="H14" s="27"/>
      <c r="I14" s="119"/>
      <c r="J14" s="28"/>
    </row>
    <row r="15" spans="2:21" ht="30" customHeight="1">
      <c r="B15" s="207" t="s">
        <v>19</v>
      </c>
      <c r="C15" s="208"/>
      <c r="D15" s="107" t="s">
        <v>20</v>
      </c>
      <c r="E15" s="209" t="s">
        <v>21</v>
      </c>
      <c r="F15" s="209"/>
      <c r="G15" s="209"/>
      <c r="H15" s="122" t="s">
        <v>22</v>
      </c>
      <c r="I15" s="107" t="s">
        <v>23</v>
      </c>
      <c r="J15" s="109" t="s">
        <v>24</v>
      </c>
    </row>
    <row r="16" spans="2:21" ht="15" customHeight="1">
      <c r="B16" s="160">
        <v>1</v>
      </c>
      <c r="C16" s="161"/>
      <c r="D16" s="123" t="e">
        <f>#REF!</f>
        <v>#REF!</v>
      </c>
      <c r="E16" s="204" t="e">
        <f>#REF!</f>
        <v>#REF!</v>
      </c>
      <c r="F16" s="205"/>
      <c r="G16" s="206"/>
      <c r="H16" s="130" t="s">
        <v>84</v>
      </c>
      <c r="I16" s="30">
        <v>420</v>
      </c>
      <c r="J16" s="31">
        <f>H16*I16</f>
        <v>4200</v>
      </c>
    </row>
    <row r="17" spans="2:13" ht="15" customHeight="1">
      <c r="B17" s="160">
        <v>2</v>
      </c>
      <c r="C17" s="161"/>
      <c r="D17" s="123" t="e">
        <f>#REF!</f>
        <v>#REF!</v>
      </c>
      <c r="E17" s="204" t="e">
        <f>#REF!</f>
        <v>#REF!</v>
      </c>
      <c r="F17" s="205"/>
      <c r="G17" s="206"/>
      <c r="H17" s="130" t="s">
        <v>112</v>
      </c>
      <c r="I17" s="30">
        <v>400</v>
      </c>
      <c r="J17" s="31">
        <f t="shared" ref="J17:J22" si="0">H17*I17</f>
        <v>6000</v>
      </c>
    </row>
    <row r="18" spans="2:13" ht="15" customHeight="1">
      <c r="B18" s="160">
        <v>3</v>
      </c>
      <c r="C18" s="161"/>
      <c r="D18" s="123" t="e">
        <f>#REF!</f>
        <v>#REF!</v>
      </c>
      <c r="E18" s="204" t="e">
        <f>#REF!</f>
        <v>#REF!</v>
      </c>
      <c r="F18" s="205"/>
      <c r="G18" s="206"/>
      <c r="H18" s="130" t="s">
        <v>84</v>
      </c>
      <c r="I18" s="30">
        <v>260</v>
      </c>
      <c r="J18" s="31">
        <f t="shared" si="0"/>
        <v>2600</v>
      </c>
      <c r="M18" s="135"/>
    </row>
    <row r="19" spans="2:13" ht="15" customHeight="1">
      <c r="B19" s="160">
        <v>4</v>
      </c>
      <c r="C19" s="161"/>
      <c r="D19" s="123" t="e">
        <f>#REF!</f>
        <v>#REF!</v>
      </c>
      <c r="E19" s="204" t="e">
        <f>#REF!</f>
        <v>#REF!</v>
      </c>
      <c r="F19" s="205"/>
      <c r="G19" s="206"/>
      <c r="H19" s="130" t="s">
        <v>112</v>
      </c>
      <c r="I19" s="30">
        <v>290</v>
      </c>
      <c r="J19" s="31">
        <f t="shared" si="0"/>
        <v>4350</v>
      </c>
    </row>
    <row r="20" spans="2:13" ht="15" customHeight="1">
      <c r="B20" s="160">
        <v>5</v>
      </c>
      <c r="C20" s="161"/>
      <c r="D20" s="123" t="e">
        <f>#REF!</f>
        <v>#REF!</v>
      </c>
      <c r="E20" s="161" t="e">
        <f>#REF!</f>
        <v>#REF!</v>
      </c>
      <c r="F20" s="161"/>
      <c r="G20" s="161"/>
      <c r="H20" s="130" t="s">
        <v>77</v>
      </c>
      <c r="I20" s="30">
        <v>390</v>
      </c>
      <c r="J20" s="31">
        <f t="shared" si="0"/>
        <v>1170</v>
      </c>
    </row>
    <row r="21" spans="2:13" ht="15" customHeight="1">
      <c r="B21" s="160">
        <v>6</v>
      </c>
      <c r="C21" s="161"/>
      <c r="D21" s="123" t="e">
        <f>#REF!</f>
        <v>#REF!</v>
      </c>
      <c r="E21" s="161" t="e">
        <f>#REF!</f>
        <v>#REF!</v>
      </c>
      <c r="F21" s="161"/>
      <c r="G21" s="161"/>
      <c r="H21" s="130" t="s">
        <v>78</v>
      </c>
      <c r="I21" s="30">
        <v>420</v>
      </c>
      <c r="J21" s="31">
        <f t="shared" si="0"/>
        <v>1680</v>
      </c>
    </row>
    <row r="22" spans="2:13" ht="15" customHeight="1">
      <c r="B22" s="160">
        <v>7</v>
      </c>
      <c r="C22" s="161"/>
      <c r="D22" s="123" t="e">
        <f>#REF!</f>
        <v>#REF!</v>
      </c>
      <c r="E22" s="161" t="e">
        <f>#REF!</f>
        <v>#REF!</v>
      </c>
      <c r="F22" s="161"/>
      <c r="G22" s="161"/>
      <c r="H22" s="130" t="s">
        <v>80</v>
      </c>
      <c r="I22" s="30">
        <v>420</v>
      </c>
      <c r="J22" s="31">
        <f t="shared" si="0"/>
        <v>2520</v>
      </c>
    </row>
    <row r="23" spans="2:13" ht="15" customHeight="1">
      <c r="B23" s="160"/>
      <c r="C23" s="161"/>
      <c r="D23" s="123"/>
      <c r="E23" s="161"/>
      <c r="F23" s="161"/>
      <c r="G23" s="161"/>
      <c r="H23" s="130"/>
      <c r="I23" s="30"/>
      <c r="J23" s="31"/>
    </row>
    <row r="24" spans="2:13" ht="15" customHeight="1">
      <c r="B24" s="160"/>
      <c r="C24" s="161"/>
      <c r="D24" s="123"/>
      <c r="E24" s="161"/>
      <c r="F24" s="161"/>
      <c r="G24" s="161"/>
      <c r="H24" s="130"/>
      <c r="I24" s="30"/>
      <c r="J24" s="31"/>
    </row>
    <row r="25" spans="2:13" ht="15" customHeight="1">
      <c r="B25" s="160"/>
      <c r="C25" s="161"/>
      <c r="D25" s="123"/>
      <c r="E25" s="161"/>
      <c r="F25" s="161"/>
      <c r="G25" s="161"/>
      <c r="H25" s="130"/>
      <c r="I25" s="30"/>
      <c r="J25" s="31"/>
    </row>
    <row r="26" spans="2:13" ht="15" customHeight="1">
      <c r="B26" s="160"/>
      <c r="C26" s="161"/>
      <c r="D26" s="123"/>
      <c r="E26" s="161"/>
      <c r="F26" s="161"/>
      <c r="G26" s="161"/>
      <c r="H26" s="130"/>
      <c r="I26" s="30"/>
      <c r="J26" s="31"/>
    </row>
    <row r="27" spans="2:13" ht="15" customHeight="1">
      <c r="B27" s="160"/>
      <c r="C27" s="161"/>
      <c r="D27" s="123"/>
      <c r="E27" s="161"/>
      <c r="F27" s="161"/>
      <c r="G27" s="161"/>
      <c r="H27" s="130"/>
      <c r="I27" s="30"/>
      <c r="J27" s="31"/>
    </row>
    <row r="28" spans="2:13" ht="15" customHeight="1">
      <c r="B28" s="160"/>
      <c r="C28" s="161"/>
      <c r="D28" s="123"/>
      <c r="E28" s="161"/>
      <c r="F28" s="161"/>
      <c r="G28" s="161"/>
      <c r="H28" s="130"/>
      <c r="I28" s="30"/>
      <c r="J28" s="31"/>
    </row>
    <row r="29" spans="2:13" ht="15" customHeight="1">
      <c r="B29" s="160"/>
      <c r="C29" s="161"/>
      <c r="D29" s="123"/>
      <c r="E29" s="161"/>
      <c r="F29" s="161"/>
      <c r="G29" s="161"/>
      <c r="H29" s="130"/>
      <c r="I29" s="30"/>
      <c r="J29" s="31"/>
    </row>
    <row r="30" spans="2:13" ht="15" customHeight="1">
      <c r="B30" s="160"/>
      <c r="C30" s="161"/>
      <c r="D30" s="123"/>
      <c r="E30" s="161"/>
      <c r="F30" s="161"/>
      <c r="G30" s="161"/>
      <c r="H30" s="130"/>
      <c r="I30" s="30"/>
      <c r="J30" s="31"/>
    </row>
    <row r="31" spans="2:13" ht="15" customHeight="1">
      <c r="B31" s="160"/>
      <c r="C31" s="161"/>
      <c r="D31" s="123"/>
      <c r="E31" s="161"/>
      <c r="F31" s="161"/>
      <c r="G31" s="161"/>
      <c r="H31" s="130"/>
      <c r="I31" s="30"/>
      <c r="J31" s="31"/>
    </row>
    <row r="32" spans="2:13" ht="15" customHeight="1">
      <c r="B32" s="160"/>
      <c r="C32" s="161"/>
      <c r="D32" s="123"/>
      <c r="E32" s="161"/>
      <c r="F32" s="161"/>
      <c r="G32" s="161"/>
      <c r="H32" s="130"/>
      <c r="I32" s="30"/>
      <c r="J32" s="31"/>
    </row>
    <row r="33" spans="2:16" ht="15" customHeight="1">
      <c r="B33" s="160"/>
      <c r="C33" s="161"/>
      <c r="D33" s="123"/>
      <c r="E33" s="161"/>
      <c r="F33" s="161"/>
      <c r="G33" s="161"/>
      <c r="H33" s="130"/>
      <c r="I33" s="30"/>
      <c r="J33" s="31"/>
    </row>
    <row r="34" spans="2:16" ht="15" customHeight="1">
      <c r="B34" s="160"/>
      <c r="C34" s="161"/>
      <c r="D34" s="123"/>
      <c r="E34" s="161"/>
      <c r="F34" s="161"/>
      <c r="G34" s="161"/>
      <c r="H34" s="130"/>
      <c r="I34" s="30"/>
      <c r="J34" s="31"/>
    </row>
    <row r="35" spans="2:16" ht="15" customHeight="1">
      <c r="B35" s="160"/>
      <c r="C35" s="161"/>
      <c r="D35" s="123"/>
      <c r="E35" s="161"/>
      <c r="F35" s="161"/>
      <c r="G35" s="161"/>
      <c r="H35" s="130"/>
      <c r="I35" s="30"/>
      <c r="J35" s="31"/>
    </row>
    <row r="36" spans="2:16" ht="15" customHeight="1">
      <c r="B36" s="160"/>
      <c r="C36" s="161"/>
      <c r="D36" s="123"/>
      <c r="E36" s="161"/>
      <c r="F36" s="161"/>
      <c r="G36" s="161"/>
      <c r="H36" s="130"/>
      <c r="I36" s="30"/>
      <c r="J36" s="31"/>
    </row>
    <row r="37" spans="2:16" ht="15" customHeight="1">
      <c r="B37" s="160"/>
      <c r="C37" s="161"/>
      <c r="D37" s="123"/>
      <c r="E37" s="161"/>
      <c r="F37" s="161"/>
      <c r="G37" s="161"/>
      <c r="H37" s="130"/>
      <c r="I37" s="30"/>
      <c r="J37" s="31"/>
    </row>
    <row r="38" spans="2:16" ht="15" customHeight="1">
      <c r="B38" s="160"/>
      <c r="C38" s="161"/>
      <c r="D38" s="123"/>
      <c r="E38" s="161"/>
      <c r="F38" s="161"/>
      <c r="G38" s="161"/>
      <c r="H38" s="123"/>
      <c r="I38" s="30"/>
      <c r="J38" s="31"/>
    </row>
    <row r="39" spans="2:16" ht="15" customHeight="1">
      <c r="B39" s="160"/>
      <c r="C39" s="161"/>
      <c r="D39" s="123"/>
      <c r="E39" s="161"/>
      <c r="F39" s="161"/>
      <c r="G39" s="161"/>
      <c r="H39" s="123"/>
      <c r="I39" s="30"/>
      <c r="J39" s="31"/>
    </row>
    <row r="40" spans="2:16" ht="15" customHeight="1">
      <c r="B40" s="160"/>
      <c r="C40" s="161"/>
      <c r="D40" s="123"/>
      <c r="E40" s="161"/>
      <c r="F40" s="161"/>
      <c r="G40" s="161"/>
      <c r="H40" s="123"/>
      <c r="I40" s="30"/>
      <c r="J40" s="31"/>
    </row>
    <row r="41" spans="2:16" ht="15" customHeight="1" thickBot="1">
      <c r="B41" s="197" t="s">
        <v>25</v>
      </c>
      <c r="C41" s="198"/>
      <c r="D41" s="198"/>
      <c r="E41" s="198"/>
      <c r="F41" s="198"/>
      <c r="G41" s="198"/>
      <c r="H41" s="198"/>
      <c r="I41" s="199"/>
      <c r="J41" s="106">
        <f>SUM(J16:J37)</f>
        <v>22520</v>
      </c>
      <c r="L41" s="153">
        <v>28170</v>
      </c>
      <c r="M41" s="135">
        <f>L41-J41</f>
        <v>5650</v>
      </c>
      <c r="N41" s="6">
        <v>56.5</v>
      </c>
      <c r="O41" s="6">
        <v>56.5</v>
      </c>
      <c r="P41" s="135">
        <f>M41-N41-O41</f>
        <v>5537</v>
      </c>
    </row>
    <row r="42" spans="2:16" ht="15" customHeight="1" thickBot="1">
      <c r="B42" s="200" t="s">
        <v>26</v>
      </c>
      <c r="C42" s="201"/>
      <c r="D42" s="201"/>
      <c r="E42" s="202"/>
      <c r="F42" s="202"/>
      <c r="G42" s="202"/>
      <c r="H42" s="202"/>
      <c r="I42" s="202"/>
      <c r="J42" s="203"/>
    </row>
    <row r="43" spans="2:16" ht="15" customHeight="1">
      <c r="B43" s="189" t="s">
        <v>27</v>
      </c>
      <c r="C43" s="190"/>
      <c r="D43" s="190"/>
      <c r="E43" s="190"/>
      <c r="F43" s="190"/>
      <c r="G43" s="190"/>
      <c r="H43" s="190"/>
      <c r="I43" s="190"/>
      <c r="J43" s="191"/>
    </row>
    <row r="44" spans="2:16" ht="15" customHeight="1">
      <c r="B44" s="192" t="s">
        <v>28</v>
      </c>
      <c r="C44" s="193"/>
      <c r="D44" s="193"/>
      <c r="E44" s="193"/>
      <c r="F44" s="193"/>
      <c r="G44" s="193"/>
      <c r="H44" s="193"/>
      <c r="I44" s="193"/>
      <c r="J44" s="194"/>
    </row>
    <row r="45" spans="2:16" ht="15" customHeight="1">
      <c r="B45" s="120"/>
      <c r="C45" s="121"/>
      <c r="D45" s="121"/>
      <c r="E45" s="121"/>
      <c r="F45" s="121"/>
      <c r="G45" s="121"/>
      <c r="H45" s="121"/>
      <c r="I45" s="121"/>
      <c r="J45" s="126"/>
    </row>
    <row r="46" spans="2:16" ht="15" customHeight="1">
      <c r="B46" s="27"/>
      <c r="C46" s="119" t="s">
        <v>29</v>
      </c>
      <c r="D46" s="119"/>
      <c r="E46" s="121"/>
      <c r="F46" s="121"/>
      <c r="G46" s="193" t="s">
        <v>30</v>
      </c>
      <c r="H46" s="193"/>
      <c r="I46" s="193"/>
      <c r="J46" s="126"/>
    </row>
    <row r="47" spans="2:16" ht="15" customHeight="1">
      <c r="B47" s="27"/>
      <c r="C47" s="121"/>
      <c r="D47" s="121"/>
      <c r="E47" s="121"/>
      <c r="F47" s="121"/>
      <c r="G47" s="121"/>
      <c r="H47" s="121"/>
      <c r="I47" s="121"/>
      <c r="J47" s="126"/>
    </row>
    <row r="48" spans="2:16" ht="15" customHeight="1">
      <c r="B48" s="27"/>
      <c r="C48" s="181"/>
      <c r="D48" s="181"/>
      <c r="E48" s="181"/>
      <c r="F48" s="112"/>
      <c r="G48" s="181" t="s">
        <v>31</v>
      </c>
      <c r="H48" s="181"/>
      <c r="I48" s="181"/>
      <c r="J48" s="182"/>
    </row>
    <row r="49" spans="2:16" ht="15" customHeight="1">
      <c r="B49" s="27"/>
      <c r="C49" s="34" t="s">
        <v>32</v>
      </c>
      <c r="D49" s="35"/>
      <c r="E49" s="35"/>
      <c r="F49" s="119"/>
      <c r="G49" s="195" t="s">
        <v>33</v>
      </c>
      <c r="H49" s="195"/>
      <c r="I49" s="195"/>
      <c r="J49" s="196"/>
    </row>
    <row r="50" spans="2:16" ht="12" customHeight="1">
      <c r="B50" s="27"/>
      <c r="C50" s="12"/>
      <c r="D50" s="119"/>
      <c r="E50" s="119"/>
      <c r="F50" s="119"/>
      <c r="G50" s="119"/>
      <c r="H50" s="119"/>
      <c r="I50" s="12"/>
      <c r="J50" s="36"/>
    </row>
    <row r="51" spans="2:16" ht="18.75" customHeight="1">
      <c r="B51" s="118"/>
      <c r="C51" s="183"/>
      <c r="D51" s="183"/>
      <c r="E51" s="183"/>
      <c r="F51" s="12"/>
      <c r="G51" s="181"/>
      <c r="H51" s="181"/>
      <c r="I51" s="181"/>
      <c r="J51" s="182"/>
      <c r="M51" s="37"/>
    </row>
    <row r="52" spans="2:16" s="40" customFormat="1" ht="27" customHeight="1" thickBot="1">
      <c r="B52" s="38"/>
      <c r="C52" s="184" t="s">
        <v>34</v>
      </c>
      <c r="D52" s="184"/>
      <c r="E52" s="184"/>
      <c r="F52" s="124"/>
      <c r="G52" s="184" t="s">
        <v>35</v>
      </c>
      <c r="H52" s="184"/>
      <c r="I52" s="184"/>
      <c r="J52" s="185"/>
      <c r="M52" s="41"/>
      <c r="N52" s="41"/>
      <c r="O52" s="41"/>
      <c r="P52" s="41"/>
    </row>
    <row r="53" spans="2:16" ht="8.25" customHeight="1">
      <c r="B53" s="42"/>
      <c r="C53" s="43"/>
      <c r="D53" s="43"/>
      <c r="E53" s="43"/>
      <c r="F53" s="43"/>
      <c r="G53" s="116"/>
      <c r="H53" s="115"/>
      <c r="I53" s="43"/>
      <c r="J53" s="46"/>
    </row>
    <row r="54" spans="2:16" ht="15" customHeight="1" thickBot="1">
      <c r="B54" s="186" t="s">
        <v>36</v>
      </c>
      <c r="C54" s="187"/>
      <c r="D54" s="188" t="str">
        <f>[1]DV!AJ3</f>
        <v>01</v>
      </c>
      <c r="E54" s="188"/>
      <c r="F54" s="12"/>
      <c r="G54" s="47"/>
      <c r="H54" s="165" t="s">
        <v>37</v>
      </c>
      <c r="I54" s="166"/>
      <c r="J54" s="48"/>
    </row>
    <row r="55" spans="2:16" ht="15" customHeight="1">
      <c r="B55" s="162" t="s">
        <v>38</v>
      </c>
      <c r="C55" s="163"/>
      <c r="D55" s="164"/>
      <c r="E55" s="164"/>
      <c r="F55" s="12"/>
      <c r="G55" s="47"/>
      <c r="H55" s="165" t="s">
        <v>39</v>
      </c>
      <c r="I55" s="166"/>
      <c r="J55" s="49"/>
      <c r="L55" s="167"/>
      <c r="M55" s="168" t="s">
        <v>40</v>
      </c>
      <c r="N55" s="169"/>
      <c r="O55" s="169"/>
      <c r="P55" s="170"/>
    </row>
    <row r="56" spans="2:16" ht="16.5" customHeight="1">
      <c r="B56" s="127"/>
      <c r="C56" s="128"/>
      <c r="D56" s="52"/>
      <c r="E56" s="177" t="s">
        <v>41</v>
      </c>
      <c r="F56" s="12"/>
      <c r="G56" s="47"/>
      <c r="H56" s="165" t="s">
        <v>42</v>
      </c>
      <c r="I56" s="166"/>
      <c r="J56" s="53">
        <f>J41</f>
        <v>22520</v>
      </c>
      <c r="L56" s="167"/>
      <c r="M56" s="171"/>
      <c r="N56" s="172"/>
      <c r="O56" s="172"/>
      <c r="P56" s="173"/>
    </row>
    <row r="57" spans="2:16" ht="16.5" customHeight="1">
      <c r="B57" s="127"/>
      <c r="C57" s="128"/>
      <c r="D57" s="52"/>
      <c r="E57" s="178"/>
      <c r="F57" s="12"/>
      <c r="G57" s="47"/>
      <c r="H57" s="125"/>
      <c r="I57" s="119"/>
      <c r="J57" s="55"/>
      <c r="L57" s="167"/>
      <c r="M57" s="171"/>
      <c r="N57" s="172"/>
      <c r="O57" s="172"/>
      <c r="P57" s="173"/>
    </row>
    <row r="58" spans="2:16" ht="15.75" customHeight="1" thickBot="1">
      <c r="B58" s="179"/>
      <c r="C58" s="180"/>
      <c r="D58" s="180"/>
      <c r="E58" s="119"/>
      <c r="F58" s="181"/>
      <c r="G58" s="182"/>
      <c r="H58" s="27"/>
      <c r="I58" s="119"/>
      <c r="J58" s="28"/>
      <c r="L58" s="167"/>
      <c r="M58" s="174"/>
      <c r="N58" s="175"/>
      <c r="O58" s="175"/>
      <c r="P58" s="176"/>
    </row>
    <row r="59" spans="2:16" ht="24.75" customHeight="1" thickBot="1">
      <c r="B59" s="156" t="s">
        <v>130</v>
      </c>
      <c r="C59" s="157"/>
      <c r="D59" s="157"/>
      <c r="E59" s="56"/>
      <c r="F59" s="158" t="s">
        <v>44</v>
      </c>
      <c r="G59" s="159"/>
      <c r="H59" s="15"/>
      <c r="I59" s="18"/>
      <c r="J59" s="17"/>
    </row>
  </sheetData>
  <mergeCells count="101">
    <mergeCell ref="B59:D59"/>
    <mergeCell ref="F59:G59"/>
    <mergeCell ref="B55:C55"/>
    <mergeCell ref="D55:E55"/>
    <mergeCell ref="H55:I55"/>
    <mergeCell ref="L55:L58"/>
    <mergeCell ref="M55:P58"/>
    <mergeCell ref="E56:E57"/>
    <mergeCell ref="H56:I56"/>
    <mergeCell ref="B58:D58"/>
    <mergeCell ref="F58:G58"/>
    <mergeCell ref="C51:E51"/>
    <mergeCell ref="G51:J51"/>
    <mergeCell ref="C52:E52"/>
    <mergeCell ref="G52:J52"/>
    <mergeCell ref="B54:C54"/>
    <mergeCell ref="D54:E54"/>
    <mergeCell ref="H54:I54"/>
    <mergeCell ref="B43:J43"/>
    <mergeCell ref="B44:J44"/>
    <mergeCell ref="G46:I46"/>
    <mergeCell ref="C48:E48"/>
    <mergeCell ref="G48:J48"/>
    <mergeCell ref="G49:J49"/>
    <mergeCell ref="B39:C39"/>
    <mergeCell ref="E39:G39"/>
    <mergeCell ref="B40:C40"/>
    <mergeCell ref="E40:G40"/>
    <mergeCell ref="B41:I41"/>
    <mergeCell ref="B42:D42"/>
    <mergeCell ref="E42:J42"/>
    <mergeCell ref="B36:C36"/>
    <mergeCell ref="E36:G36"/>
    <mergeCell ref="B37:C37"/>
    <mergeCell ref="E37:G37"/>
    <mergeCell ref="B38:C38"/>
    <mergeCell ref="E38:G38"/>
    <mergeCell ref="B33:C33"/>
    <mergeCell ref="E33:G33"/>
    <mergeCell ref="B34:C34"/>
    <mergeCell ref="E34:G34"/>
    <mergeCell ref="B35:C35"/>
    <mergeCell ref="E35:G35"/>
    <mergeCell ref="B30:C30"/>
    <mergeCell ref="E30:G30"/>
    <mergeCell ref="B31:C31"/>
    <mergeCell ref="E31:G31"/>
    <mergeCell ref="B32:C32"/>
    <mergeCell ref="E32:G32"/>
    <mergeCell ref="B27:C27"/>
    <mergeCell ref="E27:G27"/>
    <mergeCell ref="B28:C28"/>
    <mergeCell ref="E28:G28"/>
    <mergeCell ref="B29:C29"/>
    <mergeCell ref="E29:G29"/>
    <mergeCell ref="B24:C24"/>
    <mergeCell ref="E24:G24"/>
    <mergeCell ref="B25:C25"/>
    <mergeCell ref="E25:G25"/>
    <mergeCell ref="B26:C26"/>
    <mergeCell ref="E26:G26"/>
    <mergeCell ref="B21:C21"/>
    <mergeCell ref="E21:G21"/>
    <mergeCell ref="B22:C22"/>
    <mergeCell ref="E22:G22"/>
    <mergeCell ref="B23:C23"/>
    <mergeCell ref="E23:G23"/>
    <mergeCell ref="B18:C18"/>
    <mergeCell ref="E18:G18"/>
    <mergeCell ref="B19:C19"/>
    <mergeCell ref="E19:G19"/>
    <mergeCell ref="B20:C20"/>
    <mergeCell ref="E20:G20"/>
    <mergeCell ref="B15:C15"/>
    <mergeCell ref="E15:G15"/>
    <mergeCell ref="B16:C16"/>
    <mergeCell ref="E16:G16"/>
    <mergeCell ref="B17:C17"/>
    <mergeCell ref="E17:G17"/>
    <mergeCell ref="B9:D9"/>
    <mergeCell ref="B10:J10"/>
    <mergeCell ref="L11:L12"/>
    <mergeCell ref="B2:J2"/>
    <mergeCell ref="B3:J3"/>
    <mergeCell ref="B5:D5"/>
    <mergeCell ref="E5:G5"/>
    <mergeCell ref="I5:J5"/>
    <mergeCell ref="L5:L6"/>
    <mergeCell ref="M11:P13"/>
    <mergeCell ref="B12:D12"/>
    <mergeCell ref="E12:G12"/>
    <mergeCell ref="H12:I12"/>
    <mergeCell ref="B13:D13"/>
    <mergeCell ref="E13:G13"/>
    <mergeCell ref="H13:I13"/>
    <mergeCell ref="M5:P7"/>
    <mergeCell ref="B6:D6"/>
    <mergeCell ref="E6:G6"/>
    <mergeCell ref="I6:J6"/>
    <mergeCell ref="E7:G7"/>
    <mergeCell ref="H7:I7"/>
  </mergeCells>
  <pageMargins left="0.45" right="0.45" top="0.65" bottom="0.35" header="0.3" footer="0.3"/>
  <pageSetup scale="8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K62"/>
  <sheetViews>
    <sheetView tabSelected="1" workbookViewId="0">
      <selection activeCell="C58" sqref="C58:G58"/>
    </sheetView>
  </sheetViews>
  <sheetFormatPr defaultRowHeight="14.4"/>
  <cols>
    <col min="1" max="1" width="5" style="57" customWidth="1"/>
    <col min="2" max="2" width="15.5546875" style="57" customWidth="1"/>
    <col min="3" max="3" width="27.33203125" style="57" customWidth="1"/>
    <col min="4" max="4" width="9.109375" style="58" customWidth="1"/>
    <col min="5" max="5" width="3.33203125" style="58" customWidth="1"/>
    <col min="6" max="6" width="9.109375" style="59" customWidth="1"/>
    <col min="7" max="9" width="9.109375" style="57" customWidth="1"/>
    <col min="10" max="10" width="10.44140625" style="58" customWidth="1"/>
    <col min="11" max="11" width="12.109375" style="58" customWidth="1"/>
    <col min="12" max="256" width="8.88671875" style="4"/>
    <col min="257" max="257" width="5" style="4" customWidth="1"/>
    <col min="258" max="258" width="15.5546875" style="4" customWidth="1"/>
    <col min="259" max="259" width="27.33203125" style="4" customWidth="1"/>
    <col min="260" max="260" width="9.109375" style="4" customWidth="1"/>
    <col min="261" max="261" width="3.33203125" style="4" customWidth="1"/>
    <col min="262" max="265" width="9.109375" style="4" customWidth="1"/>
    <col min="266" max="266" width="10.44140625" style="4" customWidth="1"/>
    <col min="267" max="267" width="12.109375" style="4" customWidth="1"/>
    <col min="268" max="512" width="8.88671875" style="4"/>
    <col min="513" max="513" width="5" style="4" customWidth="1"/>
    <col min="514" max="514" width="15.5546875" style="4" customWidth="1"/>
    <col min="515" max="515" width="27.33203125" style="4" customWidth="1"/>
    <col min="516" max="516" width="9.109375" style="4" customWidth="1"/>
    <col min="517" max="517" width="3.33203125" style="4" customWidth="1"/>
    <col min="518" max="521" width="9.109375" style="4" customWidth="1"/>
    <col min="522" max="522" width="10.44140625" style="4" customWidth="1"/>
    <col min="523" max="523" width="12.109375" style="4" customWidth="1"/>
    <col min="524" max="768" width="8.88671875" style="4"/>
    <col min="769" max="769" width="5" style="4" customWidth="1"/>
    <col min="770" max="770" width="15.5546875" style="4" customWidth="1"/>
    <col min="771" max="771" width="27.33203125" style="4" customWidth="1"/>
    <col min="772" max="772" width="9.109375" style="4" customWidth="1"/>
    <col min="773" max="773" width="3.33203125" style="4" customWidth="1"/>
    <col min="774" max="777" width="9.109375" style="4" customWidth="1"/>
    <col min="778" max="778" width="10.44140625" style="4" customWidth="1"/>
    <col min="779" max="779" width="12.109375" style="4" customWidth="1"/>
    <col min="780" max="1024" width="8.88671875" style="4"/>
    <col min="1025" max="1025" width="5" style="4" customWidth="1"/>
    <col min="1026" max="1026" width="15.5546875" style="4" customWidth="1"/>
    <col min="1027" max="1027" width="27.33203125" style="4" customWidth="1"/>
    <col min="1028" max="1028" width="9.109375" style="4" customWidth="1"/>
    <col min="1029" max="1029" width="3.33203125" style="4" customWidth="1"/>
    <col min="1030" max="1033" width="9.109375" style="4" customWidth="1"/>
    <col min="1034" max="1034" width="10.44140625" style="4" customWidth="1"/>
    <col min="1035" max="1035" width="12.109375" style="4" customWidth="1"/>
    <col min="1036" max="1280" width="8.88671875" style="4"/>
    <col min="1281" max="1281" width="5" style="4" customWidth="1"/>
    <col min="1282" max="1282" width="15.5546875" style="4" customWidth="1"/>
    <col min="1283" max="1283" width="27.33203125" style="4" customWidth="1"/>
    <col min="1284" max="1284" width="9.109375" style="4" customWidth="1"/>
    <col min="1285" max="1285" width="3.33203125" style="4" customWidth="1"/>
    <col min="1286" max="1289" width="9.109375" style="4" customWidth="1"/>
    <col min="1290" max="1290" width="10.44140625" style="4" customWidth="1"/>
    <col min="1291" max="1291" width="12.109375" style="4" customWidth="1"/>
    <col min="1292" max="1536" width="8.88671875" style="4"/>
    <col min="1537" max="1537" width="5" style="4" customWidth="1"/>
    <col min="1538" max="1538" width="15.5546875" style="4" customWidth="1"/>
    <col min="1539" max="1539" width="27.33203125" style="4" customWidth="1"/>
    <col min="1540" max="1540" width="9.109375" style="4" customWidth="1"/>
    <col min="1541" max="1541" width="3.33203125" style="4" customWidth="1"/>
    <col min="1542" max="1545" width="9.109375" style="4" customWidth="1"/>
    <col min="1546" max="1546" width="10.44140625" style="4" customWidth="1"/>
    <col min="1547" max="1547" width="12.109375" style="4" customWidth="1"/>
    <col min="1548" max="1792" width="8.88671875" style="4"/>
    <col min="1793" max="1793" width="5" style="4" customWidth="1"/>
    <col min="1794" max="1794" width="15.5546875" style="4" customWidth="1"/>
    <col min="1795" max="1795" width="27.33203125" style="4" customWidth="1"/>
    <col min="1796" max="1796" width="9.109375" style="4" customWidth="1"/>
    <col min="1797" max="1797" width="3.33203125" style="4" customWidth="1"/>
    <col min="1798" max="1801" width="9.109375" style="4" customWidth="1"/>
    <col min="1802" max="1802" width="10.44140625" style="4" customWidth="1"/>
    <col min="1803" max="1803" width="12.109375" style="4" customWidth="1"/>
    <col min="1804" max="2048" width="8.88671875" style="4"/>
    <col min="2049" max="2049" width="5" style="4" customWidth="1"/>
    <col min="2050" max="2050" width="15.5546875" style="4" customWidth="1"/>
    <col min="2051" max="2051" width="27.33203125" style="4" customWidth="1"/>
    <col min="2052" max="2052" width="9.109375" style="4" customWidth="1"/>
    <col min="2053" max="2053" width="3.33203125" style="4" customWidth="1"/>
    <col min="2054" max="2057" width="9.109375" style="4" customWidth="1"/>
    <col min="2058" max="2058" width="10.44140625" style="4" customWidth="1"/>
    <col min="2059" max="2059" width="12.109375" style="4" customWidth="1"/>
    <col min="2060" max="2304" width="8.88671875" style="4"/>
    <col min="2305" max="2305" width="5" style="4" customWidth="1"/>
    <col min="2306" max="2306" width="15.5546875" style="4" customWidth="1"/>
    <col min="2307" max="2307" width="27.33203125" style="4" customWidth="1"/>
    <col min="2308" max="2308" width="9.109375" style="4" customWidth="1"/>
    <col min="2309" max="2309" width="3.33203125" style="4" customWidth="1"/>
    <col min="2310" max="2313" width="9.109375" style="4" customWidth="1"/>
    <col min="2314" max="2314" width="10.44140625" style="4" customWidth="1"/>
    <col min="2315" max="2315" width="12.109375" style="4" customWidth="1"/>
    <col min="2316" max="2560" width="8.88671875" style="4"/>
    <col min="2561" max="2561" width="5" style="4" customWidth="1"/>
    <col min="2562" max="2562" width="15.5546875" style="4" customWidth="1"/>
    <col min="2563" max="2563" width="27.33203125" style="4" customWidth="1"/>
    <col min="2564" max="2564" width="9.109375" style="4" customWidth="1"/>
    <col min="2565" max="2565" width="3.33203125" style="4" customWidth="1"/>
    <col min="2566" max="2569" width="9.109375" style="4" customWidth="1"/>
    <col min="2570" max="2570" width="10.44140625" style="4" customWidth="1"/>
    <col min="2571" max="2571" width="12.109375" style="4" customWidth="1"/>
    <col min="2572" max="2816" width="8.88671875" style="4"/>
    <col min="2817" max="2817" width="5" style="4" customWidth="1"/>
    <col min="2818" max="2818" width="15.5546875" style="4" customWidth="1"/>
    <col min="2819" max="2819" width="27.33203125" style="4" customWidth="1"/>
    <col min="2820" max="2820" width="9.109375" style="4" customWidth="1"/>
    <col min="2821" max="2821" width="3.33203125" style="4" customWidth="1"/>
    <col min="2822" max="2825" width="9.109375" style="4" customWidth="1"/>
    <col min="2826" max="2826" width="10.44140625" style="4" customWidth="1"/>
    <col min="2827" max="2827" width="12.109375" style="4" customWidth="1"/>
    <col min="2828" max="3072" width="8.88671875" style="4"/>
    <col min="3073" max="3073" width="5" style="4" customWidth="1"/>
    <col min="3074" max="3074" width="15.5546875" style="4" customWidth="1"/>
    <col min="3075" max="3075" width="27.33203125" style="4" customWidth="1"/>
    <col min="3076" max="3076" width="9.109375" style="4" customWidth="1"/>
    <col min="3077" max="3077" width="3.33203125" style="4" customWidth="1"/>
    <col min="3078" max="3081" width="9.109375" style="4" customWidth="1"/>
    <col min="3082" max="3082" width="10.44140625" style="4" customWidth="1"/>
    <col min="3083" max="3083" width="12.109375" style="4" customWidth="1"/>
    <col min="3084" max="3328" width="8.88671875" style="4"/>
    <col min="3329" max="3329" width="5" style="4" customWidth="1"/>
    <col min="3330" max="3330" width="15.5546875" style="4" customWidth="1"/>
    <col min="3331" max="3331" width="27.33203125" style="4" customWidth="1"/>
    <col min="3332" max="3332" width="9.109375" style="4" customWidth="1"/>
    <col min="3333" max="3333" width="3.33203125" style="4" customWidth="1"/>
    <col min="3334" max="3337" width="9.109375" style="4" customWidth="1"/>
    <col min="3338" max="3338" width="10.44140625" style="4" customWidth="1"/>
    <col min="3339" max="3339" width="12.109375" style="4" customWidth="1"/>
    <col min="3340" max="3584" width="8.88671875" style="4"/>
    <col min="3585" max="3585" width="5" style="4" customWidth="1"/>
    <col min="3586" max="3586" width="15.5546875" style="4" customWidth="1"/>
    <col min="3587" max="3587" width="27.33203125" style="4" customWidth="1"/>
    <col min="3588" max="3588" width="9.109375" style="4" customWidth="1"/>
    <col min="3589" max="3589" width="3.33203125" style="4" customWidth="1"/>
    <col min="3590" max="3593" width="9.109375" style="4" customWidth="1"/>
    <col min="3594" max="3594" width="10.44140625" style="4" customWidth="1"/>
    <col min="3595" max="3595" width="12.109375" style="4" customWidth="1"/>
    <col min="3596" max="3840" width="8.88671875" style="4"/>
    <col min="3841" max="3841" width="5" style="4" customWidth="1"/>
    <col min="3842" max="3842" width="15.5546875" style="4" customWidth="1"/>
    <col min="3843" max="3843" width="27.33203125" style="4" customWidth="1"/>
    <col min="3844" max="3844" width="9.109375" style="4" customWidth="1"/>
    <col min="3845" max="3845" width="3.33203125" style="4" customWidth="1"/>
    <col min="3846" max="3849" width="9.109375" style="4" customWidth="1"/>
    <col min="3850" max="3850" width="10.44140625" style="4" customWidth="1"/>
    <col min="3851" max="3851" width="12.109375" style="4" customWidth="1"/>
    <col min="3852" max="4096" width="8.88671875" style="4"/>
    <col min="4097" max="4097" width="5" style="4" customWidth="1"/>
    <col min="4098" max="4098" width="15.5546875" style="4" customWidth="1"/>
    <col min="4099" max="4099" width="27.33203125" style="4" customWidth="1"/>
    <col min="4100" max="4100" width="9.109375" style="4" customWidth="1"/>
    <col min="4101" max="4101" width="3.33203125" style="4" customWidth="1"/>
    <col min="4102" max="4105" width="9.109375" style="4" customWidth="1"/>
    <col min="4106" max="4106" width="10.44140625" style="4" customWidth="1"/>
    <col min="4107" max="4107" width="12.109375" style="4" customWidth="1"/>
    <col min="4108" max="4352" width="8.88671875" style="4"/>
    <col min="4353" max="4353" width="5" style="4" customWidth="1"/>
    <col min="4354" max="4354" width="15.5546875" style="4" customWidth="1"/>
    <col min="4355" max="4355" width="27.33203125" style="4" customWidth="1"/>
    <col min="4356" max="4356" width="9.109375" style="4" customWidth="1"/>
    <col min="4357" max="4357" width="3.33203125" style="4" customWidth="1"/>
    <col min="4358" max="4361" width="9.109375" style="4" customWidth="1"/>
    <col min="4362" max="4362" width="10.44140625" style="4" customWidth="1"/>
    <col min="4363" max="4363" width="12.109375" style="4" customWidth="1"/>
    <col min="4364" max="4608" width="8.88671875" style="4"/>
    <col min="4609" max="4609" width="5" style="4" customWidth="1"/>
    <col min="4610" max="4610" width="15.5546875" style="4" customWidth="1"/>
    <col min="4611" max="4611" width="27.33203125" style="4" customWidth="1"/>
    <col min="4612" max="4612" width="9.109375" style="4" customWidth="1"/>
    <col min="4613" max="4613" width="3.33203125" style="4" customWidth="1"/>
    <col min="4614" max="4617" width="9.109375" style="4" customWidth="1"/>
    <col min="4618" max="4618" width="10.44140625" style="4" customWidth="1"/>
    <col min="4619" max="4619" width="12.109375" style="4" customWidth="1"/>
    <col min="4620" max="4864" width="8.88671875" style="4"/>
    <col min="4865" max="4865" width="5" style="4" customWidth="1"/>
    <col min="4866" max="4866" width="15.5546875" style="4" customWidth="1"/>
    <col min="4867" max="4867" width="27.33203125" style="4" customWidth="1"/>
    <col min="4868" max="4868" width="9.109375" style="4" customWidth="1"/>
    <col min="4869" max="4869" width="3.33203125" style="4" customWidth="1"/>
    <col min="4870" max="4873" width="9.109375" style="4" customWidth="1"/>
    <col min="4874" max="4874" width="10.44140625" style="4" customWidth="1"/>
    <col min="4875" max="4875" width="12.109375" style="4" customWidth="1"/>
    <col min="4876" max="5120" width="8.88671875" style="4"/>
    <col min="5121" max="5121" width="5" style="4" customWidth="1"/>
    <col min="5122" max="5122" width="15.5546875" style="4" customWidth="1"/>
    <col min="5123" max="5123" width="27.33203125" style="4" customWidth="1"/>
    <col min="5124" max="5124" width="9.109375" style="4" customWidth="1"/>
    <col min="5125" max="5125" width="3.33203125" style="4" customWidth="1"/>
    <col min="5126" max="5129" width="9.109375" style="4" customWidth="1"/>
    <col min="5130" max="5130" width="10.44140625" style="4" customWidth="1"/>
    <col min="5131" max="5131" width="12.109375" style="4" customWidth="1"/>
    <col min="5132" max="5376" width="8.88671875" style="4"/>
    <col min="5377" max="5377" width="5" style="4" customWidth="1"/>
    <col min="5378" max="5378" width="15.5546875" style="4" customWidth="1"/>
    <col min="5379" max="5379" width="27.33203125" style="4" customWidth="1"/>
    <col min="5380" max="5380" width="9.109375" style="4" customWidth="1"/>
    <col min="5381" max="5381" width="3.33203125" style="4" customWidth="1"/>
    <col min="5382" max="5385" width="9.109375" style="4" customWidth="1"/>
    <col min="5386" max="5386" width="10.44140625" style="4" customWidth="1"/>
    <col min="5387" max="5387" width="12.109375" style="4" customWidth="1"/>
    <col min="5388" max="5632" width="8.88671875" style="4"/>
    <col min="5633" max="5633" width="5" style="4" customWidth="1"/>
    <col min="5634" max="5634" width="15.5546875" style="4" customWidth="1"/>
    <col min="5635" max="5635" width="27.33203125" style="4" customWidth="1"/>
    <col min="5636" max="5636" width="9.109375" style="4" customWidth="1"/>
    <col min="5637" max="5637" width="3.33203125" style="4" customWidth="1"/>
    <col min="5638" max="5641" width="9.109375" style="4" customWidth="1"/>
    <col min="5642" max="5642" width="10.44140625" style="4" customWidth="1"/>
    <col min="5643" max="5643" width="12.109375" style="4" customWidth="1"/>
    <col min="5644" max="5888" width="8.88671875" style="4"/>
    <col min="5889" max="5889" width="5" style="4" customWidth="1"/>
    <col min="5890" max="5890" width="15.5546875" style="4" customWidth="1"/>
    <col min="5891" max="5891" width="27.33203125" style="4" customWidth="1"/>
    <col min="5892" max="5892" width="9.109375" style="4" customWidth="1"/>
    <col min="5893" max="5893" width="3.33203125" style="4" customWidth="1"/>
    <col min="5894" max="5897" width="9.109375" style="4" customWidth="1"/>
    <col min="5898" max="5898" width="10.44140625" style="4" customWidth="1"/>
    <col min="5899" max="5899" width="12.109375" style="4" customWidth="1"/>
    <col min="5900" max="6144" width="8.88671875" style="4"/>
    <col min="6145" max="6145" width="5" style="4" customWidth="1"/>
    <col min="6146" max="6146" width="15.5546875" style="4" customWidth="1"/>
    <col min="6147" max="6147" width="27.33203125" style="4" customWidth="1"/>
    <col min="6148" max="6148" width="9.109375" style="4" customWidth="1"/>
    <col min="6149" max="6149" width="3.33203125" style="4" customWidth="1"/>
    <col min="6150" max="6153" width="9.109375" style="4" customWidth="1"/>
    <col min="6154" max="6154" width="10.44140625" style="4" customWidth="1"/>
    <col min="6155" max="6155" width="12.109375" style="4" customWidth="1"/>
    <col min="6156" max="6400" width="8.88671875" style="4"/>
    <col min="6401" max="6401" width="5" style="4" customWidth="1"/>
    <col min="6402" max="6402" width="15.5546875" style="4" customWidth="1"/>
    <col min="6403" max="6403" width="27.33203125" style="4" customWidth="1"/>
    <col min="6404" max="6404" width="9.109375" style="4" customWidth="1"/>
    <col min="6405" max="6405" width="3.33203125" style="4" customWidth="1"/>
    <col min="6406" max="6409" width="9.109375" style="4" customWidth="1"/>
    <col min="6410" max="6410" width="10.44140625" style="4" customWidth="1"/>
    <col min="6411" max="6411" width="12.109375" style="4" customWidth="1"/>
    <col min="6412" max="6656" width="8.88671875" style="4"/>
    <col min="6657" max="6657" width="5" style="4" customWidth="1"/>
    <col min="6658" max="6658" width="15.5546875" style="4" customWidth="1"/>
    <col min="6659" max="6659" width="27.33203125" style="4" customWidth="1"/>
    <col min="6660" max="6660" width="9.109375" style="4" customWidth="1"/>
    <col min="6661" max="6661" width="3.33203125" style="4" customWidth="1"/>
    <col min="6662" max="6665" width="9.109375" style="4" customWidth="1"/>
    <col min="6666" max="6666" width="10.44140625" style="4" customWidth="1"/>
    <col min="6667" max="6667" width="12.109375" style="4" customWidth="1"/>
    <col min="6668" max="6912" width="8.88671875" style="4"/>
    <col min="6913" max="6913" width="5" style="4" customWidth="1"/>
    <col min="6914" max="6914" width="15.5546875" style="4" customWidth="1"/>
    <col min="6915" max="6915" width="27.33203125" style="4" customWidth="1"/>
    <col min="6916" max="6916" width="9.109375" style="4" customWidth="1"/>
    <col min="6917" max="6917" width="3.33203125" style="4" customWidth="1"/>
    <col min="6918" max="6921" width="9.109375" style="4" customWidth="1"/>
    <col min="6922" max="6922" width="10.44140625" style="4" customWidth="1"/>
    <col min="6923" max="6923" width="12.109375" style="4" customWidth="1"/>
    <col min="6924" max="7168" width="8.88671875" style="4"/>
    <col min="7169" max="7169" width="5" style="4" customWidth="1"/>
    <col min="7170" max="7170" width="15.5546875" style="4" customWidth="1"/>
    <col min="7171" max="7171" width="27.33203125" style="4" customWidth="1"/>
    <col min="7172" max="7172" width="9.109375" style="4" customWidth="1"/>
    <col min="7173" max="7173" width="3.33203125" style="4" customWidth="1"/>
    <col min="7174" max="7177" width="9.109375" style="4" customWidth="1"/>
    <col min="7178" max="7178" width="10.44140625" style="4" customWidth="1"/>
    <col min="7179" max="7179" width="12.109375" style="4" customWidth="1"/>
    <col min="7180" max="7424" width="8.88671875" style="4"/>
    <col min="7425" max="7425" width="5" style="4" customWidth="1"/>
    <col min="7426" max="7426" width="15.5546875" style="4" customWidth="1"/>
    <col min="7427" max="7427" width="27.33203125" style="4" customWidth="1"/>
    <col min="7428" max="7428" width="9.109375" style="4" customWidth="1"/>
    <col min="7429" max="7429" width="3.33203125" style="4" customWidth="1"/>
    <col min="7430" max="7433" width="9.109375" style="4" customWidth="1"/>
    <col min="7434" max="7434" width="10.44140625" style="4" customWidth="1"/>
    <col min="7435" max="7435" width="12.109375" style="4" customWidth="1"/>
    <col min="7436" max="7680" width="8.88671875" style="4"/>
    <col min="7681" max="7681" width="5" style="4" customWidth="1"/>
    <col min="7682" max="7682" width="15.5546875" style="4" customWidth="1"/>
    <col min="7683" max="7683" width="27.33203125" style="4" customWidth="1"/>
    <col min="7684" max="7684" width="9.109375" style="4" customWidth="1"/>
    <col min="7685" max="7685" width="3.33203125" style="4" customWidth="1"/>
    <col min="7686" max="7689" width="9.109375" style="4" customWidth="1"/>
    <col min="7690" max="7690" width="10.44140625" style="4" customWidth="1"/>
    <col min="7691" max="7691" width="12.109375" style="4" customWidth="1"/>
    <col min="7692" max="7936" width="8.88671875" style="4"/>
    <col min="7937" max="7937" width="5" style="4" customWidth="1"/>
    <col min="7938" max="7938" width="15.5546875" style="4" customWidth="1"/>
    <col min="7939" max="7939" width="27.33203125" style="4" customWidth="1"/>
    <col min="7940" max="7940" width="9.109375" style="4" customWidth="1"/>
    <col min="7941" max="7941" width="3.33203125" style="4" customWidth="1"/>
    <col min="7942" max="7945" width="9.109375" style="4" customWidth="1"/>
    <col min="7946" max="7946" width="10.44140625" style="4" customWidth="1"/>
    <col min="7947" max="7947" width="12.109375" style="4" customWidth="1"/>
    <col min="7948" max="8192" width="8.88671875" style="4"/>
    <col min="8193" max="8193" width="5" style="4" customWidth="1"/>
    <col min="8194" max="8194" width="15.5546875" style="4" customWidth="1"/>
    <col min="8195" max="8195" width="27.33203125" style="4" customWidth="1"/>
    <col min="8196" max="8196" width="9.109375" style="4" customWidth="1"/>
    <col min="8197" max="8197" width="3.33203125" style="4" customWidth="1"/>
    <col min="8198" max="8201" width="9.109375" style="4" customWidth="1"/>
    <col min="8202" max="8202" width="10.44140625" style="4" customWidth="1"/>
    <col min="8203" max="8203" width="12.109375" style="4" customWidth="1"/>
    <col min="8204" max="8448" width="8.88671875" style="4"/>
    <col min="8449" max="8449" width="5" style="4" customWidth="1"/>
    <col min="8450" max="8450" width="15.5546875" style="4" customWidth="1"/>
    <col min="8451" max="8451" width="27.33203125" style="4" customWidth="1"/>
    <col min="8452" max="8452" width="9.109375" style="4" customWidth="1"/>
    <col min="8453" max="8453" width="3.33203125" style="4" customWidth="1"/>
    <col min="8454" max="8457" width="9.109375" style="4" customWidth="1"/>
    <col min="8458" max="8458" width="10.44140625" style="4" customWidth="1"/>
    <col min="8459" max="8459" width="12.109375" style="4" customWidth="1"/>
    <col min="8460" max="8704" width="8.88671875" style="4"/>
    <col min="8705" max="8705" width="5" style="4" customWidth="1"/>
    <col min="8706" max="8706" width="15.5546875" style="4" customWidth="1"/>
    <col min="8707" max="8707" width="27.33203125" style="4" customWidth="1"/>
    <col min="8708" max="8708" width="9.109375" style="4" customWidth="1"/>
    <col min="8709" max="8709" width="3.33203125" style="4" customWidth="1"/>
    <col min="8710" max="8713" width="9.109375" style="4" customWidth="1"/>
    <col min="8714" max="8714" width="10.44140625" style="4" customWidth="1"/>
    <col min="8715" max="8715" width="12.109375" style="4" customWidth="1"/>
    <col min="8716" max="8960" width="8.88671875" style="4"/>
    <col min="8961" max="8961" width="5" style="4" customWidth="1"/>
    <col min="8962" max="8962" width="15.5546875" style="4" customWidth="1"/>
    <col min="8963" max="8963" width="27.33203125" style="4" customWidth="1"/>
    <col min="8964" max="8964" width="9.109375" style="4" customWidth="1"/>
    <col min="8965" max="8965" width="3.33203125" style="4" customWidth="1"/>
    <col min="8966" max="8969" width="9.109375" style="4" customWidth="1"/>
    <col min="8970" max="8970" width="10.44140625" style="4" customWidth="1"/>
    <col min="8971" max="8971" width="12.109375" style="4" customWidth="1"/>
    <col min="8972" max="9216" width="8.88671875" style="4"/>
    <col min="9217" max="9217" width="5" style="4" customWidth="1"/>
    <col min="9218" max="9218" width="15.5546875" style="4" customWidth="1"/>
    <col min="9219" max="9219" width="27.33203125" style="4" customWidth="1"/>
    <col min="9220" max="9220" width="9.109375" style="4" customWidth="1"/>
    <col min="9221" max="9221" width="3.33203125" style="4" customWidth="1"/>
    <col min="9222" max="9225" width="9.109375" style="4" customWidth="1"/>
    <col min="9226" max="9226" width="10.44140625" style="4" customWidth="1"/>
    <col min="9227" max="9227" width="12.109375" style="4" customWidth="1"/>
    <col min="9228" max="9472" width="8.88671875" style="4"/>
    <col min="9473" max="9473" width="5" style="4" customWidth="1"/>
    <col min="9474" max="9474" width="15.5546875" style="4" customWidth="1"/>
    <col min="9475" max="9475" width="27.33203125" style="4" customWidth="1"/>
    <col min="9476" max="9476" width="9.109375" style="4" customWidth="1"/>
    <col min="9477" max="9477" width="3.33203125" style="4" customWidth="1"/>
    <col min="9478" max="9481" width="9.109375" style="4" customWidth="1"/>
    <col min="9482" max="9482" width="10.44140625" style="4" customWidth="1"/>
    <col min="9483" max="9483" width="12.109375" style="4" customWidth="1"/>
    <col min="9484" max="9728" width="8.88671875" style="4"/>
    <col min="9729" max="9729" width="5" style="4" customWidth="1"/>
    <col min="9730" max="9730" width="15.5546875" style="4" customWidth="1"/>
    <col min="9731" max="9731" width="27.33203125" style="4" customWidth="1"/>
    <col min="9732" max="9732" width="9.109375" style="4" customWidth="1"/>
    <col min="9733" max="9733" width="3.33203125" style="4" customWidth="1"/>
    <col min="9734" max="9737" width="9.109375" style="4" customWidth="1"/>
    <col min="9738" max="9738" width="10.44140625" style="4" customWidth="1"/>
    <col min="9739" max="9739" width="12.109375" style="4" customWidth="1"/>
    <col min="9740" max="9984" width="8.88671875" style="4"/>
    <col min="9985" max="9985" width="5" style="4" customWidth="1"/>
    <col min="9986" max="9986" width="15.5546875" style="4" customWidth="1"/>
    <col min="9987" max="9987" width="27.33203125" style="4" customWidth="1"/>
    <col min="9988" max="9988" width="9.109375" style="4" customWidth="1"/>
    <col min="9989" max="9989" width="3.33203125" style="4" customWidth="1"/>
    <col min="9990" max="9993" width="9.109375" style="4" customWidth="1"/>
    <col min="9994" max="9994" width="10.44140625" style="4" customWidth="1"/>
    <col min="9995" max="9995" width="12.109375" style="4" customWidth="1"/>
    <col min="9996" max="10240" width="8.88671875" style="4"/>
    <col min="10241" max="10241" width="5" style="4" customWidth="1"/>
    <col min="10242" max="10242" width="15.5546875" style="4" customWidth="1"/>
    <col min="10243" max="10243" width="27.33203125" style="4" customWidth="1"/>
    <col min="10244" max="10244" width="9.109375" style="4" customWidth="1"/>
    <col min="10245" max="10245" width="3.33203125" style="4" customWidth="1"/>
    <col min="10246" max="10249" width="9.109375" style="4" customWidth="1"/>
    <col min="10250" max="10250" width="10.44140625" style="4" customWidth="1"/>
    <col min="10251" max="10251" width="12.109375" style="4" customWidth="1"/>
    <col min="10252" max="10496" width="8.88671875" style="4"/>
    <col min="10497" max="10497" width="5" style="4" customWidth="1"/>
    <col min="10498" max="10498" width="15.5546875" style="4" customWidth="1"/>
    <col min="10499" max="10499" width="27.33203125" style="4" customWidth="1"/>
    <col min="10500" max="10500" width="9.109375" style="4" customWidth="1"/>
    <col min="10501" max="10501" width="3.33203125" style="4" customWidth="1"/>
    <col min="10502" max="10505" width="9.109375" style="4" customWidth="1"/>
    <col min="10506" max="10506" width="10.44140625" style="4" customWidth="1"/>
    <col min="10507" max="10507" width="12.109375" style="4" customWidth="1"/>
    <col min="10508" max="10752" width="8.88671875" style="4"/>
    <col min="10753" max="10753" width="5" style="4" customWidth="1"/>
    <col min="10754" max="10754" width="15.5546875" style="4" customWidth="1"/>
    <col min="10755" max="10755" width="27.33203125" style="4" customWidth="1"/>
    <col min="10756" max="10756" width="9.109375" style="4" customWidth="1"/>
    <col min="10757" max="10757" width="3.33203125" style="4" customWidth="1"/>
    <col min="10758" max="10761" width="9.109375" style="4" customWidth="1"/>
    <col min="10762" max="10762" width="10.44140625" style="4" customWidth="1"/>
    <col min="10763" max="10763" width="12.109375" style="4" customWidth="1"/>
    <col min="10764" max="11008" width="8.88671875" style="4"/>
    <col min="11009" max="11009" width="5" style="4" customWidth="1"/>
    <col min="11010" max="11010" width="15.5546875" style="4" customWidth="1"/>
    <col min="11011" max="11011" width="27.33203125" style="4" customWidth="1"/>
    <col min="11012" max="11012" width="9.109375" style="4" customWidth="1"/>
    <col min="11013" max="11013" width="3.33203125" style="4" customWidth="1"/>
    <col min="11014" max="11017" width="9.109375" style="4" customWidth="1"/>
    <col min="11018" max="11018" width="10.44140625" style="4" customWidth="1"/>
    <col min="11019" max="11019" width="12.109375" style="4" customWidth="1"/>
    <col min="11020" max="11264" width="8.88671875" style="4"/>
    <col min="11265" max="11265" width="5" style="4" customWidth="1"/>
    <col min="11266" max="11266" width="15.5546875" style="4" customWidth="1"/>
    <col min="11267" max="11267" width="27.33203125" style="4" customWidth="1"/>
    <col min="11268" max="11268" width="9.109375" style="4" customWidth="1"/>
    <col min="11269" max="11269" width="3.33203125" style="4" customWidth="1"/>
    <col min="11270" max="11273" width="9.109375" style="4" customWidth="1"/>
    <col min="11274" max="11274" width="10.44140625" style="4" customWidth="1"/>
    <col min="11275" max="11275" width="12.109375" style="4" customWidth="1"/>
    <col min="11276" max="11520" width="8.88671875" style="4"/>
    <col min="11521" max="11521" width="5" style="4" customWidth="1"/>
    <col min="11522" max="11522" width="15.5546875" style="4" customWidth="1"/>
    <col min="11523" max="11523" width="27.33203125" style="4" customWidth="1"/>
    <col min="11524" max="11524" width="9.109375" style="4" customWidth="1"/>
    <col min="11525" max="11525" width="3.33203125" style="4" customWidth="1"/>
    <col min="11526" max="11529" width="9.109375" style="4" customWidth="1"/>
    <col min="11530" max="11530" width="10.44140625" style="4" customWidth="1"/>
    <col min="11531" max="11531" width="12.109375" style="4" customWidth="1"/>
    <col min="11532" max="11776" width="8.88671875" style="4"/>
    <col min="11777" max="11777" width="5" style="4" customWidth="1"/>
    <col min="11778" max="11778" width="15.5546875" style="4" customWidth="1"/>
    <col min="11779" max="11779" width="27.33203125" style="4" customWidth="1"/>
    <col min="11780" max="11780" width="9.109375" style="4" customWidth="1"/>
    <col min="11781" max="11781" width="3.33203125" style="4" customWidth="1"/>
    <col min="11782" max="11785" width="9.109375" style="4" customWidth="1"/>
    <col min="11786" max="11786" width="10.44140625" style="4" customWidth="1"/>
    <col min="11787" max="11787" width="12.109375" style="4" customWidth="1"/>
    <col min="11788" max="12032" width="8.88671875" style="4"/>
    <col min="12033" max="12033" width="5" style="4" customWidth="1"/>
    <col min="12034" max="12034" width="15.5546875" style="4" customWidth="1"/>
    <col min="12035" max="12035" width="27.33203125" style="4" customWidth="1"/>
    <col min="12036" max="12036" width="9.109375" style="4" customWidth="1"/>
    <col min="12037" max="12037" width="3.33203125" style="4" customWidth="1"/>
    <col min="12038" max="12041" width="9.109375" style="4" customWidth="1"/>
    <col min="12042" max="12042" width="10.44140625" style="4" customWidth="1"/>
    <col min="12043" max="12043" width="12.109375" style="4" customWidth="1"/>
    <col min="12044" max="12288" width="8.88671875" style="4"/>
    <col min="12289" max="12289" width="5" style="4" customWidth="1"/>
    <col min="12290" max="12290" width="15.5546875" style="4" customWidth="1"/>
    <col min="12291" max="12291" width="27.33203125" style="4" customWidth="1"/>
    <col min="12292" max="12292" width="9.109375" style="4" customWidth="1"/>
    <col min="12293" max="12293" width="3.33203125" style="4" customWidth="1"/>
    <col min="12294" max="12297" width="9.109375" style="4" customWidth="1"/>
    <col min="12298" max="12298" width="10.44140625" style="4" customWidth="1"/>
    <col min="12299" max="12299" width="12.109375" style="4" customWidth="1"/>
    <col min="12300" max="12544" width="8.88671875" style="4"/>
    <col min="12545" max="12545" width="5" style="4" customWidth="1"/>
    <col min="12546" max="12546" width="15.5546875" style="4" customWidth="1"/>
    <col min="12547" max="12547" width="27.33203125" style="4" customWidth="1"/>
    <col min="12548" max="12548" width="9.109375" style="4" customWidth="1"/>
    <col min="12549" max="12549" width="3.33203125" style="4" customWidth="1"/>
    <col min="12550" max="12553" width="9.109375" style="4" customWidth="1"/>
    <col min="12554" max="12554" width="10.44140625" style="4" customWidth="1"/>
    <col min="12555" max="12555" width="12.109375" style="4" customWidth="1"/>
    <col min="12556" max="12800" width="8.88671875" style="4"/>
    <col min="12801" max="12801" width="5" style="4" customWidth="1"/>
    <col min="12802" max="12802" width="15.5546875" style="4" customWidth="1"/>
    <col min="12803" max="12803" width="27.33203125" style="4" customWidth="1"/>
    <col min="12804" max="12804" width="9.109375" style="4" customWidth="1"/>
    <col min="12805" max="12805" width="3.33203125" style="4" customWidth="1"/>
    <col min="12806" max="12809" width="9.109375" style="4" customWidth="1"/>
    <col min="12810" max="12810" width="10.44140625" style="4" customWidth="1"/>
    <col min="12811" max="12811" width="12.109375" style="4" customWidth="1"/>
    <col min="12812" max="13056" width="8.88671875" style="4"/>
    <col min="13057" max="13057" width="5" style="4" customWidth="1"/>
    <col min="13058" max="13058" width="15.5546875" style="4" customWidth="1"/>
    <col min="13059" max="13059" width="27.33203125" style="4" customWidth="1"/>
    <col min="13060" max="13060" width="9.109375" style="4" customWidth="1"/>
    <col min="13061" max="13061" width="3.33203125" style="4" customWidth="1"/>
    <col min="13062" max="13065" width="9.109375" style="4" customWidth="1"/>
    <col min="13066" max="13066" width="10.44140625" style="4" customWidth="1"/>
    <col min="13067" max="13067" width="12.109375" style="4" customWidth="1"/>
    <col min="13068" max="13312" width="8.88671875" style="4"/>
    <col min="13313" max="13313" width="5" style="4" customWidth="1"/>
    <col min="13314" max="13314" width="15.5546875" style="4" customWidth="1"/>
    <col min="13315" max="13315" width="27.33203125" style="4" customWidth="1"/>
    <col min="13316" max="13316" width="9.109375" style="4" customWidth="1"/>
    <col min="13317" max="13317" width="3.33203125" style="4" customWidth="1"/>
    <col min="13318" max="13321" width="9.109375" style="4" customWidth="1"/>
    <col min="13322" max="13322" width="10.44140625" style="4" customWidth="1"/>
    <col min="13323" max="13323" width="12.109375" style="4" customWidth="1"/>
    <col min="13324" max="13568" width="8.88671875" style="4"/>
    <col min="13569" max="13569" width="5" style="4" customWidth="1"/>
    <col min="13570" max="13570" width="15.5546875" style="4" customWidth="1"/>
    <col min="13571" max="13571" width="27.33203125" style="4" customWidth="1"/>
    <col min="13572" max="13572" width="9.109375" style="4" customWidth="1"/>
    <col min="13573" max="13573" width="3.33203125" style="4" customWidth="1"/>
    <col min="13574" max="13577" width="9.109375" style="4" customWidth="1"/>
    <col min="13578" max="13578" width="10.44140625" style="4" customWidth="1"/>
    <col min="13579" max="13579" width="12.109375" style="4" customWidth="1"/>
    <col min="13580" max="13824" width="8.88671875" style="4"/>
    <col min="13825" max="13825" width="5" style="4" customWidth="1"/>
    <col min="13826" max="13826" width="15.5546875" style="4" customWidth="1"/>
    <col min="13827" max="13827" width="27.33203125" style="4" customWidth="1"/>
    <col min="13828" max="13828" width="9.109375" style="4" customWidth="1"/>
    <col min="13829" max="13829" width="3.33203125" style="4" customWidth="1"/>
    <col min="13830" max="13833" width="9.109375" style="4" customWidth="1"/>
    <col min="13834" max="13834" width="10.44140625" style="4" customWidth="1"/>
    <col min="13835" max="13835" width="12.109375" style="4" customWidth="1"/>
    <col min="13836" max="14080" width="8.88671875" style="4"/>
    <col min="14081" max="14081" width="5" style="4" customWidth="1"/>
    <col min="14082" max="14082" width="15.5546875" style="4" customWidth="1"/>
    <col min="14083" max="14083" width="27.33203125" style="4" customWidth="1"/>
    <col min="14084" max="14084" width="9.109375" style="4" customWidth="1"/>
    <col min="14085" max="14085" width="3.33203125" style="4" customWidth="1"/>
    <col min="14086" max="14089" width="9.109375" style="4" customWidth="1"/>
    <col min="14090" max="14090" width="10.44140625" style="4" customWidth="1"/>
    <col min="14091" max="14091" width="12.109375" style="4" customWidth="1"/>
    <col min="14092" max="14336" width="8.88671875" style="4"/>
    <col min="14337" max="14337" width="5" style="4" customWidth="1"/>
    <col min="14338" max="14338" width="15.5546875" style="4" customWidth="1"/>
    <col min="14339" max="14339" width="27.33203125" style="4" customWidth="1"/>
    <col min="14340" max="14340" width="9.109375" style="4" customWidth="1"/>
    <col min="14341" max="14341" width="3.33203125" style="4" customWidth="1"/>
    <col min="14342" max="14345" width="9.109375" style="4" customWidth="1"/>
    <col min="14346" max="14346" width="10.44140625" style="4" customWidth="1"/>
    <col min="14347" max="14347" width="12.109375" style="4" customWidth="1"/>
    <col min="14348" max="14592" width="8.88671875" style="4"/>
    <col min="14593" max="14593" width="5" style="4" customWidth="1"/>
    <col min="14594" max="14594" width="15.5546875" style="4" customWidth="1"/>
    <col min="14595" max="14595" width="27.33203125" style="4" customWidth="1"/>
    <col min="14596" max="14596" width="9.109375" style="4" customWidth="1"/>
    <col min="14597" max="14597" width="3.33203125" style="4" customWidth="1"/>
    <col min="14598" max="14601" width="9.109375" style="4" customWidth="1"/>
    <col min="14602" max="14602" width="10.44140625" style="4" customWidth="1"/>
    <col min="14603" max="14603" width="12.109375" style="4" customWidth="1"/>
    <col min="14604" max="14848" width="8.88671875" style="4"/>
    <col min="14849" max="14849" width="5" style="4" customWidth="1"/>
    <col min="14850" max="14850" width="15.5546875" style="4" customWidth="1"/>
    <col min="14851" max="14851" width="27.33203125" style="4" customWidth="1"/>
    <col min="14852" max="14852" width="9.109375" style="4" customWidth="1"/>
    <col min="14853" max="14853" width="3.33203125" style="4" customWidth="1"/>
    <col min="14854" max="14857" width="9.109375" style="4" customWidth="1"/>
    <col min="14858" max="14858" width="10.44140625" style="4" customWidth="1"/>
    <col min="14859" max="14859" width="12.109375" style="4" customWidth="1"/>
    <col min="14860" max="15104" width="8.88671875" style="4"/>
    <col min="15105" max="15105" width="5" style="4" customWidth="1"/>
    <col min="15106" max="15106" width="15.5546875" style="4" customWidth="1"/>
    <col min="15107" max="15107" width="27.33203125" style="4" customWidth="1"/>
    <col min="15108" max="15108" width="9.109375" style="4" customWidth="1"/>
    <col min="15109" max="15109" width="3.33203125" style="4" customWidth="1"/>
    <col min="15110" max="15113" width="9.109375" style="4" customWidth="1"/>
    <col min="15114" max="15114" width="10.44140625" style="4" customWidth="1"/>
    <col min="15115" max="15115" width="12.109375" style="4" customWidth="1"/>
    <col min="15116" max="15360" width="8.88671875" style="4"/>
    <col min="15361" max="15361" width="5" style="4" customWidth="1"/>
    <col min="15362" max="15362" width="15.5546875" style="4" customWidth="1"/>
    <col min="15363" max="15363" width="27.33203125" style="4" customWidth="1"/>
    <col min="15364" max="15364" width="9.109375" style="4" customWidth="1"/>
    <col min="15365" max="15365" width="3.33203125" style="4" customWidth="1"/>
    <col min="15366" max="15369" width="9.109375" style="4" customWidth="1"/>
    <col min="15370" max="15370" width="10.44140625" style="4" customWidth="1"/>
    <col min="15371" max="15371" width="12.109375" style="4" customWidth="1"/>
    <col min="15372" max="15616" width="8.88671875" style="4"/>
    <col min="15617" max="15617" width="5" style="4" customWidth="1"/>
    <col min="15618" max="15618" width="15.5546875" style="4" customWidth="1"/>
    <col min="15619" max="15619" width="27.33203125" style="4" customWidth="1"/>
    <col min="15620" max="15620" width="9.109375" style="4" customWidth="1"/>
    <col min="15621" max="15621" width="3.33203125" style="4" customWidth="1"/>
    <col min="15622" max="15625" width="9.109375" style="4" customWidth="1"/>
    <col min="15626" max="15626" width="10.44140625" style="4" customWidth="1"/>
    <col min="15627" max="15627" width="12.109375" style="4" customWidth="1"/>
    <col min="15628" max="15872" width="8.88671875" style="4"/>
    <col min="15873" max="15873" width="5" style="4" customWidth="1"/>
    <col min="15874" max="15874" width="15.5546875" style="4" customWidth="1"/>
    <col min="15875" max="15875" width="27.33203125" style="4" customWidth="1"/>
    <col min="15876" max="15876" width="9.109375" style="4" customWidth="1"/>
    <col min="15877" max="15877" width="3.33203125" style="4" customWidth="1"/>
    <col min="15878" max="15881" width="9.109375" style="4" customWidth="1"/>
    <col min="15882" max="15882" width="10.44140625" style="4" customWidth="1"/>
    <col min="15883" max="15883" width="12.109375" style="4" customWidth="1"/>
    <col min="15884" max="16128" width="8.88671875" style="4"/>
    <col min="16129" max="16129" width="5" style="4" customWidth="1"/>
    <col min="16130" max="16130" width="15.5546875" style="4" customWidth="1"/>
    <col min="16131" max="16131" width="27.33203125" style="4" customWidth="1"/>
    <col min="16132" max="16132" width="9.109375" style="4" customWidth="1"/>
    <col min="16133" max="16133" width="3.33203125" style="4" customWidth="1"/>
    <col min="16134" max="16137" width="9.109375" style="4" customWidth="1"/>
    <col min="16138" max="16138" width="10.44140625" style="4" customWidth="1"/>
    <col min="16139" max="16139" width="12.109375" style="4" customWidth="1"/>
    <col min="16140" max="16384" width="8.88671875" style="4"/>
  </cols>
  <sheetData>
    <row r="1" spans="1:11">
      <c r="J1" s="293" t="s">
        <v>48</v>
      </c>
      <c r="K1" s="294"/>
    </row>
    <row r="2" spans="1:11">
      <c r="A2" s="284" t="s">
        <v>49</v>
      </c>
      <c r="B2" s="284"/>
      <c r="C2" s="284"/>
      <c r="D2" s="284"/>
      <c r="E2" s="284"/>
      <c r="F2" s="284"/>
      <c r="G2" s="284"/>
      <c r="H2" s="284"/>
      <c r="I2" s="284"/>
      <c r="J2" s="284"/>
      <c r="K2" s="284"/>
    </row>
    <row r="3" spans="1:11">
      <c r="A3" s="295" t="s">
        <v>2</v>
      </c>
      <c r="B3" s="295"/>
      <c r="C3" s="295"/>
      <c r="D3" s="295"/>
      <c r="E3" s="295"/>
      <c r="F3" s="295"/>
      <c r="G3" s="295"/>
      <c r="H3" s="295"/>
      <c r="I3" s="295"/>
      <c r="J3" s="295"/>
      <c r="K3" s="295"/>
    </row>
    <row r="4" spans="1:11">
      <c r="A4" s="284" t="s">
        <v>50</v>
      </c>
      <c r="B4" s="284"/>
      <c r="C4" s="284"/>
      <c r="D4" s="284"/>
      <c r="E4" s="284"/>
      <c r="F4" s="284"/>
      <c r="G4" s="284"/>
      <c r="H4" s="284"/>
      <c r="I4" s="284"/>
      <c r="J4" s="284"/>
      <c r="K4" s="284"/>
    </row>
    <row r="5" spans="1:11">
      <c r="A5" s="295" t="s">
        <v>51</v>
      </c>
      <c r="B5" s="295"/>
      <c r="C5" s="295"/>
      <c r="D5" s="295"/>
      <c r="E5" s="295"/>
      <c r="F5" s="295"/>
      <c r="G5" s="295"/>
      <c r="H5" s="295"/>
      <c r="I5" s="295"/>
      <c r="J5" s="295"/>
      <c r="K5" s="295"/>
    </row>
    <row r="6" spans="1:11">
      <c r="A6" s="284" t="s">
        <v>52</v>
      </c>
      <c r="B6" s="284"/>
      <c r="C6" s="284"/>
      <c r="D6" s="284"/>
      <c r="E6" s="284"/>
      <c r="F6" s="284"/>
      <c r="G6" s="284"/>
      <c r="H6" s="284"/>
      <c r="I6" s="284"/>
      <c r="J6" s="284"/>
      <c r="K6" s="284"/>
    </row>
    <row r="7" spans="1:11">
      <c r="A7" s="284"/>
      <c r="B7" s="284"/>
      <c r="C7" s="284"/>
      <c r="D7" s="284"/>
      <c r="E7" s="284"/>
      <c r="F7" s="284"/>
      <c r="G7" s="284"/>
      <c r="H7" s="284"/>
      <c r="I7" s="284"/>
      <c r="J7" s="284"/>
      <c r="K7" s="284"/>
    </row>
    <row r="8" spans="1:11" ht="17.399999999999999">
      <c r="A8" s="285" t="s">
        <v>53</v>
      </c>
      <c r="B8" s="285"/>
      <c r="C8" s="285"/>
      <c r="D8" s="285"/>
      <c r="E8" s="285"/>
      <c r="F8" s="285"/>
      <c r="G8" s="285"/>
      <c r="H8" s="285"/>
      <c r="I8" s="285"/>
      <c r="J8" s="285"/>
      <c r="K8" s="285"/>
    </row>
    <row r="10" spans="1:11" ht="9.75" customHeight="1"/>
    <row r="11" spans="1:11">
      <c r="A11" s="252" t="s">
        <v>54</v>
      </c>
      <c r="B11" s="252"/>
      <c r="C11" s="252"/>
      <c r="D11" s="252"/>
      <c r="E11" s="252"/>
      <c r="F11" s="252"/>
      <c r="G11" s="252"/>
      <c r="H11" s="252"/>
      <c r="I11" s="252"/>
      <c r="J11" s="252"/>
      <c r="K11" s="252"/>
    </row>
    <row r="13" spans="1:11" ht="96.75" customHeight="1">
      <c r="A13" s="286" t="s">
        <v>73</v>
      </c>
      <c r="B13" s="286"/>
      <c r="C13" s="286"/>
      <c r="D13" s="286"/>
      <c r="E13" s="286"/>
      <c r="F13" s="286"/>
      <c r="G13" s="286"/>
      <c r="H13" s="286"/>
      <c r="I13" s="286"/>
      <c r="J13" s="286"/>
      <c r="K13" s="286"/>
    </row>
    <row r="15" spans="1:11" ht="27.75" customHeight="1">
      <c r="A15" s="287" t="s">
        <v>74</v>
      </c>
      <c r="B15" s="287"/>
      <c r="C15" s="287"/>
      <c r="D15" s="287"/>
      <c r="E15" s="287"/>
      <c r="F15" s="287"/>
      <c r="G15" s="287"/>
      <c r="H15" s="287"/>
      <c r="I15" s="287"/>
      <c r="J15" s="287"/>
      <c r="K15" s="287"/>
    </row>
    <row r="17" spans="1:11">
      <c r="H17" s="288" t="s">
        <v>128</v>
      </c>
      <c r="I17" s="288"/>
      <c r="J17" s="288"/>
    </row>
    <row r="18" spans="1:11">
      <c r="H18" s="289" t="s">
        <v>55</v>
      </c>
      <c r="I18" s="289"/>
      <c r="J18" s="289"/>
    </row>
    <row r="19" spans="1:11">
      <c r="H19" s="96"/>
      <c r="I19" s="96"/>
      <c r="J19" s="96"/>
    </row>
    <row r="20" spans="1:11">
      <c r="A20" s="252" t="s">
        <v>56</v>
      </c>
      <c r="B20" s="252"/>
      <c r="C20" s="252"/>
      <c r="D20" s="252"/>
      <c r="E20" s="252"/>
      <c r="F20" s="252"/>
      <c r="G20" s="252"/>
      <c r="H20" s="252"/>
      <c r="I20" s="252"/>
      <c r="J20" s="252"/>
      <c r="K20" s="252"/>
    </row>
    <row r="21" spans="1:11" ht="9" customHeight="1" thickBot="1"/>
    <row r="22" spans="1:11" ht="49.5" customHeight="1" thickBot="1">
      <c r="A22" s="61"/>
      <c r="B22" s="62" t="s">
        <v>57</v>
      </c>
      <c r="C22" s="100" t="s">
        <v>58</v>
      </c>
      <c r="D22" s="290" t="s">
        <v>59</v>
      </c>
      <c r="E22" s="290"/>
      <c r="F22" s="291" t="s">
        <v>60</v>
      </c>
      <c r="G22" s="291"/>
      <c r="H22" s="292" t="s">
        <v>61</v>
      </c>
      <c r="I22" s="292"/>
      <c r="J22" s="64" t="s">
        <v>23</v>
      </c>
      <c r="K22" s="65" t="s">
        <v>62</v>
      </c>
    </row>
    <row r="23" spans="1:11">
      <c r="B23" s="66" t="s">
        <v>75</v>
      </c>
      <c r="C23" s="98"/>
      <c r="D23" s="296"/>
      <c r="E23" s="296"/>
      <c r="F23" s="68"/>
      <c r="G23" s="69"/>
      <c r="H23" s="283"/>
      <c r="I23" s="283"/>
      <c r="J23" s="97"/>
      <c r="K23" s="71"/>
    </row>
    <row r="24" spans="1:11">
      <c r="B24" s="72" t="s">
        <v>76</v>
      </c>
      <c r="C24" s="111"/>
      <c r="D24" s="260"/>
      <c r="E24" s="260"/>
      <c r="F24" s="74"/>
      <c r="G24" s="75"/>
      <c r="H24" s="258"/>
      <c r="I24" s="258"/>
      <c r="J24" s="101"/>
      <c r="K24" s="71"/>
    </row>
    <row r="25" spans="1:11">
      <c r="B25" s="72" t="s">
        <v>77</v>
      </c>
      <c r="C25" s="111"/>
      <c r="D25" s="260"/>
      <c r="E25" s="260"/>
      <c r="F25" s="74"/>
      <c r="G25" s="75"/>
      <c r="H25" s="258"/>
      <c r="I25" s="258"/>
      <c r="J25" s="101"/>
      <c r="K25" s="71"/>
    </row>
    <row r="26" spans="1:11">
      <c r="B26" s="72" t="s">
        <v>78</v>
      </c>
      <c r="C26" s="110"/>
      <c r="D26" s="260"/>
      <c r="E26" s="260"/>
      <c r="F26" s="74"/>
      <c r="G26" s="75"/>
      <c r="H26" s="258"/>
      <c r="I26" s="258"/>
      <c r="J26" s="101"/>
      <c r="K26" s="71"/>
    </row>
    <row r="27" spans="1:11">
      <c r="B27" s="72" t="s">
        <v>79</v>
      </c>
      <c r="C27" s="102"/>
      <c r="D27" s="260"/>
      <c r="E27" s="260"/>
      <c r="F27" s="74"/>
      <c r="G27" s="75"/>
      <c r="H27" s="258"/>
      <c r="I27" s="258"/>
      <c r="J27" s="101"/>
      <c r="K27" s="71"/>
    </row>
    <row r="28" spans="1:11">
      <c r="B28" s="72" t="s">
        <v>80</v>
      </c>
      <c r="C28" s="110"/>
      <c r="D28" s="260"/>
      <c r="E28" s="260"/>
      <c r="F28" s="74"/>
      <c r="G28" s="75"/>
      <c r="H28" s="258"/>
      <c r="I28" s="258"/>
      <c r="J28" s="101"/>
      <c r="K28" s="71"/>
    </row>
    <row r="29" spans="1:11">
      <c r="B29" s="72" t="s">
        <v>81</v>
      </c>
      <c r="C29" s="102"/>
      <c r="D29" s="260"/>
      <c r="E29" s="260"/>
      <c r="F29" s="74"/>
      <c r="G29" s="75"/>
      <c r="H29" s="258"/>
      <c r="I29" s="258"/>
      <c r="J29" s="101"/>
      <c r="K29" s="71"/>
    </row>
    <row r="30" spans="1:11">
      <c r="B30" s="72" t="s">
        <v>82</v>
      </c>
      <c r="C30" s="102"/>
      <c r="D30" s="260"/>
      <c r="E30" s="260"/>
      <c r="F30" s="74"/>
      <c r="G30" s="75"/>
      <c r="H30" s="258"/>
      <c r="I30" s="258"/>
      <c r="J30" s="101"/>
      <c r="K30" s="71"/>
    </row>
    <row r="31" spans="1:11">
      <c r="B31" s="72" t="s">
        <v>83</v>
      </c>
      <c r="C31" s="102"/>
      <c r="D31" s="260"/>
      <c r="E31" s="260"/>
      <c r="F31" s="74"/>
      <c r="G31" s="75"/>
      <c r="H31" s="258"/>
      <c r="I31" s="258"/>
      <c r="J31" s="101"/>
      <c r="K31" s="71"/>
    </row>
    <row r="32" spans="1:11">
      <c r="B32" s="72" t="s">
        <v>84</v>
      </c>
      <c r="C32" s="102"/>
      <c r="D32" s="260"/>
      <c r="E32" s="260"/>
      <c r="F32" s="74"/>
      <c r="G32" s="75"/>
      <c r="H32" s="258"/>
      <c r="I32" s="258"/>
      <c r="J32" s="101"/>
      <c r="K32" s="71"/>
    </row>
    <row r="33" spans="2:11">
      <c r="B33" s="72" t="s">
        <v>99</v>
      </c>
      <c r="C33" s="102"/>
      <c r="D33" s="260"/>
      <c r="E33" s="260"/>
      <c r="F33" s="74"/>
      <c r="G33" s="75"/>
      <c r="H33" s="258"/>
      <c r="I33" s="258"/>
      <c r="J33" s="101"/>
      <c r="K33" s="71"/>
    </row>
    <row r="34" spans="2:11">
      <c r="B34" s="72" t="s">
        <v>100</v>
      </c>
      <c r="C34" s="102"/>
      <c r="D34" s="260"/>
      <c r="E34" s="260"/>
      <c r="F34" s="74"/>
      <c r="G34" s="75"/>
      <c r="H34" s="258"/>
      <c r="I34" s="258"/>
      <c r="J34" s="101"/>
      <c r="K34" s="71"/>
    </row>
    <row r="35" spans="2:11">
      <c r="B35" s="72" t="s">
        <v>110</v>
      </c>
      <c r="C35" s="102"/>
      <c r="D35" s="260"/>
      <c r="E35" s="260"/>
      <c r="F35" s="74"/>
      <c r="G35" s="75"/>
      <c r="H35" s="258"/>
      <c r="I35" s="258"/>
      <c r="J35" s="101"/>
      <c r="K35" s="71"/>
    </row>
    <row r="36" spans="2:11">
      <c r="B36" s="72" t="s">
        <v>111</v>
      </c>
      <c r="C36" s="102"/>
      <c r="D36" s="260"/>
      <c r="E36" s="260"/>
      <c r="F36" s="74"/>
      <c r="G36" s="75"/>
      <c r="H36" s="258"/>
      <c r="I36" s="258"/>
      <c r="J36" s="101"/>
      <c r="K36" s="71"/>
    </row>
    <row r="37" spans="2:11">
      <c r="B37" s="72" t="s">
        <v>112</v>
      </c>
      <c r="C37" s="102"/>
      <c r="D37" s="260"/>
      <c r="E37" s="260"/>
      <c r="F37" s="74"/>
      <c r="G37" s="75"/>
      <c r="H37" s="258"/>
      <c r="I37" s="258"/>
      <c r="J37" s="101"/>
      <c r="K37" s="71"/>
    </row>
    <row r="38" spans="2:11">
      <c r="B38" s="72" t="s">
        <v>113</v>
      </c>
      <c r="C38" s="102"/>
      <c r="D38" s="260"/>
      <c r="E38" s="260"/>
      <c r="F38" s="74"/>
      <c r="G38" s="75"/>
      <c r="H38" s="258"/>
      <c r="I38" s="258"/>
      <c r="J38" s="101"/>
      <c r="K38" s="71"/>
    </row>
    <row r="39" spans="2:11">
      <c r="B39" s="72" t="s">
        <v>114</v>
      </c>
      <c r="C39" s="102"/>
      <c r="D39" s="260"/>
      <c r="E39" s="260"/>
      <c r="F39" s="74"/>
      <c r="G39" s="75"/>
      <c r="H39" s="258"/>
      <c r="I39" s="258"/>
      <c r="J39" s="101"/>
      <c r="K39" s="71"/>
    </row>
    <row r="40" spans="2:11">
      <c r="B40" s="72" t="s">
        <v>115</v>
      </c>
      <c r="C40" s="102"/>
      <c r="D40" s="260"/>
      <c r="E40" s="260"/>
      <c r="F40" s="74"/>
      <c r="G40" s="75"/>
      <c r="H40" s="258"/>
      <c r="I40" s="258"/>
      <c r="J40" s="101"/>
      <c r="K40" s="71"/>
    </row>
    <row r="41" spans="2:11">
      <c r="B41" s="72" t="s">
        <v>116</v>
      </c>
      <c r="C41" s="129"/>
      <c r="D41" s="273"/>
      <c r="E41" s="274"/>
      <c r="F41" s="74"/>
      <c r="G41" s="75"/>
      <c r="H41" s="275"/>
      <c r="I41" s="276"/>
      <c r="J41" s="101"/>
      <c r="K41" s="71"/>
    </row>
    <row r="42" spans="2:11">
      <c r="B42" s="72" t="s">
        <v>117</v>
      </c>
      <c r="C42" s="102"/>
      <c r="D42" s="273"/>
      <c r="E42" s="274"/>
      <c r="F42" s="74"/>
      <c r="G42" s="75"/>
      <c r="H42" s="275"/>
      <c r="I42" s="276"/>
      <c r="J42" s="101"/>
      <c r="K42" s="71"/>
    </row>
    <row r="43" spans="2:11">
      <c r="B43" s="72" t="s">
        <v>118</v>
      </c>
      <c r="C43" s="102"/>
      <c r="D43" s="273"/>
      <c r="E43" s="274"/>
      <c r="F43" s="74"/>
      <c r="G43" s="75"/>
      <c r="H43" s="275"/>
      <c r="I43" s="276"/>
      <c r="J43" s="101"/>
      <c r="K43" s="71"/>
    </row>
    <row r="44" spans="2:11">
      <c r="B44" s="72" t="s">
        <v>123</v>
      </c>
      <c r="C44" s="102"/>
      <c r="D44" s="273"/>
      <c r="E44" s="274"/>
      <c r="F44" s="74"/>
      <c r="G44" s="75"/>
      <c r="H44" s="275"/>
      <c r="I44" s="276"/>
      <c r="J44" s="101"/>
      <c r="K44" s="71"/>
    </row>
    <row r="45" spans="2:11">
      <c r="B45" s="77" t="s">
        <v>127</v>
      </c>
      <c r="C45" s="78"/>
      <c r="D45" s="131"/>
      <c r="E45" s="132"/>
      <c r="F45" s="79"/>
      <c r="G45" s="80"/>
      <c r="H45" s="133"/>
      <c r="I45" s="134"/>
      <c r="J45" s="81"/>
      <c r="K45" s="71"/>
    </row>
    <row r="46" spans="2:11" ht="15" thickBot="1">
      <c r="B46" s="77" t="s">
        <v>126</v>
      </c>
      <c r="C46" s="78"/>
      <c r="D46" s="277"/>
      <c r="E46" s="278"/>
      <c r="F46" s="79"/>
      <c r="G46" s="80"/>
      <c r="H46" s="279"/>
      <c r="I46" s="280"/>
      <c r="J46" s="81"/>
      <c r="K46" s="71"/>
    </row>
    <row r="47" spans="2:11" ht="15" thickBot="1">
      <c r="B47" s="82"/>
      <c r="C47" s="83" t="s">
        <v>25</v>
      </c>
      <c r="D47" s="281">
        <v>0</v>
      </c>
      <c r="E47" s="281"/>
      <c r="F47" s="84"/>
      <c r="G47" s="104"/>
      <c r="H47" s="282"/>
      <c r="I47" s="282"/>
      <c r="J47" s="103"/>
      <c r="K47" s="87"/>
    </row>
    <row r="48" spans="2:11" ht="5.25" customHeight="1"/>
    <row r="49" spans="1:11">
      <c r="B49" s="99" t="s">
        <v>63</v>
      </c>
      <c r="C49" s="251"/>
      <c r="D49" s="251"/>
      <c r="E49" s="251"/>
      <c r="F49" s="251"/>
      <c r="G49" s="251"/>
      <c r="H49" s="251"/>
      <c r="I49" s="251"/>
      <c r="J49" s="251"/>
      <c r="K49" s="251"/>
    </row>
    <row r="50" spans="1:11">
      <c r="B50" s="99" t="s">
        <v>64</v>
      </c>
      <c r="C50" s="251"/>
      <c r="D50" s="251"/>
      <c r="E50" s="251"/>
      <c r="F50" s="251"/>
      <c r="G50" s="251"/>
      <c r="H50" s="251"/>
      <c r="I50" s="251"/>
      <c r="J50" s="251"/>
      <c r="K50" s="251"/>
    </row>
    <row r="51" spans="1:11">
      <c r="B51" s="99" t="s">
        <v>65</v>
      </c>
      <c r="C51" s="251"/>
      <c r="D51" s="251"/>
      <c r="E51" s="251"/>
      <c r="F51" s="251"/>
      <c r="G51" s="251"/>
      <c r="H51" s="251"/>
      <c r="I51" s="251"/>
      <c r="J51" s="251"/>
      <c r="K51" s="251"/>
    </row>
    <row r="52" spans="1:11" ht="6" customHeight="1"/>
    <row r="53" spans="1:11">
      <c r="B53" s="252" t="s">
        <v>66</v>
      </c>
      <c r="C53" s="252"/>
      <c r="D53" s="252"/>
      <c r="E53" s="252"/>
      <c r="F53" s="252"/>
      <c r="G53" s="252"/>
      <c r="H53" s="252"/>
      <c r="I53" s="252"/>
      <c r="J53" s="252"/>
      <c r="K53" s="252"/>
    </row>
    <row r="54" spans="1:11" ht="5.25" customHeight="1" thickBot="1"/>
    <row r="55" spans="1:11" ht="26.4">
      <c r="B55" s="89" t="s">
        <v>67</v>
      </c>
      <c r="C55" s="253"/>
      <c r="D55" s="254"/>
      <c r="E55" s="254"/>
      <c r="F55" s="254"/>
      <c r="G55" s="255"/>
      <c r="H55" s="105" t="s">
        <v>8</v>
      </c>
      <c r="I55" s="256"/>
      <c r="J55" s="256"/>
      <c r="K55" s="257"/>
    </row>
    <row r="56" spans="1:11">
      <c r="B56" s="91" t="s">
        <v>6</v>
      </c>
      <c r="C56" s="258"/>
      <c r="D56" s="258"/>
      <c r="E56" s="258"/>
      <c r="F56" s="258"/>
      <c r="G56" s="258"/>
      <c r="H56" s="258"/>
      <c r="I56" s="258"/>
      <c r="J56" s="258"/>
      <c r="K56" s="259"/>
    </row>
    <row r="57" spans="1:11">
      <c r="B57" s="91" t="s">
        <v>68</v>
      </c>
      <c r="C57" s="102"/>
      <c r="D57" s="101" t="s">
        <v>69</v>
      </c>
      <c r="E57" s="260"/>
      <c r="F57" s="260"/>
      <c r="G57" s="260"/>
      <c r="H57" s="102" t="s">
        <v>70</v>
      </c>
      <c r="I57" s="258"/>
      <c r="J57" s="258"/>
      <c r="K57" s="259"/>
    </row>
    <row r="58" spans="1:11" ht="38.25" customHeight="1">
      <c r="B58" s="261" t="s">
        <v>71</v>
      </c>
      <c r="C58" s="263"/>
      <c r="D58" s="264"/>
      <c r="E58" s="264"/>
      <c r="F58" s="264"/>
      <c r="G58" s="265"/>
      <c r="H58" s="266" t="s">
        <v>7</v>
      </c>
      <c r="I58" s="266"/>
      <c r="J58" s="266"/>
      <c r="K58" s="268"/>
    </row>
    <row r="59" spans="1:11" ht="30" customHeight="1" thickBot="1">
      <c r="B59" s="262"/>
      <c r="C59" s="270"/>
      <c r="D59" s="271"/>
      <c r="E59" s="271"/>
      <c r="F59" s="271"/>
      <c r="G59" s="272"/>
      <c r="H59" s="267"/>
      <c r="I59" s="267"/>
      <c r="J59" s="267"/>
      <c r="K59" s="269"/>
    </row>
    <row r="60" spans="1:11" ht="8.25" customHeight="1"/>
    <row r="62" spans="1:11">
      <c r="A62" s="250" t="s">
        <v>72</v>
      </c>
      <c r="B62" s="250"/>
      <c r="C62" s="250"/>
      <c r="D62" s="250"/>
      <c r="E62" s="250"/>
      <c r="F62" s="250"/>
      <c r="G62" s="250"/>
      <c r="H62" s="250"/>
      <c r="I62" s="250"/>
      <c r="J62" s="250"/>
      <c r="K62" s="250"/>
    </row>
  </sheetData>
  <mergeCells count="80">
    <mergeCell ref="A6:K6"/>
    <mergeCell ref="J1:K1"/>
    <mergeCell ref="A2:K2"/>
    <mergeCell ref="A3:K3"/>
    <mergeCell ref="A4:K4"/>
    <mergeCell ref="A5:K5"/>
    <mergeCell ref="D23:E23"/>
    <mergeCell ref="H23:I23"/>
    <mergeCell ref="A7:K7"/>
    <mergeCell ref="A8:K8"/>
    <mergeCell ref="A11:K11"/>
    <mergeCell ref="A13:K13"/>
    <mergeCell ref="A15:K15"/>
    <mergeCell ref="H17:J17"/>
    <mergeCell ref="H18:J18"/>
    <mergeCell ref="A20:K20"/>
    <mergeCell ref="D22:E22"/>
    <mergeCell ref="F22:G22"/>
    <mergeCell ref="H22:I22"/>
    <mergeCell ref="D24:E24"/>
    <mergeCell ref="H24:I24"/>
    <mergeCell ref="D25:E25"/>
    <mergeCell ref="H25:I25"/>
    <mergeCell ref="D26:E26"/>
    <mergeCell ref="H26:I26"/>
    <mergeCell ref="D27:E27"/>
    <mergeCell ref="H27:I27"/>
    <mergeCell ref="D28:E28"/>
    <mergeCell ref="H28:I28"/>
    <mergeCell ref="D29:E29"/>
    <mergeCell ref="H29:I29"/>
    <mergeCell ref="D30:E30"/>
    <mergeCell ref="H30:I30"/>
    <mergeCell ref="D31:E31"/>
    <mergeCell ref="H31:I31"/>
    <mergeCell ref="D32:E32"/>
    <mergeCell ref="H32:I32"/>
    <mergeCell ref="D33:E33"/>
    <mergeCell ref="H33:I33"/>
    <mergeCell ref="D34:E34"/>
    <mergeCell ref="H34:I34"/>
    <mergeCell ref="D35:E35"/>
    <mergeCell ref="H35:I35"/>
    <mergeCell ref="D36:E36"/>
    <mergeCell ref="H36:I36"/>
    <mergeCell ref="D37:E37"/>
    <mergeCell ref="H37:I37"/>
    <mergeCell ref="D38:E38"/>
    <mergeCell ref="H38:I38"/>
    <mergeCell ref="D39:E39"/>
    <mergeCell ref="H39:I39"/>
    <mergeCell ref="D40:E40"/>
    <mergeCell ref="H40:I40"/>
    <mergeCell ref="D41:E41"/>
    <mergeCell ref="H41:I41"/>
    <mergeCell ref="C50:K50"/>
    <mergeCell ref="D42:E42"/>
    <mergeCell ref="H42:I42"/>
    <mergeCell ref="D43:E43"/>
    <mergeCell ref="H43:I43"/>
    <mergeCell ref="D44:E44"/>
    <mergeCell ref="H44:I44"/>
    <mergeCell ref="D46:E46"/>
    <mergeCell ref="H46:I46"/>
    <mergeCell ref="D47:E47"/>
    <mergeCell ref="H47:I47"/>
    <mergeCell ref="C49:K49"/>
    <mergeCell ref="A62:K62"/>
    <mergeCell ref="C51:K51"/>
    <mergeCell ref="B53:K53"/>
    <mergeCell ref="C55:G55"/>
    <mergeCell ref="I55:K55"/>
    <mergeCell ref="C56:K56"/>
    <mergeCell ref="E57:G57"/>
    <mergeCell ref="I57:K57"/>
    <mergeCell ref="B58:B59"/>
    <mergeCell ref="C58:G58"/>
    <mergeCell ref="H58:H59"/>
    <mergeCell ref="I58:K59"/>
    <mergeCell ref="C59:G59"/>
  </mergeCells>
  <printOptions horizontalCentered="1"/>
  <pageMargins left="0.45" right="0.45" top="0.75" bottom="0.5" header="0.3" footer="0.3"/>
  <pageSetup paperSize="9" scale="72"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D41" sqref="D41:E41"/>
    </sheetView>
  </sheetViews>
  <sheetFormatPr defaultColWidth="8.88671875" defaultRowHeight="14.4"/>
  <cols>
    <col min="1" max="1" width="8.88671875" style="93"/>
    <col min="2" max="2" width="9.109375" style="93" bestFit="1" customWidth="1"/>
    <col min="3" max="3" width="12.33203125" style="93" customWidth="1"/>
    <col min="4" max="4" width="8.88671875" style="93"/>
    <col min="5" max="5" width="12.88671875" style="93" customWidth="1"/>
    <col min="6" max="16384" width="8.88671875" style="93"/>
  </cols>
  <sheetData>
    <row r="1" spans="1:3">
      <c r="A1" s="93">
        <v>3</v>
      </c>
      <c r="B1" s="94">
        <v>28.9</v>
      </c>
      <c r="C1" s="94">
        <f>A1*B1</f>
        <v>86.699999999999989</v>
      </c>
    </row>
    <row r="2" spans="1:3">
      <c r="A2" s="93">
        <v>2</v>
      </c>
      <c r="B2" s="94">
        <v>58.65</v>
      </c>
      <c r="C2" s="94">
        <f t="shared" ref="C2:C25" si="0">A2*B2</f>
        <v>117.3</v>
      </c>
    </row>
    <row r="3" spans="1:3">
      <c r="A3" s="93">
        <v>2</v>
      </c>
      <c r="B3" s="94">
        <v>79.900000000000006</v>
      </c>
      <c r="C3" s="94">
        <f t="shared" si="0"/>
        <v>159.80000000000001</v>
      </c>
    </row>
    <row r="4" spans="1:3">
      <c r="A4" s="93">
        <v>5</v>
      </c>
      <c r="B4" s="94">
        <v>143.65</v>
      </c>
      <c r="C4" s="94">
        <f t="shared" si="0"/>
        <v>718.25</v>
      </c>
    </row>
    <row r="5" spans="1:3">
      <c r="A5" s="93">
        <v>4</v>
      </c>
      <c r="B5" s="94">
        <v>159.80000000000001</v>
      </c>
      <c r="C5" s="94">
        <f t="shared" si="0"/>
        <v>639.20000000000005</v>
      </c>
    </row>
    <row r="6" spans="1:3">
      <c r="A6" s="93">
        <v>2</v>
      </c>
      <c r="B6" s="94">
        <v>32.299999999999997</v>
      </c>
      <c r="C6" s="94">
        <f t="shared" si="0"/>
        <v>64.599999999999994</v>
      </c>
    </row>
    <row r="7" spans="1:3">
      <c r="A7" s="93">
        <v>2</v>
      </c>
      <c r="B7" s="94">
        <v>27.2</v>
      </c>
      <c r="C7" s="94">
        <f t="shared" si="0"/>
        <v>54.4</v>
      </c>
    </row>
    <row r="8" spans="1:3">
      <c r="A8" s="93">
        <v>2</v>
      </c>
      <c r="B8" s="94">
        <v>212.5</v>
      </c>
      <c r="C8" s="94">
        <f t="shared" si="0"/>
        <v>425</v>
      </c>
    </row>
    <row r="9" spans="1:3">
      <c r="A9" s="93">
        <v>1</v>
      </c>
      <c r="B9" s="94">
        <v>903.55</v>
      </c>
      <c r="C9" s="94">
        <f t="shared" si="0"/>
        <v>903.55</v>
      </c>
    </row>
    <row r="10" spans="1:3">
      <c r="A10" s="93">
        <v>6</v>
      </c>
      <c r="B10" s="94">
        <v>53.55</v>
      </c>
      <c r="C10" s="94">
        <f t="shared" si="0"/>
        <v>321.29999999999995</v>
      </c>
    </row>
    <row r="11" spans="1:3">
      <c r="A11" s="93">
        <v>4</v>
      </c>
      <c r="B11" s="94">
        <v>58.65</v>
      </c>
      <c r="C11" s="94">
        <f t="shared" si="0"/>
        <v>234.6</v>
      </c>
    </row>
    <row r="12" spans="1:3">
      <c r="A12" s="93">
        <v>3</v>
      </c>
      <c r="B12" s="94">
        <v>55.25</v>
      </c>
      <c r="C12" s="94">
        <f t="shared" si="0"/>
        <v>165.75</v>
      </c>
    </row>
    <row r="13" spans="1:3">
      <c r="A13" s="93">
        <v>2</v>
      </c>
      <c r="B13" s="94">
        <v>141.94999999999999</v>
      </c>
      <c r="C13" s="94">
        <f t="shared" si="0"/>
        <v>283.89999999999998</v>
      </c>
    </row>
    <row r="14" spans="1:3">
      <c r="A14" s="93">
        <v>3</v>
      </c>
      <c r="B14" s="94">
        <v>903.55</v>
      </c>
      <c r="C14" s="94">
        <f t="shared" si="0"/>
        <v>2710.6499999999996</v>
      </c>
    </row>
    <row r="15" spans="1:3">
      <c r="A15" s="93">
        <v>2</v>
      </c>
      <c r="B15" s="94">
        <v>770.95</v>
      </c>
      <c r="C15" s="94">
        <f t="shared" si="0"/>
        <v>1541.9</v>
      </c>
    </row>
    <row r="16" spans="1:3">
      <c r="A16" s="93">
        <v>2</v>
      </c>
      <c r="B16" s="94">
        <v>1062.5</v>
      </c>
      <c r="C16" s="94">
        <f t="shared" si="0"/>
        <v>2125</v>
      </c>
    </row>
    <row r="17" spans="1:3">
      <c r="A17" s="93">
        <v>2</v>
      </c>
      <c r="B17" s="94">
        <v>58.65</v>
      </c>
      <c r="C17" s="94">
        <f t="shared" si="0"/>
        <v>117.3</v>
      </c>
    </row>
    <row r="18" spans="1:3">
      <c r="A18" s="93">
        <v>2</v>
      </c>
      <c r="B18" s="94">
        <v>318.75</v>
      </c>
      <c r="C18" s="94">
        <f t="shared" si="0"/>
        <v>637.5</v>
      </c>
    </row>
    <row r="19" spans="1:3">
      <c r="A19" s="93">
        <v>2</v>
      </c>
      <c r="B19" s="94">
        <v>79.900000000000006</v>
      </c>
      <c r="C19" s="94">
        <f t="shared" si="0"/>
        <v>159.80000000000001</v>
      </c>
    </row>
    <row r="20" spans="1:3">
      <c r="A20" s="93">
        <v>6</v>
      </c>
      <c r="B20" s="94">
        <v>32.299999999999997</v>
      </c>
      <c r="C20" s="94">
        <f t="shared" si="0"/>
        <v>193.79999999999998</v>
      </c>
    </row>
    <row r="21" spans="1:3">
      <c r="A21" s="93">
        <v>1</v>
      </c>
      <c r="B21" s="94">
        <v>212.5</v>
      </c>
      <c r="C21" s="94">
        <f t="shared" si="0"/>
        <v>212.5</v>
      </c>
    </row>
    <row r="22" spans="1:3">
      <c r="A22" s="93">
        <v>2</v>
      </c>
      <c r="B22" s="94">
        <v>159.80000000000001</v>
      </c>
      <c r="C22" s="94">
        <f t="shared" si="0"/>
        <v>319.60000000000002</v>
      </c>
    </row>
    <row r="23" spans="1:3">
      <c r="A23" s="93">
        <v>1</v>
      </c>
      <c r="B23" s="94">
        <v>1423.75</v>
      </c>
      <c r="C23" s="94">
        <f t="shared" si="0"/>
        <v>1423.75</v>
      </c>
    </row>
    <row r="24" spans="1:3">
      <c r="A24" s="93">
        <v>1</v>
      </c>
      <c r="B24" s="94">
        <v>409</v>
      </c>
      <c r="C24" s="94">
        <f t="shared" si="0"/>
        <v>409</v>
      </c>
    </row>
    <row r="25" spans="1:3">
      <c r="A25" s="93">
        <v>3</v>
      </c>
      <c r="B25" s="94">
        <v>13.5</v>
      </c>
      <c r="C25" s="94">
        <f t="shared" si="0"/>
        <v>40.5</v>
      </c>
    </row>
    <row r="26" spans="1:3">
      <c r="C26" s="95">
        <f>SUM(C1:C25)</f>
        <v>14065.649999999998</v>
      </c>
    </row>
  </sheetData>
  <pageMargins left="0.7" right="0.7" top="0.75" bottom="0.75" header="0.3" footer="0.3"/>
  <pageSetup paperSize="10000"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K61"/>
  <sheetViews>
    <sheetView topLeftCell="A16" workbookViewId="0">
      <selection activeCell="D41" sqref="D41:E41"/>
    </sheetView>
  </sheetViews>
  <sheetFormatPr defaultRowHeight="14.4"/>
  <cols>
    <col min="1" max="1" width="5" style="57" customWidth="1"/>
    <col min="2" max="2" width="15.5546875" style="57" customWidth="1"/>
    <col min="3" max="3" width="27.33203125" style="57" customWidth="1"/>
    <col min="4" max="4" width="9.109375" style="58" customWidth="1"/>
    <col min="5" max="5" width="3.33203125" style="58" customWidth="1"/>
    <col min="6" max="6" width="9.109375" style="59" customWidth="1"/>
    <col min="7" max="9" width="9.109375" style="57" customWidth="1"/>
    <col min="10" max="10" width="10.44140625" style="58" customWidth="1"/>
    <col min="11" max="11" width="12.109375" style="58" customWidth="1"/>
    <col min="12" max="256" width="9.109375" style="4"/>
    <col min="257" max="257" width="5" style="4" customWidth="1"/>
    <col min="258" max="258" width="15.5546875" style="4" customWidth="1"/>
    <col min="259" max="259" width="27.33203125" style="4" customWidth="1"/>
    <col min="260" max="260" width="9.109375" style="4" customWidth="1"/>
    <col min="261" max="261" width="3.33203125" style="4" customWidth="1"/>
    <col min="262" max="265" width="9.109375" style="4" customWidth="1"/>
    <col min="266" max="266" width="10.44140625" style="4" customWidth="1"/>
    <col min="267" max="267" width="12.109375" style="4" customWidth="1"/>
    <col min="268" max="512" width="9.109375" style="4"/>
    <col min="513" max="513" width="5" style="4" customWidth="1"/>
    <col min="514" max="514" width="15.5546875" style="4" customWidth="1"/>
    <col min="515" max="515" width="27.33203125" style="4" customWidth="1"/>
    <col min="516" max="516" width="9.109375" style="4" customWidth="1"/>
    <col min="517" max="517" width="3.33203125" style="4" customWidth="1"/>
    <col min="518" max="521" width="9.109375" style="4" customWidth="1"/>
    <col min="522" max="522" width="10.44140625" style="4" customWidth="1"/>
    <col min="523" max="523" width="12.109375" style="4" customWidth="1"/>
    <col min="524" max="768" width="9.109375" style="4"/>
    <col min="769" max="769" width="5" style="4" customWidth="1"/>
    <col min="770" max="770" width="15.5546875" style="4" customWidth="1"/>
    <col min="771" max="771" width="27.33203125" style="4" customWidth="1"/>
    <col min="772" max="772" width="9.109375" style="4" customWidth="1"/>
    <col min="773" max="773" width="3.33203125" style="4" customWidth="1"/>
    <col min="774" max="777" width="9.109375" style="4" customWidth="1"/>
    <col min="778" max="778" width="10.44140625" style="4" customWidth="1"/>
    <col min="779" max="779" width="12.109375" style="4" customWidth="1"/>
    <col min="780" max="1024" width="9.109375" style="4"/>
    <col min="1025" max="1025" width="5" style="4" customWidth="1"/>
    <col min="1026" max="1026" width="15.5546875" style="4" customWidth="1"/>
    <col min="1027" max="1027" width="27.33203125" style="4" customWidth="1"/>
    <col min="1028" max="1028" width="9.109375" style="4" customWidth="1"/>
    <col min="1029" max="1029" width="3.33203125" style="4" customWidth="1"/>
    <col min="1030" max="1033" width="9.109375" style="4" customWidth="1"/>
    <col min="1034" max="1034" width="10.44140625" style="4" customWidth="1"/>
    <col min="1035" max="1035" width="12.109375" style="4" customWidth="1"/>
    <col min="1036" max="1280" width="9.109375" style="4"/>
    <col min="1281" max="1281" width="5" style="4" customWidth="1"/>
    <col min="1282" max="1282" width="15.5546875" style="4" customWidth="1"/>
    <col min="1283" max="1283" width="27.33203125" style="4" customWidth="1"/>
    <col min="1284" max="1284" width="9.109375" style="4" customWidth="1"/>
    <col min="1285" max="1285" width="3.33203125" style="4" customWidth="1"/>
    <col min="1286" max="1289" width="9.109375" style="4" customWidth="1"/>
    <col min="1290" max="1290" width="10.44140625" style="4" customWidth="1"/>
    <col min="1291" max="1291" width="12.109375" style="4" customWidth="1"/>
    <col min="1292" max="1536" width="9.109375" style="4"/>
    <col min="1537" max="1537" width="5" style="4" customWidth="1"/>
    <col min="1538" max="1538" width="15.5546875" style="4" customWidth="1"/>
    <col min="1539" max="1539" width="27.33203125" style="4" customWidth="1"/>
    <col min="1540" max="1540" width="9.109375" style="4" customWidth="1"/>
    <col min="1541" max="1541" width="3.33203125" style="4" customWidth="1"/>
    <col min="1542" max="1545" width="9.109375" style="4" customWidth="1"/>
    <col min="1546" max="1546" width="10.44140625" style="4" customWidth="1"/>
    <col min="1547" max="1547" width="12.109375" style="4" customWidth="1"/>
    <col min="1548" max="1792" width="9.109375" style="4"/>
    <col min="1793" max="1793" width="5" style="4" customWidth="1"/>
    <col min="1794" max="1794" width="15.5546875" style="4" customWidth="1"/>
    <col min="1795" max="1795" width="27.33203125" style="4" customWidth="1"/>
    <col min="1796" max="1796" width="9.109375" style="4" customWidth="1"/>
    <col min="1797" max="1797" width="3.33203125" style="4" customWidth="1"/>
    <col min="1798" max="1801" width="9.109375" style="4" customWidth="1"/>
    <col min="1802" max="1802" width="10.44140625" style="4" customWidth="1"/>
    <col min="1803" max="1803" width="12.109375" style="4" customWidth="1"/>
    <col min="1804" max="2048" width="9.109375" style="4"/>
    <col min="2049" max="2049" width="5" style="4" customWidth="1"/>
    <col min="2050" max="2050" width="15.5546875" style="4" customWidth="1"/>
    <col min="2051" max="2051" width="27.33203125" style="4" customWidth="1"/>
    <col min="2052" max="2052" width="9.109375" style="4" customWidth="1"/>
    <col min="2053" max="2053" width="3.33203125" style="4" customWidth="1"/>
    <col min="2054" max="2057" width="9.109375" style="4" customWidth="1"/>
    <col min="2058" max="2058" width="10.44140625" style="4" customWidth="1"/>
    <col min="2059" max="2059" width="12.109375" style="4" customWidth="1"/>
    <col min="2060" max="2304" width="9.109375" style="4"/>
    <col min="2305" max="2305" width="5" style="4" customWidth="1"/>
    <col min="2306" max="2306" width="15.5546875" style="4" customWidth="1"/>
    <col min="2307" max="2307" width="27.33203125" style="4" customWidth="1"/>
    <col min="2308" max="2308" width="9.109375" style="4" customWidth="1"/>
    <col min="2309" max="2309" width="3.33203125" style="4" customWidth="1"/>
    <col min="2310" max="2313" width="9.109375" style="4" customWidth="1"/>
    <col min="2314" max="2314" width="10.44140625" style="4" customWidth="1"/>
    <col min="2315" max="2315" width="12.109375" style="4" customWidth="1"/>
    <col min="2316" max="2560" width="9.109375" style="4"/>
    <col min="2561" max="2561" width="5" style="4" customWidth="1"/>
    <col min="2562" max="2562" width="15.5546875" style="4" customWidth="1"/>
    <col min="2563" max="2563" width="27.33203125" style="4" customWidth="1"/>
    <col min="2564" max="2564" width="9.109375" style="4" customWidth="1"/>
    <col min="2565" max="2565" width="3.33203125" style="4" customWidth="1"/>
    <col min="2566" max="2569" width="9.109375" style="4" customWidth="1"/>
    <col min="2570" max="2570" width="10.44140625" style="4" customWidth="1"/>
    <col min="2571" max="2571" width="12.109375" style="4" customWidth="1"/>
    <col min="2572" max="2816" width="9.109375" style="4"/>
    <col min="2817" max="2817" width="5" style="4" customWidth="1"/>
    <col min="2818" max="2818" width="15.5546875" style="4" customWidth="1"/>
    <col min="2819" max="2819" width="27.33203125" style="4" customWidth="1"/>
    <col min="2820" max="2820" width="9.109375" style="4" customWidth="1"/>
    <col min="2821" max="2821" width="3.33203125" style="4" customWidth="1"/>
    <col min="2822" max="2825" width="9.109375" style="4" customWidth="1"/>
    <col min="2826" max="2826" width="10.44140625" style="4" customWidth="1"/>
    <col min="2827" max="2827" width="12.109375" style="4" customWidth="1"/>
    <col min="2828" max="3072" width="9.109375" style="4"/>
    <col min="3073" max="3073" width="5" style="4" customWidth="1"/>
    <col min="3074" max="3074" width="15.5546875" style="4" customWidth="1"/>
    <col min="3075" max="3075" width="27.33203125" style="4" customWidth="1"/>
    <col min="3076" max="3076" width="9.109375" style="4" customWidth="1"/>
    <col min="3077" max="3077" width="3.33203125" style="4" customWidth="1"/>
    <col min="3078" max="3081" width="9.109375" style="4" customWidth="1"/>
    <col min="3082" max="3082" width="10.44140625" style="4" customWidth="1"/>
    <col min="3083" max="3083" width="12.109375" style="4" customWidth="1"/>
    <col min="3084" max="3328" width="9.109375" style="4"/>
    <col min="3329" max="3329" width="5" style="4" customWidth="1"/>
    <col min="3330" max="3330" width="15.5546875" style="4" customWidth="1"/>
    <col min="3331" max="3331" width="27.33203125" style="4" customWidth="1"/>
    <col min="3332" max="3332" width="9.109375" style="4" customWidth="1"/>
    <col min="3333" max="3333" width="3.33203125" style="4" customWidth="1"/>
    <col min="3334" max="3337" width="9.109375" style="4" customWidth="1"/>
    <col min="3338" max="3338" width="10.44140625" style="4" customWidth="1"/>
    <col min="3339" max="3339" width="12.109375" style="4" customWidth="1"/>
    <col min="3340" max="3584" width="9.109375" style="4"/>
    <col min="3585" max="3585" width="5" style="4" customWidth="1"/>
    <col min="3586" max="3586" width="15.5546875" style="4" customWidth="1"/>
    <col min="3587" max="3587" width="27.33203125" style="4" customWidth="1"/>
    <col min="3588" max="3588" width="9.109375" style="4" customWidth="1"/>
    <col min="3589" max="3589" width="3.33203125" style="4" customWidth="1"/>
    <col min="3590" max="3593" width="9.109375" style="4" customWidth="1"/>
    <col min="3594" max="3594" width="10.44140625" style="4" customWidth="1"/>
    <col min="3595" max="3595" width="12.109375" style="4" customWidth="1"/>
    <col min="3596" max="3840" width="9.109375" style="4"/>
    <col min="3841" max="3841" width="5" style="4" customWidth="1"/>
    <col min="3842" max="3842" width="15.5546875" style="4" customWidth="1"/>
    <col min="3843" max="3843" width="27.33203125" style="4" customWidth="1"/>
    <col min="3844" max="3844" width="9.109375" style="4" customWidth="1"/>
    <col min="3845" max="3845" width="3.33203125" style="4" customWidth="1"/>
    <col min="3846" max="3849" width="9.109375" style="4" customWidth="1"/>
    <col min="3850" max="3850" width="10.44140625" style="4" customWidth="1"/>
    <col min="3851" max="3851" width="12.109375" style="4" customWidth="1"/>
    <col min="3852" max="4096" width="9.109375" style="4"/>
    <col min="4097" max="4097" width="5" style="4" customWidth="1"/>
    <col min="4098" max="4098" width="15.5546875" style="4" customWidth="1"/>
    <col min="4099" max="4099" width="27.33203125" style="4" customWidth="1"/>
    <col min="4100" max="4100" width="9.109375" style="4" customWidth="1"/>
    <col min="4101" max="4101" width="3.33203125" style="4" customWidth="1"/>
    <col min="4102" max="4105" width="9.109375" style="4" customWidth="1"/>
    <col min="4106" max="4106" width="10.44140625" style="4" customWidth="1"/>
    <col min="4107" max="4107" width="12.109375" style="4" customWidth="1"/>
    <col min="4108" max="4352" width="9.109375" style="4"/>
    <col min="4353" max="4353" width="5" style="4" customWidth="1"/>
    <col min="4354" max="4354" width="15.5546875" style="4" customWidth="1"/>
    <col min="4355" max="4355" width="27.33203125" style="4" customWidth="1"/>
    <col min="4356" max="4356" width="9.109375" style="4" customWidth="1"/>
    <col min="4357" max="4357" width="3.33203125" style="4" customWidth="1"/>
    <col min="4358" max="4361" width="9.109375" style="4" customWidth="1"/>
    <col min="4362" max="4362" width="10.44140625" style="4" customWidth="1"/>
    <col min="4363" max="4363" width="12.109375" style="4" customWidth="1"/>
    <col min="4364" max="4608" width="9.109375" style="4"/>
    <col min="4609" max="4609" width="5" style="4" customWidth="1"/>
    <col min="4610" max="4610" width="15.5546875" style="4" customWidth="1"/>
    <col min="4611" max="4611" width="27.33203125" style="4" customWidth="1"/>
    <col min="4612" max="4612" width="9.109375" style="4" customWidth="1"/>
    <col min="4613" max="4613" width="3.33203125" style="4" customWidth="1"/>
    <col min="4614" max="4617" width="9.109375" style="4" customWidth="1"/>
    <col min="4618" max="4618" width="10.44140625" style="4" customWidth="1"/>
    <col min="4619" max="4619" width="12.109375" style="4" customWidth="1"/>
    <col min="4620" max="4864" width="9.109375" style="4"/>
    <col min="4865" max="4865" width="5" style="4" customWidth="1"/>
    <col min="4866" max="4866" width="15.5546875" style="4" customWidth="1"/>
    <col min="4867" max="4867" width="27.33203125" style="4" customWidth="1"/>
    <col min="4868" max="4868" width="9.109375" style="4" customWidth="1"/>
    <col min="4869" max="4869" width="3.33203125" style="4" customWidth="1"/>
    <col min="4870" max="4873" width="9.109375" style="4" customWidth="1"/>
    <col min="4874" max="4874" width="10.44140625" style="4" customWidth="1"/>
    <col min="4875" max="4875" width="12.109375" style="4" customWidth="1"/>
    <col min="4876" max="5120" width="9.109375" style="4"/>
    <col min="5121" max="5121" width="5" style="4" customWidth="1"/>
    <col min="5122" max="5122" width="15.5546875" style="4" customWidth="1"/>
    <col min="5123" max="5123" width="27.33203125" style="4" customWidth="1"/>
    <col min="5124" max="5124" width="9.109375" style="4" customWidth="1"/>
    <col min="5125" max="5125" width="3.33203125" style="4" customWidth="1"/>
    <col min="5126" max="5129" width="9.109375" style="4" customWidth="1"/>
    <col min="5130" max="5130" width="10.44140625" style="4" customWidth="1"/>
    <col min="5131" max="5131" width="12.109375" style="4" customWidth="1"/>
    <col min="5132" max="5376" width="9.109375" style="4"/>
    <col min="5377" max="5377" width="5" style="4" customWidth="1"/>
    <col min="5378" max="5378" width="15.5546875" style="4" customWidth="1"/>
    <col min="5379" max="5379" width="27.33203125" style="4" customWidth="1"/>
    <col min="5380" max="5380" width="9.109375" style="4" customWidth="1"/>
    <col min="5381" max="5381" width="3.33203125" style="4" customWidth="1"/>
    <col min="5382" max="5385" width="9.109375" style="4" customWidth="1"/>
    <col min="5386" max="5386" width="10.44140625" style="4" customWidth="1"/>
    <col min="5387" max="5387" width="12.109375" style="4" customWidth="1"/>
    <col min="5388" max="5632" width="9.109375" style="4"/>
    <col min="5633" max="5633" width="5" style="4" customWidth="1"/>
    <col min="5634" max="5634" width="15.5546875" style="4" customWidth="1"/>
    <col min="5635" max="5635" width="27.33203125" style="4" customWidth="1"/>
    <col min="5636" max="5636" width="9.109375" style="4" customWidth="1"/>
    <col min="5637" max="5637" width="3.33203125" style="4" customWidth="1"/>
    <col min="5638" max="5641" width="9.109375" style="4" customWidth="1"/>
    <col min="5642" max="5642" width="10.44140625" style="4" customWidth="1"/>
    <col min="5643" max="5643" width="12.109375" style="4" customWidth="1"/>
    <col min="5644" max="5888" width="9.109375" style="4"/>
    <col min="5889" max="5889" width="5" style="4" customWidth="1"/>
    <col min="5890" max="5890" width="15.5546875" style="4" customWidth="1"/>
    <col min="5891" max="5891" width="27.33203125" style="4" customWidth="1"/>
    <col min="5892" max="5892" width="9.109375" style="4" customWidth="1"/>
    <col min="5893" max="5893" width="3.33203125" style="4" customWidth="1"/>
    <col min="5894" max="5897" width="9.109375" style="4" customWidth="1"/>
    <col min="5898" max="5898" width="10.44140625" style="4" customWidth="1"/>
    <col min="5899" max="5899" width="12.109375" style="4" customWidth="1"/>
    <col min="5900" max="6144" width="9.109375" style="4"/>
    <col min="6145" max="6145" width="5" style="4" customWidth="1"/>
    <col min="6146" max="6146" width="15.5546875" style="4" customWidth="1"/>
    <col min="6147" max="6147" width="27.33203125" style="4" customWidth="1"/>
    <col min="6148" max="6148" width="9.109375" style="4" customWidth="1"/>
    <col min="6149" max="6149" width="3.33203125" style="4" customWidth="1"/>
    <col min="6150" max="6153" width="9.109375" style="4" customWidth="1"/>
    <col min="6154" max="6154" width="10.44140625" style="4" customWidth="1"/>
    <col min="6155" max="6155" width="12.109375" style="4" customWidth="1"/>
    <col min="6156" max="6400" width="9.109375" style="4"/>
    <col min="6401" max="6401" width="5" style="4" customWidth="1"/>
    <col min="6402" max="6402" width="15.5546875" style="4" customWidth="1"/>
    <col min="6403" max="6403" width="27.33203125" style="4" customWidth="1"/>
    <col min="6404" max="6404" width="9.109375" style="4" customWidth="1"/>
    <col min="6405" max="6405" width="3.33203125" style="4" customWidth="1"/>
    <col min="6406" max="6409" width="9.109375" style="4" customWidth="1"/>
    <col min="6410" max="6410" width="10.44140625" style="4" customWidth="1"/>
    <col min="6411" max="6411" width="12.109375" style="4" customWidth="1"/>
    <col min="6412" max="6656" width="9.109375" style="4"/>
    <col min="6657" max="6657" width="5" style="4" customWidth="1"/>
    <col min="6658" max="6658" width="15.5546875" style="4" customWidth="1"/>
    <col min="6659" max="6659" width="27.33203125" style="4" customWidth="1"/>
    <col min="6660" max="6660" width="9.109375" style="4" customWidth="1"/>
    <col min="6661" max="6661" width="3.33203125" style="4" customWidth="1"/>
    <col min="6662" max="6665" width="9.109375" style="4" customWidth="1"/>
    <col min="6666" max="6666" width="10.44140625" style="4" customWidth="1"/>
    <col min="6667" max="6667" width="12.109375" style="4" customWidth="1"/>
    <col min="6668" max="6912" width="9.109375" style="4"/>
    <col min="6913" max="6913" width="5" style="4" customWidth="1"/>
    <col min="6914" max="6914" width="15.5546875" style="4" customWidth="1"/>
    <col min="6915" max="6915" width="27.33203125" style="4" customWidth="1"/>
    <col min="6916" max="6916" width="9.109375" style="4" customWidth="1"/>
    <col min="6917" max="6917" width="3.33203125" style="4" customWidth="1"/>
    <col min="6918" max="6921" width="9.109375" style="4" customWidth="1"/>
    <col min="6922" max="6922" width="10.44140625" style="4" customWidth="1"/>
    <col min="6923" max="6923" width="12.109375" style="4" customWidth="1"/>
    <col min="6924" max="7168" width="9.109375" style="4"/>
    <col min="7169" max="7169" width="5" style="4" customWidth="1"/>
    <col min="7170" max="7170" width="15.5546875" style="4" customWidth="1"/>
    <col min="7171" max="7171" width="27.33203125" style="4" customWidth="1"/>
    <col min="7172" max="7172" width="9.109375" style="4" customWidth="1"/>
    <col min="7173" max="7173" width="3.33203125" style="4" customWidth="1"/>
    <col min="7174" max="7177" width="9.109375" style="4" customWidth="1"/>
    <col min="7178" max="7178" width="10.44140625" style="4" customWidth="1"/>
    <col min="7179" max="7179" width="12.109375" style="4" customWidth="1"/>
    <col min="7180" max="7424" width="9.109375" style="4"/>
    <col min="7425" max="7425" width="5" style="4" customWidth="1"/>
    <col min="7426" max="7426" width="15.5546875" style="4" customWidth="1"/>
    <col min="7427" max="7427" width="27.33203125" style="4" customWidth="1"/>
    <col min="7428" max="7428" width="9.109375" style="4" customWidth="1"/>
    <col min="7429" max="7429" width="3.33203125" style="4" customWidth="1"/>
    <col min="7430" max="7433" width="9.109375" style="4" customWidth="1"/>
    <col min="7434" max="7434" width="10.44140625" style="4" customWidth="1"/>
    <col min="7435" max="7435" width="12.109375" style="4" customWidth="1"/>
    <col min="7436" max="7680" width="9.109375" style="4"/>
    <col min="7681" max="7681" width="5" style="4" customWidth="1"/>
    <col min="7682" max="7682" width="15.5546875" style="4" customWidth="1"/>
    <col min="7683" max="7683" width="27.33203125" style="4" customWidth="1"/>
    <col min="7684" max="7684" width="9.109375" style="4" customWidth="1"/>
    <col min="7685" max="7685" width="3.33203125" style="4" customWidth="1"/>
    <col min="7686" max="7689" width="9.109375" style="4" customWidth="1"/>
    <col min="7690" max="7690" width="10.44140625" style="4" customWidth="1"/>
    <col min="7691" max="7691" width="12.109375" style="4" customWidth="1"/>
    <col min="7692" max="7936" width="9.109375" style="4"/>
    <col min="7937" max="7937" width="5" style="4" customWidth="1"/>
    <col min="7938" max="7938" width="15.5546875" style="4" customWidth="1"/>
    <col min="7939" max="7939" width="27.33203125" style="4" customWidth="1"/>
    <col min="7940" max="7940" width="9.109375" style="4" customWidth="1"/>
    <col min="7941" max="7941" width="3.33203125" style="4" customWidth="1"/>
    <col min="7942" max="7945" width="9.109375" style="4" customWidth="1"/>
    <col min="7946" max="7946" width="10.44140625" style="4" customWidth="1"/>
    <col min="7947" max="7947" width="12.109375" style="4" customWidth="1"/>
    <col min="7948" max="8192" width="9.109375" style="4"/>
    <col min="8193" max="8193" width="5" style="4" customWidth="1"/>
    <col min="8194" max="8194" width="15.5546875" style="4" customWidth="1"/>
    <col min="8195" max="8195" width="27.33203125" style="4" customWidth="1"/>
    <col min="8196" max="8196" width="9.109375" style="4" customWidth="1"/>
    <col min="8197" max="8197" width="3.33203125" style="4" customWidth="1"/>
    <col min="8198" max="8201" width="9.109375" style="4" customWidth="1"/>
    <col min="8202" max="8202" width="10.44140625" style="4" customWidth="1"/>
    <col min="8203" max="8203" width="12.109375" style="4" customWidth="1"/>
    <col min="8204" max="8448" width="9.109375" style="4"/>
    <col min="8449" max="8449" width="5" style="4" customWidth="1"/>
    <col min="8450" max="8450" width="15.5546875" style="4" customWidth="1"/>
    <col min="8451" max="8451" width="27.33203125" style="4" customWidth="1"/>
    <col min="8452" max="8452" width="9.109375" style="4" customWidth="1"/>
    <col min="8453" max="8453" width="3.33203125" style="4" customWidth="1"/>
    <col min="8454" max="8457" width="9.109375" style="4" customWidth="1"/>
    <col min="8458" max="8458" width="10.44140625" style="4" customWidth="1"/>
    <col min="8459" max="8459" width="12.109375" style="4" customWidth="1"/>
    <col min="8460" max="8704" width="9.109375" style="4"/>
    <col min="8705" max="8705" width="5" style="4" customWidth="1"/>
    <col min="8706" max="8706" width="15.5546875" style="4" customWidth="1"/>
    <col min="8707" max="8707" width="27.33203125" style="4" customWidth="1"/>
    <col min="8708" max="8708" width="9.109375" style="4" customWidth="1"/>
    <col min="8709" max="8709" width="3.33203125" style="4" customWidth="1"/>
    <col min="8710" max="8713" width="9.109375" style="4" customWidth="1"/>
    <col min="8714" max="8714" width="10.44140625" style="4" customWidth="1"/>
    <col min="8715" max="8715" width="12.109375" style="4" customWidth="1"/>
    <col min="8716" max="8960" width="9.109375" style="4"/>
    <col min="8961" max="8961" width="5" style="4" customWidth="1"/>
    <col min="8962" max="8962" width="15.5546875" style="4" customWidth="1"/>
    <col min="8963" max="8963" width="27.33203125" style="4" customWidth="1"/>
    <col min="8964" max="8964" width="9.109375" style="4" customWidth="1"/>
    <col min="8965" max="8965" width="3.33203125" style="4" customWidth="1"/>
    <col min="8966" max="8969" width="9.109375" style="4" customWidth="1"/>
    <col min="8970" max="8970" width="10.44140625" style="4" customWidth="1"/>
    <col min="8971" max="8971" width="12.109375" style="4" customWidth="1"/>
    <col min="8972" max="9216" width="9.109375" style="4"/>
    <col min="9217" max="9217" width="5" style="4" customWidth="1"/>
    <col min="9218" max="9218" width="15.5546875" style="4" customWidth="1"/>
    <col min="9219" max="9219" width="27.33203125" style="4" customWidth="1"/>
    <col min="9220" max="9220" width="9.109375" style="4" customWidth="1"/>
    <col min="9221" max="9221" width="3.33203125" style="4" customWidth="1"/>
    <col min="9222" max="9225" width="9.109375" style="4" customWidth="1"/>
    <col min="9226" max="9226" width="10.44140625" style="4" customWidth="1"/>
    <col min="9227" max="9227" width="12.109375" style="4" customWidth="1"/>
    <col min="9228" max="9472" width="9.109375" style="4"/>
    <col min="9473" max="9473" width="5" style="4" customWidth="1"/>
    <col min="9474" max="9474" width="15.5546875" style="4" customWidth="1"/>
    <col min="9475" max="9475" width="27.33203125" style="4" customWidth="1"/>
    <col min="9476" max="9476" width="9.109375" style="4" customWidth="1"/>
    <col min="9477" max="9477" width="3.33203125" style="4" customWidth="1"/>
    <col min="9478" max="9481" width="9.109375" style="4" customWidth="1"/>
    <col min="9482" max="9482" width="10.44140625" style="4" customWidth="1"/>
    <col min="9483" max="9483" width="12.109375" style="4" customWidth="1"/>
    <col min="9484" max="9728" width="9.109375" style="4"/>
    <col min="9729" max="9729" width="5" style="4" customWidth="1"/>
    <col min="9730" max="9730" width="15.5546875" style="4" customWidth="1"/>
    <col min="9731" max="9731" width="27.33203125" style="4" customWidth="1"/>
    <col min="9732" max="9732" width="9.109375" style="4" customWidth="1"/>
    <col min="9733" max="9733" width="3.33203125" style="4" customWidth="1"/>
    <col min="9734" max="9737" width="9.109375" style="4" customWidth="1"/>
    <col min="9738" max="9738" width="10.44140625" style="4" customWidth="1"/>
    <col min="9739" max="9739" width="12.109375" style="4" customWidth="1"/>
    <col min="9740" max="9984" width="9.109375" style="4"/>
    <col min="9985" max="9985" width="5" style="4" customWidth="1"/>
    <col min="9986" max="9986" width="15.5546875" style="4" customWidth="1"/>
    <col min="9987" max="9987" width="27.33203125" style="4" customWidth="1"/>
    <col min="9988" max="9988" width="9.109375" style="4" customWidth="1"/>
    <col min="9989" max="9989" width="3.33203125" style="4" customWidth="1"/>
    <col min="9990" max="9993" width="9.109375" style="4" customWidth="1"/>
    <col min="9994" max="9994" width="10.44140625" style="4" customWidth="1"/>
    <col min="9995" max="9995" width="12.109375" style="4" customWidth="1"/>
    <col min="9996" max="10240" width="9.109375" style="4"/>
    <col min="10241" max="10241" width="5" style="4" customWidth="1"/>
    <col min="10242" max="10242" width="15.5546875" style="4" customWidth="1"/>
    <col min="10243" max="10243" width="27.33203125" style="4" customWidth="1"/>
    <col min="10244" max="10244" width="9.109375" style="4" customWidth="1"/>
    <col min="10245" max="10245" width="3.33203125" style="4" customWidth="1"/>
    <col min="10246" max="10249" width="9.109375" style="4" customWidth="1"/>
    <col min="10250" max="10250" width="10.44140625" style="4" customWidth="1"/>
    <col min="10251" max="10251" width="12.109375" style="4" customWidth="1"/>
    <col min="10252" max="10496" width="9.109375" style="4"/>
    <col min="10497" max="10497" width="5" style="4" customWidth="1"/>
    <col min="10498" max="10498" width="15.5546875" style="4" customWidth="1"/>
    <col min="10499" max="10499" width="27.33203125" style="4" customWidth="1"/>
    <col min="10500" max="10500" width="9.109375" style="4" customWidth="1"/>
    <col min="10501" max="10501" width="3.33203125" style="4" customWidth="1"/>
    <col min="10502" max="10505" width="9.109375" style="4" customWidth="1"/>
    <col min="10506" max="10506" width="10.44140625" style="4" customWidth="1"/>
    <col min="10507" max="10507" width="12.109375" style="4" customWidth="1"/>
    <col min="10508" max="10752" width="9.109375" style="4"/>
    <col min="10753" max="10753" width="5" style="4" customWidth="1"/>
    <col min="10754" max="10754" width="15.5546875" style="4" customWidth="1"/>
    <col min="10755" max="10755" width="27.33203125" style="4" customWidth="1"/>
    <col min="10756" max="10756" width="9.109375" style="4" customWidth="1"/>
    <col min="10757" max="10757" width="3.33203125" style="4" customWidth="1"/>
    <col min="10758" max="10761" width="9.109375" style="4" customWidth="1"/>
    <col min="10762" max="10762" width="10.44140625" style="4" customWidth="1"/>
    <col min="10763" max="10763" width="12.109375" style="4" customWidth="1"/>
    <col min="10764" max="11008" width="9.109375" style="4"/>
    <col min="11009" max="11009" width="5" style="4" customWidth="1"/>
    <col min="11010" max="11010" width="15.5546875" style="4" customWidth="1"/>
    <col min="11011" max="11011" width="27.33203125" style="4" customWidth="1"/>
    <col min="11012" max="11012" width="9.109375" style="4" customWidth="1"/>
    <col min="11013" max="11013" width="3.33203125" style="4" customWidth="1"/>
    <col min="11014" max="11017" width="9.109375" style="4" customWidth="1"/>
    <col min="11018" max="11018" width="10.44140625" style="4" customWidth="1"/>
    <col min="11019" max="11019" width="12.109375" style="4" customWidth="1"/>
    <col min="11020" max="11264" width="9.109375" style="4"/>
    <col min="11265" max="11265" width="5" style="4" customWidth="1"/>
    <col min="11266" max="11266" width="15.5546875" style="4" customWidth="1"/>
    <col min="11267" max="11267" width="27.33203125" style="4" customWidth="1"/>
    <col min="11268" max="11268" width="9.109375" style="4" customWidth="1"/>
    <col min="11269" max="11269" width="3.33203125" style="4" customWidth="1"/>
    <col min="11270" max="11273" width="9.109375" style="4" customWidth="1"/>
    <col min="11274" max="11274" width="10.44140625" style="4" customWidth="1"/>
    <col min="11275" max="11275" width="12.109375" style="4" customWidth="1"/>
    <col min="11276" max="11520" width="9.109375" style="4"/>
    <col min="11521" max="11521" width="5" style="4" customWidth="1"/>
    <col min="11522" max="11522" width="15.5546875" style="4" customWidth="1"/>
    <col min="11523" max="11523" width="27.33203125" style="4" customWidth="1"/>
    <col min="11524" max="11524" width="9.109375" style="4" customWidth="1"/>
    <col min="11525" max="11525" width="3.33203125" style="4" customWidth="1"/>
    <col min="11526" max="11529" width="9.109375" style="4" customWidth="1"/>
    <col min="11530" max="11530" width="10.44140625" style="4" customWidth="1"/>
    <col min="11531" max="11531" width="12.109375" style="4" customWidth="1"/>
    <col min="11532" max="11776" width="9.109375" style="4"/>
    <col min="11777" max="11777" width="5" style="4" customWidth="1"/>
    <col min="11778" max="11778" width="15.5546875" style="4" customWidth="1"/>
    <col min="11779" max="11779" width="27.33203125" style="4" customWidth="1"/>
    <col min="11780" max="11780" width="9.109375" style="4" customWidth="1"/>
    <col min="11781" max="11781" width="3.33203125" style="4" customWidth="1"/>
    <col min="11782" max="11785" width="9.109375" style="4" customWidth="1"/>
    <col min="11786" max="11786" width="10.44140625" style="4" customWidth="1"/>
    <col min="11787" max="11787" width="12.109375" style="4" customWidth="1"/>
    <col min="11788" max="12032" width="9.109375" style="4"/>
    <col min="12033" max="12033" width="5" style="4" customWidth="1"/>
    <col min="12034" max="12034" width="15.5546875" style="4" customWidth="1"/>
    <col min="12035" max="12035" width="27.33203125" style="4" customWidth="1"/>
    <col min="12036" max="12036" width="9.109375" style="4" customWidth="1"/>
    <col min="12037" max="12037" width="3.33203125" style="4" customWidth="1"/>
    <col min="12038" max="12041" width="9.109375" style="4" customWidth="1"/>
    <col min="12042" max="12042" width="10.44140625" style="4" customWidth="1"/>
    <col min="12043" max="12043" width="12.109375" style="4" customWidth="1"/>
    <col min="12044" max="12288" width="9.109375" style="4"/>
    <col min="12289" max="12289" width="5" style="4" customWidth="1"/>
    <col min="12290" max="12290" width="15.5546875" style="4" customWidth="1"/>
    <col min="12291" max="12291" width="27.33203125" style="4" customWidth="1"/>
    <col min="12292" max="12292" width="9.109375" style="4" customWidth="1"/>
    <col min="12293" max="12293" width="3.33203125" style="4" customWidth="1"/>
    <col min="12294" max="12297" width="9.109375" style="4" customWidth="1"/>
    <col min="12298" max="12298" width="10.44140625" style="4" customWidth="1"/>
    <col min="12299" max="12299" width="12.109375" style="4" customWidth="1"/>
    <col min="12300" max="12544" width="9.109375" style="4"/>
    <col min="12545" max="12545" width="5" style="4" customWidth="1"/>
    <col min="12546" max="12546" width="15.5546875" style="4" customWidth="1"/>
    <col min="12547" max="12547" width="27.33203125" style="4" customWidth="1"/>
    <col min="12548" max="12548" width="9.109375" style="4" customWidth="1"/>
    <col min="12549" max="12549" width="3.33203125" style="4" customWidth="1"/>
    <col min="12550" max="12553" width="9.109375" style="4" customWidth="1"/>
    <col min="12554" max="12554" width="10.44140625" style="4" customWidth="1"/>
    <col min="12555" max="12555" width="12.109375" style="4" customWidth="1"/>
    <col min="12556" max="12800" width="9.109375" style="4"/>
    <col min="12801" max="12801" width="5" style="4" customWidth="1"/>
    <col min="12802" max="12802" width="15.5546875" style="4" customWidth="1"/>
    <col min="12803" max="12803" width="27.33203125" style="4" customWidth="1"/>
    <col min="12804" max="12804" width="9.109375" style="4" customWidth="1"/>
    <col min="12805" max="12805" width="3.33203125" style="4" customWidth="1"/>
    <col min="12806" max="12809" width="9.109375" style="4" customWidth="1"/>
    <col min="12810" max="12810" width="10.44140625" style="4" customWidth="1"/>
    <col min="12811" max="12811" width="12.109375" style="4" customWidth="1"/>
    <col min="12812" max="13056" width="9.109375" style="4"/>
    <col min="13057" max="13057" width="5" style="4" customWidth="1"/>
    <col min="13058" max="13058" width="15.5546875" style="4" customWidth="1"/>
    <col min="13059" max="13059" width="27.33203125" style="4" customWidth="1"/>
    <col min="13060" max="13060" width="9.109375" style="4" customWidth="1"/>
    <col min="13061" max="13061" width="3.33203125" style="4" customWidth="1"/>
    <col min="13062" max="13065" width="9.109375" style="4" customWidth="1"/>
    <col min="13066" max="13066" width="10.44140625" style="4" customWidth="1"/>
    <col min="13067" max="13067" width="12.109375" style="4" customWidth="1"/>
    <col min="13068" max="13312" width="9.109375" style="4"/>
    <col min="13313" max="13313" width="5" style="4" customWidth="1"/>
    <col min="13314" max="13314" width="15.5546875" style="4" customWidth="1"/>
    <col min="13315" max="13315" width="27.33203125" style="4" customWidth="1"/>
    <col min="13316" max="13316" width="9.109375" style="4" customWidth="1"/>
    <col min="13317" max="13317" width="3.33203125" style="4" customWidth="1"/>
    <col min="13318" max="13321" width="9.109375" style="4" customWidth="1"/>
    <col min="13322" max="13322" width="10.44140625" style="4" customWidth="1"/>
    <col min="13323" max="13323" width="12.109375" style="4" customWidth="1"/>
    <col min="13324" max="13568" width="9.109375" style="4"/>
    <col min="13569" max="13569" width="5" style="4" customWidth="1"/>
    <col min="13570" max="13570" width="15.5546875" style="4" customWidth="1"/>
    <col min="13571" max="13571" width="27.33203125" style="4" customWidth="1"/>
    <col min="13572" max="13572" width="9.109375" style="4" customWidth="1"/>
    <col min="13573" max="13573" width="3.33203125" style="4" customWidth="1"/>
    <col min="13574" max="13577" width="9.109375" style="4" customWidth="1"/>
    <col min="13578" max="13578" width="10.44140625" style="4" customWidth="1"/>
    <col min="13579" max="13579" width="12.109375" style="4" customWidth="1"/>
    <col min="13580" max="13824" width="9.109375" style="4"/>
    <col min="13825" max="13825" width="5" style="4" customWidth="1"/>
    <col min="13826" max="13826" width="15.5546875" style="4" customWidth="1"/>
    <col min="13827" max="13827" width="27.33203125" style="4" customWidth="1"/>
    <col min="13828" max="13828" width="9.109375" style="4" customWidth="1"/>
    <col min="13829" max="13829" width="3.33203125" style="4" customWidth="1"/>
    <col min="13830" max="13833" width="9.109375" style="4" customWidth="1"/>
    <col min="13834" max="13834" width="10.44140625" style="4" customWidth="1"/>
    <col min="13835" max="13835" width="12.109375" style="4" customWidth="1"/>
    <col min="13836" max="14080" width="9.109375" style="4"/>
    <col min="14081" max="14081" width="5" style="4" customWidth="1"/>
    <col min="14082" max="14082" width="15.5546875" style="4" customWidth="1"/>
    <col min="14083" max="14083" width="27.33203125" style="4" customWidth="1"/>
    <col min="14084" max="14084" width="9.109375" style="4" customWidth="1"/>
    <col min="14085" max="14085" width="3.33203125" style="4" customWidth="1"/>
    <col min="14086" max="14089" width="9.109375" style="4" customWidth="1"/>
    <col min="14090" max="14090" width="10.44140625" style="4" customWidth="1"/>
    <col min="14091" max="14091" width="12.109375" style="4" customWidth="1"/>
    <col min="14092" max="14336" width="9.109375" style="4"/>
    <col min="14337" max="14337" width="5" style="4" customWidth="1"/>
    <col min="14338" max="14338" width="15.5546875" style="4" customWidth="1"/>
    <col min="14339" max="14339" width="27.33203125" style="4" customWidth="1"/>
    <col min="14340" max="14340" width="9.109375" style="4" customWidth="1"/>
    <col min="14341" max="14341" width="3.33203125" style="4" customWidth="1"/>
    <col min="14342" max="14345" width="9.109375" style="4" customWidth="1"/>
    <col min="14346" max="14346" width="10.44140625" style="4" customWidth="1"/>
    <col min="14347" max="14347" width="12.109375" style="4" customWidth="1"/>
    <col min="14348" max="14592" width="9.109375" style="4"/>
    <col min="14593" max="14593" width="5" style="4" customWidth="1"/>
    <col min="14594" max="14594" width="15.5546875" style="4" customWidth="1"/>
    <col min="14595" max="14595" width="27.33203125" style="4" customWidth="1"/>
    <col min="14596" max="14596" width="9.109375" style="4" customWidth="1"/>
    <col min="14597" max="14597" width="3.33203125" style="4" customWidth="1"/>
    <col min="14598" max="14601" width="9.109375" style="4" customWidth="1"/>
    <col min="14602" max="14602" width="10.44140625" style="4" customWidth="1"/>
    <col min="14603" max="14603" width="12.109375" style="4" customWidth="1"/>
    <col min="14604" max="14848" width="9.109375" style="4"/>
    <col min="14849" max="14849" width="5" style="4" customWidth="1"/>
    <col min="14850" max="14850" width="15.5546875" style="4" customWidth="1"/>
    <col min="14851" max="14851" width="27.33203125" style="4" customWidth="1"/>
    <col min="14852" max="14852" width="9.109375" style="4" customWidth="1"/>
    <col min="14853" max="14853" width="3.33203125" style="4" customWidth="1"/>
    <col min="14854" max="14857" width="9.109375" style="4" customWidth="1"/>
    <col min="14858" max="14858" width="10.44140625" style="4" customWidth="1"/>
    <col min="14859" max="14859" width="12.109375" style="4" customWidth="1"/>
    <col min="14860" max="15104" width="9.109375" style="4"/>
    <col min="15105" max="15105" width="5" style="4" customWidth="1"/>
    <col min="15106" max="15106" width="15.5546875" style="4" customWidth="1"/>
    <col min="15107" max="15107" width="27.33203125" style="4" customWidth="1"/>
    <col min="15108" max="15108" width="9.109375" style="4" customWidth="1"/>
    <col min="15109" max="15109" width="3.33203125" style="4" customWidth="1"/>
    <col min="15110" max="15113" width="9.109375" style="4" customWidth="1"/>
    <col min="15114" max="15114" width="10.44140625" style="4" customWidth="1"/>
    <col min="15115" max="15115" width="12.109375" style="4" customWidth="1"/>
    <col min="15116" max="15360" width="9.109375" style="4"/>
    <col min="15361" max="15361" width="5" style="4" customWidth="1"/>
    <col min="15362" max="15362" width="15.5546875" style="4" customWidth="1"/>
    <col min="15363" max="15363" width="27.33203125" style="4" customWidth="1"/>
    <col min="15364" max="15364" width="9.109375" style="4" customWidth="1"/>
    <col min="15365" max="15365" width="3.33203125" style="4" customWidth="1"/>
    <col min="15366" max="15369" width="9.109375" style="4" customWidth="1"/>
    <col min="15370" max="15370" width="10.44140625" style="4" customWidth="1"/>
    <col min="15371" max="15371" width="12.109375" style="4" customWidth="1"/>
    <col min="15372" max="15616" width="9.109375" style="4"/>
    <col min="15617" max="15617" width="5" style="4" customWidth="1"/>
    <col min="15618" max="15618" width="15.5546875" style="4" customWidth="1"/>
    <col min="15619" max="15619" width="27.33203125" style="4" customWidth="1"/>
    <col min="15620" max="15620" width="9.109375" style="4" customWidth="1"/>
    <col min="15621" max="15621" width="3.33203125" style="4" customWidth="1"/>
    <col min="15622" max="15625" width="9.109375" style="4" customWidth="1"/>
    <col min="15626" max="15626" width="10.44140625" style="4" customWidth="1"/>
    <col min="15627" max="15627" width="12.109375" style="4" customWidth="1"/>
    <col min="15628" max="15872" width="9.109375" style="4"/>
    <col min="15873" max="15873" width="5" style="4" customWidth="1"/>
    <col min="15874" max="15874" width="15.5546875" style="4" customWidth="1"/>
    <col min="15875" max="15875" width="27.33203125" style="4" customWidth="1"/>
    <col min="15876" max="15876" width="9.109375" style="4" customWidth="1"/>
    <col min="15877" max="15877" width="3.33203125" style="4" customWidth="1"/>
    <col min="15878" max="15881" width="9.109375" style="4" customWidth="1"/>
    <col min="15882" max="15882" width="10.44140625" style="4" customWidth="1"/>
    <col min="15883" max="15883" width="12.109375" style="4" customWidth="1"/>
    <col min="15884" max="16128" width="9.109375" style="4"/>
    <col min="16129" max="16129" width="5" style="4" customWidth="1"/>
    <col min="16130" max="16130" width="15.5546875" style="4" customWidth="1"/>
    <col min="16131" max="16131" width="27.33203125" style="4" customWidth="1"/>
    <col min="16132" max="16132" width="9.109375" style="4" customWidth="1"/>
    <col min="16133" max="16133" width="3.33203125" style="4" customWidth="1"/>
    <col min="16134" max="16137" width="9.109375" style="4" customWidth="1"/>
    <col min="16138" max="16138" width="10.44140625" style="4" customWidth="1"/>
    <col min="16139" max="16139" width="12.109375" style="4" customWidth="1"/>
    <col min="16140" max="16384" width="9.109375" style="4"/>
  </cols>
  <sheetData>
    <row r="1" spans="1:11">
      <c r="J1" s="293" t="s">
        <v>48</v>
      </c>
      <c r="K1" s="294"/>
    </row>
    <row r="2" spans="1:11">
      <c r="A2" s="284" t="s">
        <v>49</v>
      </c>
      <c r="B2" s="284"/>
      <c r="C2" s="284"/>
      <c r="D2" s="284"/>
      <c r="E2" s="284"/>
      <c r="F2" s="284"/>
      <c r="G2" s="284"/>
      <c r="H2" s="284"/>
      <c r="I2" s="284"/>
      <c r="J2" s="284"/>
      <c r="K2" s="284"/>
    </row>
    <row r="3" spans="1:11">
      <c r="A3" s="295" t="s">
        <v>2</v>
      </c>
      <c r="B3" s="295"/>
      <c r="C3" s="295"/>
      <c r="D3" s="295"/>
      <c r="E3" s="295"/>
      <c r="F3" s="295"/>
      <c r="G3" s="295"/>
      <c r="H3" s="295"/>
      <c r="I3" s="295"/>
      <c r="J3" s="295"/>
      <c r="K3" s="295"/>
    </row>
    <row r="4" spans="1:11">
      <c r="A4" s="284" t="s">
        <v>50</v>
      </c>
      <c r="B4" s="284"/>
      <c r="C4" s="284"/>
      <c r="D4" s="284"/>
      <c r="E4" s="284"/>
      <c r="F4" s="284"/>
      <c r="G4" s="284"/>
      <c r="H4" s="284"/>
      <c r="I4" s="284"/>
      <c r="J4" s="284"/>
      <c r="K4" s="284"/>
    </row>
    <row r="5" spans="1:11">
      <c r="A5" s="295" t="s">
        <v>51</v>
      </c>
      <c r="B5" s="295"/>
      <c r="C5" s="295"/>
      <c r="D5" s="295"/>
      <c r="E5" s="295"/>
      <c r="F5" s="295"/>
      <c r="G5" s="295"/>
      <c r="H5" s="295"/>
      <c r="I5" s="295"/>
      <c r="J5" s="295"/>
      <c r="K5" s="295"/>
    </row>
    <row r="6" spans="1:11">
      <c r="A6" s="284" t="s">
        <v>52</v>
      </c>
      <c r="B6" s="284"/>
      <c r="C6" s="284"/>
      <c r="D6" s="284"/>
      <c r="E6" s="284"/>
      <c r="F6" s="284"/>
      <c r="G6" s="284"/>
      <c r="H6" s="284"/>
      <c r="I6" s="284"/>
      <c r="J6" s="284"/>
      <c r="K6" s="284"/>
    </row>
    <row r="7" spans="1:11">
      <c r="A7" s="284"/>
      <c r="B7" s="284"/>
      <c r="C7" s="284"/>
      <c r="D7" s="284"/>
      <c r="E7" s="284"/>
      <c r="F7" s="284"/>
      <c r="G7" s="284"/>
      <c r="H7" s="284"/>
      <c r="I7" s="284"/>
      <c r="J7" s="284"/>
      <c r="K7" s="284"/>
    </row>
    <row r="8" spans="1:11" ht="17.399999999999999">
      <c r="A8" s="285" t="s">
        <v>53</v>
      </c>
      <c r="B8" s="285"/>
      <c r="C8" s="285"/>
      <c r="D8" s="285"/>
      <c r="E8" s="285"/>
      <c r="F8" s="285"/>
      <c r="G8" s="285"/>
      <c r="H8" s="285"/>
      <c r="I8" s="285"/>
      <c r="J8" s="285"/>
      <c r="K8" s="285"/>
    </row>
    <row r="10" spans="1:11" ht="9.75" customHeight="1"/>
    <row r="11" spans="1:11">
      <c r="A11" s="252" t="s">
        <v>54</v>
      </c>
      <c r="B11" s="252"/>
      <c r="C11" s="252"/>
      <c r="D11" s="252"/>
      <c r="E11" s="252"/>
      <c r="F11" s="252"/>
      <c r="G11" s="252"/>
      <c r="H11" s="252"/>
      <c r="I11" s="252"/>
      <c r="J11" s="252"/>
      <c r="K11" s="252"/>
    </row>
    <row r="13" spans="1:11" ht="96.75" customHeight="1">
      <c r="A13" s="286" t="s">
        <v>73</v>
      </c>
      <c r="B13" s="286"/>
      <c r="C13" s="286"/>
      <c r="D13" s="286"/>
      <c r="E13" s="286"/>
      <c r="F13" s="286"/>
      <c r="G13" s="286"/>
      <c r="H13" s="286"/>
      <c r="I13" s="286"/>
      <c r="J13" s="286"/>
      <c r="K13" s="286"/>
    </row>
    <row r="15" spans="1:11" ht="27.75" customHeight="1">
      <c r="A15" s="287" t="s">
        <v>74</v>
      </c>
      <c r="B15" s="287"/>
      <c r="C15" s="287"/>
      <c r="D15" s="287"/>
      <c r="E15" s="287"/>
      <c r="F15" s="287"/>
      <c r="G15" s="287"/>
      <c r="H15" s="287"/>
      <c r="I15" s="287"/>
      <c r="J15" s="287"/>
      <c r="K15" s="287"/>
    </row>
    <row r="17" spans="1:11">
      <c r="H17" s="288"/>
      <c r="I17" s="288"/>
      <c r="J17" s="288"/>
    </row>
    <row r="18" spans="1:11">
      <c r="H18" s="289" t="s">
        <v>55</v>
      </c>
      <c r="I18" s="289"/>
      <c r="J18" s="289"/>
    </row>
    <row r="19" spans="1:11">
      <c r="H19" s="60"/>
      <c r="I19" s="60"/>
      <c r="J19" s="60"/>
    </row>
    <row r="20" spans="1:11">
      <c r="A20" s="252" t="s">
        <v>56</v>
      </c>
      <c r="B20" s="252"/>
      <c r="C20" s="252"/>
      <c r="D20" s="252"/>
      <c r="E20" s="252"/>
      <c r="F20" s="252"/>
      <c r="G20" s="252"/>
      <c r="H20" s="252"/>
      <c r="I20" s="252"/>
      <c r="J20" s="252"/>
      <c r="K20" s="252"/>
    </row>
    <row r="21" spans="1:11" ht="9" customHeight="1" thickBot="1"/>
    <row r="22" spans="1:11" ht="49.5" customHeight="1" thickBot="1">
      <c r="A22" s="61"/>
      <c r="B22" s="62" t="s">
        <v>57</v>
      </c>
      <c r="C22" s="63" t="s">
        <v>58</v>
      </c>
      <c r="D22" s="290" t="s">
        <v>59</v>
      </c>
      <c r="E22" s="290"/>
      <c r="F22" s="291" t="s">
        <v>60</v>
      </c>
      <c r="G22" s="291"/>
      <c r="H22" s="292" t="s">
        <v>61</v>
      </c>
      <c r="I22" s="292"/>
      <c r="J22" s="64" t="s">
        <v>23</v>
      </c>
      <c r="K22" s="65" t="s">
        <v>62</v>
      </c>
    </row>
    <row r="23" spans="1:11">
      <c r="B23" s="66" t="s">
        <v>75</v>
      </c>
      <c r="C23" s="67" t="s">
        <v>125</v>
      </c>
      <c r="D23" s="296"/>
      <c r="E23" s="296"/>
      <c r="F23" s="68" t="s">
        <v>77</v>
      </c>
      <c r="G23" s="69" t="s">
        <v>88</v>
      </c>
      <c r="H23" s="283"/>
      <c r="I23" s="283"/>
      <c r="J23" s="70">
        <v>91.5</v>
      </c>
      <c r="K23" s="71">
        <f>F23*J23</f>
        <v>274.5</v>
      </c>
    </row>
    <row r="24" spans="1:11">
      <c r="B24" s="72" t="s">
        <v>76</v>
      </c>
      <c r="C24" s="73" t="s">
        <v>85</v>
      </c>
      <c r="D24" s="260"/>
      <c r="E24" s="260"/>
      <c r="F24" s="74" t="s">
        <v>91</v>
      </c>
      <c r="G24" s="75" t="s">
        <v>89</v>
      </c>
      <c r="H24" s="258"/>
      <c r="I24" s="258"/>
      <c r="J24" s="76">
        <v>25</v>
      </c>
      <c r="K24" s="71">
        <f t="shared" ref="K24:K44" si="0">F24*J24</f>
        <v>750</v>
      </c>
    </row>
    <row r="25" spans="1:11">
      <c r="B25" s="72" t="s">
        <v>77</v>
      </c>
      <c r="C25" s="73" t="s">
        <v>86</v>
      </c>
      <c r="D25" s="260"/>
      <c r="E25" s="260"/>
      <c r="F25" s="74" t="s">
        <v>91</v>
      </c>
      <c r="G25" s="75" t="s">
        <v>89</v>
      </c>
      <c r="H25" s="258"/>
      <c r="I25" s="258"/>
      <c r="J25" s="76">
        <v>33</v>
      </c>
      <c r="K25" s="71">
        <f t="shared" si="0"/>
        <v>990</v>
      </c>
    </row>
    <row r="26" spans="1:11">
      <c r="B26" s="72" t="s">
        <v>78</v>
      </c>
      <c r="C26" s="73" t="s">
        <v>92</v>
      </c>
      <c r="D26" s="260"/>
      <c r="E26" s="260"/>
      <c r="F26" s="74" t="s">
        <v>84</v>
      </c>
      <c r="G26" s="75" t="s">
        <v>89</v>
      </c>
      <c r="H26" s="258"/>
      <c r="I26" s="258"/>
      <c r="J26" s="76">
        <v>105</v>
      </c>
      <c r="K26" s="71">
        <f t="shared" si="0"/>
        <v>1050</v>
      </c>
    </row>
    <row r="27" spans="1:11">
      <c r="B27" s="72" t="s">
        <v>79</v>
      </c>
      <c r="C27" s="73" t="s">
        <v>87</v>
      </c>
      <c r="D27" s="260"/>
      <c r="E27" s="260"/>
      <c r="F27" s="74" t="s">
        <v>75</v>
      </c>
      <c r="G27" s="75" t="s">
        <v>90</v>
      </c>
      <c r="H27" s="258"/>
      <c r="I27" s="258"/>
      <c r="J27" s="76">
        <v>1125</v>
      </c>
      <c r="K27" s="71">
        <f t="shared" si="0"/>
        <v>1125</v>
      </c>
    </row>
    <row r="28" spans="1:11">
      <c r="B28" s="72" t="s">
        <v>80</v>
      </c>
      <c r="C28" s="73" t="s">
        <v>93</v>
      </c>
      <c r="D28" s="260"/>
      <c r="E28" s="260"/>
      <c r="F28" s="74" t="s">
        <v>94</v>
      </c>
      <c r="G28" s="75" t="s">
        <v>89</v>
      </c>
      <c r="H28" s="258"/>
      <c r="I28" s="258"/>
      <c r="J28" s="76">
        <v>25</v>
      </c>
      <c r="K28" s="71">
        <f t="shared" si="0"/>
        <v>1250</v>
      </c>
    </row>
    <row r="29" spans="1:11">
      <c r="B29" s="72" t="s">
        <v>81</v>
      </c>
      <c r="C29" s="73" t="s">
        <v>95</v>
      </c>
      <c r="D29" s="260"/>
      <c r="E29" s="260"/>
      <c r="F29" s="74" t="s">
        <v>75</v>
      </c>
      <c r="G29" s="75" t="s">
        <v>88</v>
      </c>
      <c r="H29" s="258"/>
      <c r="I29" s="258"/>
      <c r="J29" s="76">
        <v>48</v>
      </c>
      <c r="K29" s="71">
        <f t="shared" si="0"/>
        <v>48</v>
      </c>
    </row>
    <row r="30" spans="1:11">
      <c r="B30" s="72" t="s">
        <v>82</v>
      </c>
      <c r="C30" s="73" t="s">
        <v>96</v>
      </c>
      <c r="D30" s="260"/>
      <c r="E30" s="260"/>
      <c r="F30" s="74" t="s">
        <v>120</v>
      </c>
      <c r="G30" s="75" t="s">
        <v>89</v>
      </c>
      <c r="H30" s="258"/>
      <c r="I30" s="258"/>
      <c r="J30" s="76">
        <v>10</v>
      </c>
      <c r="K30" s="71">
        <f t="shared" si="0"/>
        <v>1000</v>
      </c>
    </row>
    <row r="31" spans="1:11">
      <c r="B31" s="72" t="s">
        <v>83</v>
      </c>
      <c r="C31" s="73" t="s">
        <v>97</v>
      </c>
      <c r="D31" s="260"/>
      <c r="E31" s="260"/>
      <c r="F31" s="74" t="s">
        <v>94</v>
      </c>
      <c r="G31" s="75" t="s">
        <v>89</v>
      </c>
      <c r="H31" s="258"/>
      <c r="I31" s="258"/>
      <c r="J31" s="76">
        <v>7</v>
      </c>
      <c r="K31" s="71">
        <f t="shared" si="0"/>
        <v>350</v>
      </c>
    </row>
    <row r="32" spans="1:11">
      <c r="B32" s="72" t="s">
        <v>84</v>
      </c>
      <c r="C32" s="73" t="s">
        <v>98</v>
      </c>
      <c r="D32" s="260"/>
      <c r="E32" s="260"/>
      <c r="F32" s="74" t="s">
        <v>94</v>
      </c>
      <c r="G32" s="75" t="s">
        <v>89</v>
      </c>
      <c r="H32" s="258"/>
      <c r="I32" s="258"/>
      <c r="J32" s="76">
        <v>5</v>
      </c>
      <c r="K32" s="71">
        <f t="shared" si="0"/>
        <v>250</v>
      </c>
    </row>
    <row r="33" spans="2:11">
      <c r="B33" s="72" t="s">
        <v>99</v>
      </c>
      <c r="C33" s="73" t="s">
        <v>101</v>
      </c>
      <c r="D33" s="260"/>
      <c r="E33" s="260"/>
      <c r="F33" s="74" t="s">
        <v>91</v>
      </c>
      <c r="G33" s="75" t="s">
        <v>89</v>
      </c>
      <c r="H33" s="258"/>
      <c r="I33" s="258"/>
      <c r="J33" s="76">
        <v>12</v>
      </c>
      <c r="K33" s="71">
        <f t="shared" si="0"/>
        <v>360</v>
      </c>
    </row>
    <row r="34" spans="2:11">
      <c r="B34" s="72" t="s">
        <v>100</v>
      </c>
      <c r="C34" s="73" t="s">
        <v>102</v>
      </c>
      <c r="D34" s="260"/>
      <c r="E34" s="260"/>
      <c r="F34" s="74" t="s">
        <v>91</v>
      </c>
      <c r="G34" s="75" t="s">
        <v>89</v>
      </c>
      <c r="H34" s="258"/>
      <c r="I34" s="258"/>
      <c r="J34" s="76">
        <v>9</v>
      </c>
      <c r="K34" s="71">
        <f t="shared" si="0"/>
        <v>270</v>
      </c>
    </row>
    <row r="35" spans="2:11">
      <c r="B35" s="72" t="s">
        <v>110</v>
      </c>
      <c r="C35" s="73" t="s">
        <v>103</v>
      </c>
      <c r="D35" s="260"/>
      <c r="E35" s="260"/>
      <c r="F35" s="74" t="s">
        <v>91</v>
      </c>
      <c r="G35" s="75" t="s">
        <v>89</v>
      </c>
      <c r="H35" s="258"/>
      <c r="I35" s="258"/>
      <c r="J35" s="76">
        <v>4</v>
      </c>
      <c r="K35" s="71">
        <f t="shared" si="0"/>
        <v>120</v>
      </c>
    </row>
    <row r="36" spans="2:11">
      <c r="B36" s="72" t="s">
        <v>111</v>
      </c>
      <c r="C36" s="73" t="s">
        <v>104</v>
      </c>
      <c r="D36" s="260"/>
      <c r="E36" s="260"/>
      <c r="F36" s="74" t="s">
        <v>91</v>
      </c>
      <c r="G36" s="75" t="s">
        <v>89</v>
      </c>
      <c r="H36" s="258"/>
      <c r="I36" s="258"/>
      <c r="J36" s="76">
        <v>3</v>
      </c>
      <c r="K36" s="71">
        <f t="shared" si="0"/>
        <v>90</v>
      </c>
    </row>
    <row r="37" spans="2:11">
      <c r="B37" s="72" t="s">
        <v>112</v>
      </c>
      <c r="C37" s="73" t="s">
        <v>105</v>
      </c>
      <c r="D37" s="260"/>
      <c r="E37" s="260"/>
      <c r="F37" s="74" t="s">
        <v>75</v>
      </c>
      <c r="G37" s="75" t="s">
        <v>88</v>
      </c>
      <c r="H37" s="258"/>
      <c r="I37" s="258"/>
      <c r="J37" s="76">
        <v>630</v>
      </c>
      <c r="K37" s="71">
        <f t="shared" si="0"/>
        <v>630</v>
      </c>
    </row>
    <row r="38" spans="2:11">
      <c r="B38" s="72" t="s">
        <v>113</v>
      </c>
      <c r="C38" s="73" t="s">
        <v>106</v>
      </c>
      <c r="D38" s="260"/>
      <c r="E38" s="260"/>
      <c r="F38" s="74" t="s">
        <v>77</v>
      </c>
      <c r="G38" s="75" t="s">
        <v>88</v>
      </c>
      <c r="H38" s="258"/>
      <c r="I38" s="258"/>
      <c r="J38" s="76">
        <v>45</v>
      </c>
      <c r="K38" s="71">
        <f t="shared" si="0"/>
        <v>135</v>
      </c>
    </row>
    <row r="39" spans="2:11">
      <c r="B39" s="72" t="s">
        <v>114</v>
      </c>
      <c r="C39" s="73" t="s">
        <v>107</v>
      </c>
      <c r="D39" s="260"/>
      <c r="E39" s="260"/>
      <c r="F39" s="74" t="s">
        <v>77</v>
      </c>
      <c r="G39" s="75" t="s">
        <v>88</v>
      </c>
      <c r="H39" s="258"/>
      <c r="I39" s="258"/>
      <c r="J39" s="76">
        <v>18</v>
      </c>
      <c r="K39" s="71">
        <f t="shared" si="0"/>
        <v>54</v>
      </c>
    </row>
    <row r="40" spans="2:11">
      <c r="B40" s="72" t="s">
        <v>115</v>
      </c>
      <c r="C40" s="73" t="s">
        <v>121</v>
      </c>
      <c r="D40" s="260"/>
      <c r="E40" s="260"/>
      <c r="F40" s="74" t="s">
        <v>77</v>
      </c>
      <c r="G40" s="75" t="s">
        <v>89</v>
      </c>
      <c r="H40" s="258"/>
      <c r="I40" s="258"/>
      <c r="J40" s="76">
        <v>450</v>
      </c>
      <c r="K40" s="71">
        <f t="shared" si="0"/>
        <v>1350</v>
      </c>
    </row>
    <row r="41" spans="2:11">
      <c r="B41" s="72" t="s">
        <v>116</v>
      </c>
      <c r="C41" s="73" t="s">
        <v>122</v>
      </c>
      <c r="D41" s="273"/>
      <c r="E41" s="274"/>
      <c r="F41" s="74" t="s">
        <v>77</v>
      </c>
      <c r="G41" s="75" t="s">
        <v>89</v>
      </c>
      <c r="H41" s="275"/>
      <c r="I41" s="276"/>
      <c r="J41" s="76">
        <v>95</v>
      </c>
      <c r="K41" s="71">
        <f t="shared" si="0"/>
        <v>285</v>
      </c>
    </row>
    <row r="42" spans="2:11">
      <c r="B42" s="72" t="s">
        <v>117</v>
      </c>
      <c r="C42" s="73" t="s">
        <v>108</v>
      </c>
      <c r="D42" s="273"/>
      <c r="E42" s="274"/>
      <c r="F42" s="74" t="s">
        <v>80</v>
      </c>
      <c r="G42" s="75" t="s">
        <v>119</v>
      </c>
      <c r="H42" s="275"/>
      <c r="I42" s="276"/>
      <c r="J42" s="76">
        <v>40</v>
      </c>
      <c r="K42" s="71">
        <f t="shared" si="0"/>
        <v>240</v>
      </c>
    </row>
    <row r="43" spans="2:11">
      <c r="B43" s="72" t="s">
        <v>118</v>
      </c>
      <c r="C43" s="73" t="s">
        <v>109</v>
      </c>
      <c r="D43" s="273"/>
      <c r="E43" s="274"/>
      <c r="F43" s="74" t="s">
        <v>84</v>
      </c>
      <c r="G43" s="75" t="s">
        <v>119</v>
      </c>
      <c r="H43" s="275"/>
      <c r="I43" s="276"/>
      <c r="J43" s="76">
        <v>33</v>
      </c>
      <c r="K43" s="71">
        <f t="shared" si="0"/>
        <v>330</v>
      </c>
    </row>
    <row r="44" spans="2:11">
      <c r="B44" s="72" t="s">
        <v>123</v>
      </c>
      <c r="C44" s="73" t="s">
        <v>124</v>
      </c>
      <c r="D44" s="273"/>
      <c r="E44" s="274"/>
      <c r="F44" s="74" t="s">
        <v>76</v>
      </c>
      <c r="G44" s="75" t="s">
        <v>88</v>
      </c>
      <c r="H44" s="275"/>
      <c r="I44" s="276"/>
      <c r="J44" s="76">
        <v>60</v>
      </c>
      <c r="K44" s="71">
        <f t="shared" si="0"/>
        <v>120</v>
      </c>
    </row>
    <row r="45" spans="2:11" ht="15" thickBot="1">
      <c r="B45" s="77"/>
      <c r="C45" s="78"/>
      <c r="D45" s="277"/>
      <c r="E45" s="278"/>
      <c r="F45" s="79"/>
      <c r="G45" s="80"/>
      <c r="H45" s="279"/>
      <c r="I45" s="280"/>
      <c r="J45" s="81"/>
      <c r="K45" s="71"/>
    </row>
    <row r="46" spans="2:11" ht="15" thickBot="1">
      <c r="B46" s="82"/>
      <c r="C46" s="83" t="s">
        <v>25</v>
      </c>
      <c r="D46" s="281">
        <v>0</v>
      </c>
      <c r="E46" s="281"/>
      <c r="F46" s="84"/>
      <c r="G46" s="85"/>
      <c r="H46" s="282"/>
      <c r="I46" s="282"/>
      <c r="J46" s="86"/>
      <c r="K46" s="87">
        <f>SUM(K23:K44)</f>
        <v>11071.5</v>
      </c>
    </row>
    <row r="47" spans="2:11" ht="5.25" customHeight="1"/>
    <row r="48" spans="2:11">
      <c r="B48" s="88" t="s">
        <v>63</v>
      </c>
      <c r="C48" s="251"/>
      <c r="D48" s="251"/>
      <c r="E48" s="251"/>
      <c r="F48" s="251"/>
      <c r="G48" s="251"/>
      <c r="H48" s="251"/>
      <c r="I48" s="251"/>
      <c r="J48" s="251"/>
      <c r="K48" s="251"/>
    </row>
    <row r="49" spans="1:11">
      <c r="B49" s="88" t="s">
        <v>64</v>
      </c>
      <c r="C49" s="251"/>
      <c r="D49" s="251"/>
      <c r="E49" s="251"/>
      <c r="F49" s="251"/>
      <c r="G49" s="251"/>
      <c r="H49" s="251"/>
      <c r="I49" s="251"/>
      <c r="J49" s="251"/>
      <c r="K49" s="251"/>
    </row>
    <row r="50" spans="1:11">
      <c r="B50" s="88" t="s">
        <v>65</v>
      </c>
      <c r="C50" s="251"/>
      <c r="D50" s="251"/>
      <c r="E50" s="251"/>
      <c r="F50" s="251"/>
      <c r="G50" s="251"/>
      <c r="H50" s="251"/>
      <c r="I50" s="251"/>
      <c r="J50" s="251"/>
      <c r="K50" s="251"/>
    </row>
    <row r="51" spans="1:11" ht="6" customHeight="1"/>
    <row r="52" spans="1:11">
      <c r="B52" s="252" t="s">
        <v>66</v>
      </c>
      <c r="C52" s="252"/>
      <c r="D52" s="252"/>
      <c r="E52" s="252"/>
      <c r="F52" s="252"/>
      <c r="G52" s="252"/>
      <c r="H52" s="252"/>
      <c r="I52" s="252"/>
      <c r="J52" s="252"/>
      <c r="K52" s="252"/>
    </row>
    <row r="53" spans="1:11" ht="5.25" customHeight="1" thickBot="1"/>
    <row r="54" spans="1:11" ht="26.4">
      <c r="B54" s="89" t="s">
        <v>67</v>
      </c>
      <c r="C54" s="253"/>
      <c r="D54" s="254"/>
      <c r="E54" s="254"/>
      <c r="F54" s="254"/>
      <c r="G54" s="255"/>
      <c r="H54" s="90" t="s">
        <v>8</v>
      </c>
      <c r="I54" s="256"/>
      <c r="J54" s="256"/>
      <c r="K54" s="257"/>
    </row>
    <row r="55" spans="1:11">
      <c r="B55" s="91" t="s">
        <v>6</v>
      </c>
      <c r="C55" s="258"/>
      <c r="D55" s="258"/>
      <c r="E55" s="258"/>
      <c r="F55" s="258"/>
      <c r="G55" s="258"/>
      <c r="H55" s="258"/>
      <c r="I55" s="258"/>
      <c r="J55" s="258"/>
      <c r="K55" s="259"/>
    </row>
    <row r="56" spans="1:11">
      <c r="B56" s="91" t="s">
        <v>68</v>
      </c>
      <c r="C56" s="73"/>
      <c r="D56" s="76" t="s">
        <v>69</v>
      </c>
      <c r="E56" s="260"/>
      <c r="F56" s="260"/>
      <c r="G56" s="260"/>
      <c r="H56" s="73" t="s">
        <v>70</v>
      </c>
      <c r="I56" s="258"/>
      <c r="J56" s="258"/>
      <c r="K56" s="259"/>
    </row>
    <row r="57" spans="1:11" ht="38.25" customHeight="1">
      <c r="B57" s="261" t="s">
        <v>71</v>
      </c>
      <c r="C57" s="263"/>
      <c r="D57" s="264"/>
      <c r="E57" s="264"/>
      <c r="F57" s="264"/>
      <c r="G57" s="265"/>
      <c r="H57" s="266" t="s">
        <v>7</v>
      </c>
      <c r="I57" s="266"/>
      <c r="J57" s="266"/>
      <c r="K57" s="268"/>
    </row>
    <row r="58" spans="1:11" ht="30" customHeight="1" thickBot="1">
      <c r="B58" s="262"/>
      <c r="C58" s="270"/>
      <c r="D58" s="271"/>
      <c r="E58" s="271"/>
      <c r="F58" s="271"/>
      <c r="G58" s="272"/>
      <c r="H58" s="267"/>
      <c r="I58" s="267"/>
      <c r="J58" s="267"/>
      <c r="K58" s="269"/>
    </row>
    <row r="59" spans="1:11" ht="8.25" customHeight="1"/>
    <row r="61" spans="1:11">
      <c r="A61" s="250" t="s">
        <v>72</v>
      </c>
      <c r="B61" s="250"/>
      <c r="C61" s="250"/>
      <c r="D61" s="250"/>
      <c r="E61" s="250"/>
      <c r="F61" s="250"/>
      <c r="G61" s="250"/>
      <c r="H61" s="250"/>
      <c r="I61" s="250"/>
      <c r="J61" s="250"/>
      <c r="K61" s="250"/>
    </row>
  </sheetData>
  <mergeCells count="80">
    <mergeCell ref="A61:K61"/>
    <mergeCell ref="C55:K55"/>
    <mergeCell ref="E56:G56"/>
    <mergeCell ref="I56:K56"/>
    <mergeCell ref="B57:B58"/>
    <mergeCell ref="C57:G57"/>
    <mergeCell ref="H57:H58"/>
    <mergeCell ref="I57:K58"/>
    <mergeCell ref="C58:G58"/>
    <mergeCell ref="C48:K48"/>
    <mergeCell ref="C49:K49"/>
    <mergeCell ref="C50:K50"/>
    <mergeCell ref="B52:K52"/>
    <mergeCell ref="C54:G54"/>
    <mergeCell ref="I54:K54"/>
    <mergeCell ref="D44:E44"/>
    <mergeCell ref="H44:I44"/>
    <mergeCell ref="D45:E45"/>
    <mergeCell ref="H45:I45"/>
    <mergeCell ref="D46:E46"/>
    <mergeCell ref="H46:I46"/>
    <mergeCell ref="D41:E41"/>
    <mergeCell ref="H41:I41"/>
    <mergeCell ref="D42:E42"/>
    <mergeCell ref="H42:I42"/>
    <mergeCell ref="D43:E43"/>
    <mergeCell ref="H43:I43"/>
    <mergeCell ref="D38:E38"/>
    <mergeCell ref="H38:I38"/>
    <mergeCell ref="D39:E39"/>
    <mergeCell ref="H39:I39"/>
    <mergeCell ref="D40:E40"/>
    <mergeCell ref="H40:I40"/>
    <mergeCell ref="D35:E35"/>
    <mergeCell ref="H35:I35"/>
    <mergeCell ref="D36:E36"/>
    <mergeCell ref="H36:I36"/>
    <mergeCell ref="D37:E37"/>
    <mergeCell ref="H37:I37"/>
    <mergeCell ref="D33:E33"/>
    <mergeCell ref="H33:I33"/>
    <mergeCell ref="D34:E34"/>
    <mergeCell ref="H34:I34"/>
    <mergeCell ref="D30:E30"/>
    <mergeCell ref="H30:I30"/>
    <mergeCell ref="D31:E31"/>
    <mergeCell ref="H31:I31"/>
    <mergeCell ref="D32:E32"/>
    <mergeCell ref="H32:I32"/>
    <mergeCell ref="D27:E27"/>
    <mergeCell ref="H27:I27"/>
    <mergeCell ref="D28:E28"/>
    <mergeCell ref="H28:I28"/>
    <mergeCell ref="D29:E29"/>
    <mergeCell ref="H29:I29"/>
    <mergeCell ref="D24:E24"/>
    <mergeCell ref="H24:I24"/>
    <mergeCell ref="D25:E25"/>
    <mergeCell ref="H25:I25"/>
    <mergeCell ref="D26:E26"/>
    <mergeCell ref="H26:I26"/>
    <mergeCell ref="D23:E23"/>
    <mergeCell ref="H23:I23"/>
    <mergeCell ref="A7:K7"/>
    <mergeCell ref="A8:K8"/>
    <mergeCell ref="A11:K11"/>
    <mergeCell ref="A13:K13"/>
    <mergeCell ref="A15:K15"/>
    <mergeCell ref="H17:J17"/>
    <mergeCell ref="H18:J18"/>
    <mergeCell ref="A20:K20"/>
    <mergeCell ref="D22:E22"/>
    <mergeCell ref="F22:G22"/>
    <mergeCell ref="H22:I22"/>
    <mergeCell ref="A6:K6"/>
    <mergeCell ref="J1:K1"/>
    <mergeCell ref="A2:K2"/>
    <mergeCell ref="A3:K3"/>
    <mergeCell ref="A4:K4"/>
    <mergeCell ref="A5:K5"/>
  </mergeCells>
  <pageMargins left="0.45" right="0.45" top="0.75" bottom="0.5" header="0.3" footer="0.3"/>
  <pageSetup paperSize="274" scale="75"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00FF00"/>
  </sheetPr>
  <dimension ref="B1:U57"/>
  <sheetViews>
    <sheetView topLeftCell="A16" zoomScaleNormal="100" workbookViewId="0">
      <selection activeCell="I16" sqref="I16"/>
    </sheetView>
  </sheetViews>
  <sheetFormatPr defaultColWidth="9" defaultRowHeight="15.6"/>
  <cols>
    <col min="1" max="1" width="3.33203125" style="4" customWidth="1"/>
    <col min="2" max="2" width="7.109375" style="1" customWidth="1"/>
    <col min="3" max="3" width="7.88671875" style="1" customWidth="1"/>
    <col min="4" max="4" width="8" style="1" customWidth="1"/>
    <col min="5" max="5" width="23" style="1" customWidth="1"/>
    <col min="6" max="6" width="12.33203125" style="1" customWidth="1"/>
    <col min="7" max="7" width="9.44140625" style="2" customWidth="1"/>
    <col min="8" max="8" width="8.5546875" style="1" customWidth="1"/>
    <col min="9" max="9" width="13.109375" style="2" customWidth="1"/>
    <col min="10" max="10" width="17.6640625" style="2" customWidth="1"/>
    <col min="11" max="11" width="4.33203125" style="4" customWidth="1"/>
    <col min="12" max="12" width="10.5546875" style="4" bestFit="1" customWidth="1"/>
    <col min="13" max="13" width="11.5546875" style="6" customWidth="1"/>
    <col min="14" max="14" width="13.109375" style="6" customWidth="1"/>
    <col min="15" max="15" width="11.5546875" style="6" customWidth="1"/>
    <col min="16" max="16" width="14.88671875" style="6" customWidth="1"/>
    <col min="17" max="16384" width="9" style="4"/>
  </cols>
  <sheetData>
    <row r="1" spans="2:21">
      <c r="I1" s="1"/>
      <c r="J1" s="3" t="s">
        <v>0</v>
      </c>
      <c r="K1" s="3"/>
      <c r="M1" s="2"/>
      <c r="N1" s="2"/>
      <c r="O1" s="2"/>
      <c r="P1" s="2"/>
      <c r="Q1" s="5"/>
      <c r="R1" s="5"/>
      <c r="S1" s="5"/>
      <c r="T1" s="5"/>
      <c r="U1" s="5"/>
    </row>
    <row r="2" spans="2:21" ht="20.399999999999999">
      <c r="B2" s="241" t="s">
        <v>1</v>
      </c>
      <c r="C2" s="241"/>
      <c r="D2" s="241"/>
      <c r="E2" s="241"/>
      <c r="F2" s="241"/>
      <c r="G2" s="241"/>
      <c r="H2" s="241"/>
      <c r="I2" s="241"/>
      <c r="J2" s="241"/>
    </row>
    <row r="3" spans="2:21" ht="15" customHeight="1">
      <c r="B3" s="242" t="s">
        <v>2</v>
      </c>
      <c r="C3" s="242"/>
      <c r="D3" s="242"/>
      <c r="E3" s="242"/>
      <c r="F3" s="242"/>
      <c r="G3" s="242"/>
      <c r="H3" s="242"/>
      <c r="I3" s="242"/>
      <c r="J3" s="242"/>
    </row>
    <row r="4" spans="2:21" ht="15" customHeight="1" thickBot="1">
      <c r="B4" s="7"/>
      <c r="C4" s="7"/>
      <c r="D4" s="7"/>
      <c r="E4" s="7"/>
      <c r="F4" s="7"/>
      <c r="G4" s="7"/>
      <c r="H4" s="7"/>
      <c r="I4" s="7"/>
      <c r="J4" s="7"/>
    </row>
    <row r="5" spans="2:21" ht="15" customHeight="1">
      <c r="B5" s="210" t="s">
        <v>3</v>
      </c>
      <c r="C5" s="211"/>
      <c r="D5" s="211"/>
      <c r="E5" s="243" t="s">
        <v>45</v>
      </c>
      <c r="F5" s="243"/>
      <c r="G5" s="244"/>
      <c r="H5" s="8" t="s">
        <v>4</v>
      </c>
      <c r="I5" s="245"/>
      <c r="J5" s="246"/>
      <c r="L5" s="167"/>
      <c r="M5" s="215" t="s">
        <v>5</v>
      </c>
      <c r="N5" s="216"/>
      <c r="O5" s="216"/>
      <c r="P5" s="217"/>
    </row>
    <row r="6" spans="2:21" ht="15" customHeight="1">
      <c r="B6" s="192" t="s">
        <v>6</v>
      </c>
      <c r="C6" s="193"/>
      <c r="D6" s="193"/>
      <c r="E6" s="233" t="s">
        <v>46</v>
      </c>
      <c r="F6" s="233"/>
      <c r="G6" s="234"/>
      <c r="H6" s="9" t="s">
        <v>7</v>
      </c>
      <c r="I6" s="235"/>
      <c r="J6" s="236"/>
      <c r="L6" s="167"/>
      <c r="M6" s="218"/>
      <c r="N6" s="172"/>
      <c r="O6" s="172"/>
      <c r="P6" s="219"/>
    </row>
    <row r="7" spans="2:21" ht="24.75" customHeight="1" thickBot="1">
      <c r="B7" s="10" t="s">
        <v>8</v>
      </c>
      <c r="C7" s="11"/>
      <c r="D7" s="12"/>
      <c r="E7" s="237" t="s">
        <v>47</v>
      </c>
      <c r="F7" s="237"/>
      <c r="G7" s="238"/>
      <c r="H7" s="239" t="s">
        <v>9</v>
      </c>
      <c r="I7" s="240"/>
      <c r="J7" s="13" t="s">
        <v>10</v>
      </c>
      <c r="L7" s="14"/>
      <c r="M7" s="220"/>
      <c r="N7" s="221"/>
      <c r="O7" s="221"/>
      <c r="P7" s="222"/>
    </row>
    <row r="8" spans="2:21" ht="5.25" customHeight="1" thickBot="1">
      <c r="B8" s="15"/>
      <c r="C8" s="16"/>
      <c r="D8" s="16"/>
      <c r="E8" s="16"/>
      <c r="F8" s="16"/>
      <c r="G8" s="17"/>
      <c r="H8" s="15"/>
      <c r="I8" s="18"/>
      <c r="J8" s="17"/>
    </row>
    <row r="9" spans="2:21" ht="15" customHeight="1">
      <c r="B9" s="210" t="s">
        <v>11</v>
      </c>
      <c r="C9" s="211"/>
      <c r="D9" s="211"/>
      <c r="E9" s="19"/>
      <c r="F9" s="19"/>
      <c r="G9" s="20"/>
      <c r="H9" s="20"/>
      <c r="I9" s="20"/>
      <c r="J9" s="21"/>
    </row>
    <row r="10" spans="2:21" ht="15" customHeight="1" thickBot="1">
      <c r="B10" s="212" t="s">
        <v>12</v>
      </c>
      <c r="C10" s="213"/>
      <c r="D10" s="213"/>
      <c r="E10" s="213"/>
      <c r="F10" s="213"/>
      <c r="G10" s="213"/>
      <c r="H10" s="213"/>
      <c r="I10" s="213"/>
      <c r="J10" s="214"/>
    </row>
    <row r="11" spans="2:21" ht="15" customHeight="1" thickBot="1">
      <c r="B11" s="22"/>
      <c r="C11" s="18"/>
      <c r="D11" s="18"/>
      <c r="E11" s="18"/>
      <c r="F11" s="18"/>
      <c r="G11" s="23"/>
      <c r="H11" s="23"/>
      <c r="I11" s="23"/>
      <c r="J11" s="24"/>
      <c r="L11" s="167"/>
      <c r="M11" s="215" t="s">
        <v>13</v>
      </c>
      <c r="N11" s="216"/>
      <c r="O11" s="216"/>
      <c r="P11" s="217"/>
    </row>
    <row r="12" spans="2:21" ht="15" customHeight="1">
      <c r="B12" s="223" t="s">
        <v>14</v>
      </c>
      <c r="C12" s="224"/>
      <c r="D12" s="224"/>
      <c r="E12" s="225"/>
      <c r="F12" s="225"/>
      <c r="G12" s="226"/>
      <c r="H12" s="227" t="s">
        <v>15</v>
      </c>
      <c r="I12" s="228"/>
      <c r="J12" s="25" t="s">
        <v>16</v>
      </c>
      <c r="L12" s="167"/>
      <c r="M12" s="218"/>
      <c r="N12" s="172"/>
      <c r="O12" s="172"/>
      <c r="P12" s="219"/>
    </row>
    <row r="13" spans="2:21" ht="15" customHeight="1" thickBot="1">
      <c r="B13" s="165" t="s">
        <v>17</v>
      </c>
      <c r="C13" s="166"/>
      <c r="D13" s="166"/>
      <c r="E13" s="229"/>
      <c r="F13" s="229"/>
      <c r="G13" s="230"/>
      <c r="H13" s="231" t="s">
        <v>18</v>
      </c>
      <c r="I13" s="232"/>
      <c r="J13" s="26"/>
      <c r="L13" s="14"/>
      <c r="M13" s="220"/>
      <c r="N13" s="221"/>
      <c r="O13" s="221"/>
      <c r="P13" s="222"/>
    </row>
    <row r="14" spans="2:21" ht="6.75" customHeight="1" thickBot="1">
      <c r="B14" s="27"/>
      <c r="C14" s="12"/>
      <c r="D14" s="12"/>
      <c r="E14" s="12"/>
      <c r="F14" s="12"/>
      <c r="G14" s="28"/>
      <c r="H14" s="27"/>
      <c r="I14" s="92"/>
      <c r="J14" s="28"/>
    </row>
    <row r="15" spans="2:21" ht="30" customHeight="1">
      <c r="B15" s="207" t="s">
        <v>19</v>
      </c>
      <c r="C15" s="208"/>
      <c r="D15" s="107" t="s">
        <v>20</v>
      </c>
      <c r="E15" s="209" t="s">
        <v>21</v>
      </c>
      <c r="F15" s="209"/>
      <c r="G15" s="209"/>
      <c r="H15" s="108" t="s">
        <v>22</v>
      </c>
      <c r="I15" s="107" t="s">
        <v>23</v>
      </c>
      <c r="J15" s="109" t="s">
        <v>24</v>
      </c>
    </row>
    <row r="16" spans="2:21" ht="15" customHeight="1">
      <c r="B16" s="160">
        <v>1</v>
      </c>
      <c r="C16" s="161"/>
      <c r="D16" s="29">
        <f>RFQ!G23</f>
        <v>0</v>
      </c>
      <c r="E16" s="161">
        <f>RFQ!C23</f>
        <v>0</v>
      </c>
      <c r="F16" s="161"/>
      <c r="G16" s="161"/>
      <c r="H16" s="130">
        <f>RFQ!F23</f>
        <v>0</v>
      </c>
      <c r="I16" s="30">
        <v>91.5</v>
      </c>
      <c r="J16" s="31">
        <f>H16*I16</f>
        <v>0</v>
      </c>
      <c r="L16" s="153">
        <v>1020</v>
      </c>
      <c r="M16" s="154">
        <f>L16-J16</f>
        <v>1020</v>
      </c>
    </row>
    <row r="17" spans="2:13" ht="15" customHeight="1">
      <c r="B17" s="160">
        <v>2</v>
      </c>
      <c r="C17" s="161"/>
      <c r="D17" s="123">
        <f>RFQ!G24</f>
        <v>0</v>
      </c>
      <c r="E17" s="161">
        <f>RFQ!C24</f>
        <v>0</v>
      </c>
      <c r="F17" s="161"/>
      <c r="G17" s="161"/>
      <c r="H17" s="130">
        <f>RFQ!F24</f>
        <v>0</v>
      </c>
      <c r="I17" s="30">
        <v>450</v>
      </c>
      <c r="J17" s="31">
        <f t="shared" ref="J17:J38" si="0">H17*I17</f>
        <v>0</v>
      </c>
    </row>
    <row r="18" spans="2:13" ht="15" customHeight="1">
      <c r="B18" s="160">
        <v>3</v>
      </c>
      <c r="C18" s="161"/>
      <c r="D18" s="123">
        <f>RFQ!G25</f>
        <v>0</v>
      </c>
      <c r="E18" s="161">
        <f>RFQ!C25</f>
        <v>0</v>
      </c>
      <c r="F18" s="161"/>
      <c r="G18" s="161"/>
      <c r="H18" s="130">
        <f>RFQ!F25</f>
        <v>0</v>
      </c>
      <c r="I18" s="30">
        <v>91.5</v>
      </c>
      <c r="J18" s="31">
        <f t="shared" si="0"/>
        <v>0</v>
      </c>
    </row>
    <row r="19" spans="2:13" ht="15" customHeight="1">
      <c r="B19" s="160">
        <v>4</v>
      </c>
      <c r="C19" s="161"/>
      <c r="D19" s="123">
        <f>RFQ!G26</f>
        <v>0</v>
      </c>
      <c r="E19" s="161">
        <f>RFQ!C26</f>
        <v>0</v>
      </c>
      <c r="F19" s="161"/>
      <c r="G19" s="161"/>
      <c r="H19" s="130">
        <f>RFQ!F26</f>
        <v>0</v>
      </c>
      <c r="I19" s="30">
        <v>102</v>
      </c>
      <c r="J19" s="31">
        <f t="shared" si="0"/>
        <v>0</v>
      </c>
    </row>
    <row r="20" spans="2:13" ht="15" customHeight="1">
      <c r="B20" s="160">
        <v>5</v>
      </c>
      <c r="C20" s="161"/>
      <c r="D20" s="123">
        <f>RFQ!G27</f>
        <v>0</v>
      </c>
      <c r="E20" s="161">
        <f>RFQ!C27</f>
        <v>0</v>
      </c>
      <c r="F20" s="161"/>
      <c r="G20" s="161"/>
      <c r="H20" s="130">
        <f>RFQ!F27</f>
        <v>0</v>
      </c>
      <c r="I20" s="30">
        <v>90</v>
      </c>
      <c r="J20" s="31">
        <f t="shared" si="0"/>
        <v>0</v>
      </c>
    </row>
    <row r="21" spans="2:13" ht="32.25" customHeight="1">
      <c r="B21" s="160">
        <v>6</v>
      </c>
      <c r="C21" s="161"/>
      <c r="D21" s="123">
        <f>RFQ!G28</f>
        <v>0</v>
      </c>
      <c r="E21" s="247" t="s">
        <v>135</v>
      </c>
      <c r="F21" s="248"/>
      <c r="G21" s="249"/>
      <c r="H21" s="130">
        <f>RFQ!F28</f>
        <v>0</v>
      </c>
      <c r="I21" s="30">
        <v>10</v>
      </c>
      <c r="J21" s="31">
        <f t="shared" si="0"/>
        <v>0</v>
      </c>
    </row>
    <row r="22" spans="2:13" ht="15" customHeight="1">
      <c r="B22" s="160">
        <v>7</v>
      </c>
      <c r="C22" s="161"/>
      <c r="D22" s="123">
        <f>RFQ!G29</f>
        <v>0</v>
      </c>
      <c r="E22" s="161">
        <f>RFQ!C29</f>
        <v>0</v>
      </c>
      <c r="F22" s="161"/>
      <c r="G22" s="161"/>
      <c r="H22" s="130">
        <f>RFQ!F29</f>
        <v>0</v>
      </c>
      <c r="I22" s="30">
        <v>48</v>
      </c>
      <c r="J22" s="31">
        <f t="shared" si="0"/>
        <v>0</v>
      </c>
      <c r="L22" s="153">
        <v>576</v>
      </c>
      <c r="M22" s="135">
        <f>L22-J22</f>
        <v>576</v>
      </c>
    </row>
    <row r="23" spans="2:13" ht="15" customHeight="1">
      <c r="B23" s="160">
        <v>8</v>
      </c>
      <c r="C23" s="161"/>
      <c r="D23" s="123">
        <f>RFQ!G30</f>
        <v>0</v>
      </c>
      <c r="E23" s="161">
        <f>RFQ!C30</f>
        <v>0</v>
      </c>
      <c r="F23" s="161"/>
      <c r="G23" s="161"/>
      <c r="H23" s="130" t="s">
        <v>84</v>
      </c>
      <c r="I23" s="30">
        <v>205</v>
      </c>
      <c r="J23" s="31">
        <f t="shared" si="0"/>
        <v>2050</v>
      </c>
    </row>
    <row r="24" spans="2:13" ht="15" customHeight="1">
      <c r="B24" s="160">
        <v>9</v>
      </c>
      <c r="C24" s="161"/>
      <c r="D24" s="123">
        <f>RFQ!G31</f>
        <v>0</v>
      </c>
      <c r="E24" s="161">
        <f>RFQ!C31</f>
        <v>0</v>
      </c>
      <c r="F24" s="161"/>
      <c r="G24" s="161"/>
      <c r="H24" s="130">
        <f>RFQ!F31</f>
        <v>0</v>
      </c>
      <c r="I24" s="30">
        <v>480</v>
      </c>
      <c r="J24" s="31">
        <f t="shared" si="0"/>
        <v>0</v>
      </c>
    </row>
    <row r="25" spans="2:13" ht="15" customHeight="1">
      <c r="B25" s="160">
        <v>10</v>
      </c>
      <c r="C25" s="161"/>
      <c r="D25" s="123">
        <f>RFQ!G32</f>
        <v>0</v>
      </c>
      <c r="E25" s="161">
        <f>RFQ!C32</f>
        <v>0</v>
      </c>
      <c r="F25" s="161"/>
      <c r="G25" s="161"/>
      <c r="H25" s="130">
        <f>RFQ!F32</f>
        <v>0</v>
      </c>
      <c r="I25" s="30">
        <v>95</v>
      </c>
      <c r="J25" s="31">
        <f t="shared" si="0"/>
        <v>0</v>
      </c>
    </row>
    <row r="26" spans="2:13" ht="15" customHeight="1">
      <c r="B26" s="160">
        <v>11</v>
      </c>
      <c r="C26" s="161"/>
      <c r="D26" s="123">
        <f>RFQ!G33</f>
        <v>0</v>
      </c>
      <c r="E26" s="161">
        <f>RFQ!C33</f>
        <v>0</v>
      </c>
      <c r="F26" s="161"/>
      <c r="G26" s="161"/>
      <c r="H26" s="130">
        <f>RFQ!F33</f>
        <v>0</v>
      </c>
      <c r="I26" s="30">
        <v>165</v>
      </c>
      <c r="J26" s="31">
        <f t="shared" si="0"/>
        <v>0</v>
      </c>
    </row>
    <row r="27" spans="2:13" ht="15" customHeight="1">
      <c r="B27" s="160">
        <v>12</v>
      </c>
      <c r="C27" s="161"/>
      <c r="D27" s="123">
        <f>RFQ!G34</f>
        <v>0</v>
      </c>
      <c r="E27" s="161" t="s">
        <v>132</v>
      </c>
      <c r="F27" s="161"/>
      <c r="G27" s="161"/>
      <c r="H27" s="130" t="s">
        <v>79</v>
      </c>
      <c r="I27" s="30">
        <v>300</v>
      </c>
      <c r="J27" s="31">
        <f t="shared" si="0"/>
        <v>1500</v>
      </c>
    </row>
    <row r="28" spans="2:13" ht="15" customHeight="1">
      <c r="B28" s="160">
        <v>13</v>
      </c>
      <c r="C28" s="161"/>
      <c r="D28" s="123">
        <f>RFQ!G35</f>
        <v>0</v>
      </c>
      <c r="E28" s="161">
        <f>RFQ!C35</f>
        <v>0</v>
      </c>
      <c r="F28" s="161"/>
      <c r="G28" s="161"/>
      <c r="H28" s="130">
        <f>RFQ!F35</f>
        <v>0</v>
      </c>
      <c r="I28" s="30">
        <v>125</v>
      </c>
      <c r="J28" s="31">
        <f t="shared" si="0"/>
        <v>0</v>
      </c>
    </row>
    <row r="29" spans="2:13" ht="15" customHeight="1">
      <c r="B29" s="160">
        <v>14</v>
      </c>
      <c r="C29" s="161"/>
      <c r="D29" s="123">
        <f>RFQ!G36</f>
        <v>0</v>
      </c>
      <c r="E29" s="161">
        <f>RFQ!C36</f>
        <v>0</v>
      </c>
      <c r="F29" s="161"/>
      <c r="G29" s="161"/>
      <c r="H29" s="130">
        <f>RFQ!F36</f>
        <v>0</v>
      </c>
      <c r="I29" s="30">
        <v>65</v>
      </c>
      <c r="J29" s="31">
        <f t="shared" si="0"/>
        <v>0</v>
      </c>
    </row>
    <row r="30" spans="2:13" ht="15" customHeight="1">
      <c r="B30" s="160">
        <v>15</v>
      </c>
      <c r="C30" s="161"/>
      <c r="D30" s="123">
        <f>RFQ!G38</f>
        <v>0</v>
      </c>
      <c r="E30" s="204">
        <f>RFQ!C38</f>
        <v>0</v>
      </c>
      <c r="F30" s="205"/>
      <c r="G30" s="206"/>
      <c r="H30" s="130">
        <f>RFQ!F38</f>
        <v>0</v>
      </c>
      <c r="I30" s="30">
        <v>190</v>
      </c>
      <c r="J30" s="31">
        <f t="shared" si="0"/>
        <v>0</v>
      </c>
    </row>
    <row r="31" spans="2:13" ht="15" customHeight="1">
      <c r="B31" s="160">
        <v>16</v>
      </c>
      <c r="C31" s="161"/>
      <c r="D31" s="123">
        <f>RFQ!G39</f>
        <v>0</v>
      </c>
      <c r="E31" s="204">
        <f>RFQ!C39</f>
        <v>0</v>
      </c>
      <c r="F31" s="205"/>
      <c r="G31" s="206"/>
      <c r="H31" s="130">
        <f>RFQ!F39</f>
        <v>0</v>
      </c>
      <c r="I31" s="30">
        <v>125</v>
      </c>
      <c r="J31" s="31">
        <f t="shared" si="0"/>
        <v>0</v>
      </c>
    </row>
    <row r="32" spans="2:13" ht="15" customHeight="1">
      <c r="B32" s="160">
        <v>17</v>
      </c>
      <c r="C32" s="161"/>
      <c r="D32" s="123">
        <f>RFQ!G40</f>
        <v>0</v>
      </c>
      <c r="E32" s="204">
        <f>RFQ!C40</f>
        <v>0</v>
      </c>
      <c r="F32" s="205"/>
      <c r="G32" s="206"/>
      <c r="H32" s="130">
        <f>RFQ!F40</f>
        <v>0</v>
      </c>
      <c r="I32" s="30">
        <v>700</v>
      </c>
      <c r="J32" s="31">
        <f t="shared" si="0"/>
        <v>0</v>
      </c>
    </row>
    <row r="33" spans="2:16" ht="27" customHeight="1">
      <c r="B33" s="160">
        <v>18</v>
      </c>
      <c r="C33" s="161"/>
      <c r="D33" s="123">
        <f>RFQ!G41</f>
        <v>0</v>
      </c>
      <c r="E33" s="247">
        <f>RFQ!C41</f>
        <v>0</v>
      </c>
      <c r="F33" s="248"/>
      <c r="G33" s="249"/>
      <c r="H33" s="130">
        <f>RFQ!F41</f>
        <v>0</v>
      </c>
      <c r="I33" s="30">
        <v>3990</v>
      </c>
      <c r="J33" s="31">
        <f t="shared" si="0"/>
        <v>0</v>
      </c>
    </row>
    <row r="34" spans="2:16" ht="15" customHeight="1">
      <c r="B34" s="160">
        <v>19</v>
      </c>
      <c r="C34" s="161"/>
      <c r="D34" s="123">
        <f>RFQ!G42</f>
        <v>0</v>
      </c>
      <c r="E34" s="204">
        <f>RFQ!C42</f>
        <v>0</v>
      </c>
      <c r="F34" s="205"/>
      <c r="G34" s="206"/>
      <c r="H34" s="130">
        <f>RFQ!F42</f>
        <v>0</v>
      </c>
      <c r="I34" s="30">
        <v>350</v>
      </c>
      <c r="J34" s="31">
        <f t="shared" si="0"/>
        <v>0</v>
      </c>
    </row>
    <row r="35" spans="2:16" ht="15" customHeight="1">
      <c r="B35" s="160">
        <v>20</v>
      </c>
      <c r="C35" s="161"/>
      <c r="D35" s="123">
        <f>RFQ!G43</f>
        <v>0</v>
      </c>
      <c r="E35" s="204" t="s">
        <v>133</v>
      </c>
      <c r="F35" s="205"/>
      <c r="G35" s="206"/>
      <c r="H35" s="130">
        <f>RFQ!F43</f>
        <v>0</v>
      </c>
      <c r="I35" s="30">
        <v>550</v>
      </c>
      <c r="J35" s="31">
        <f t="shared" si="0"/>
        <v>0</v>
      </c>
    </row>
    <row r="36" spans="2:16" ht="15" customHeight="1">
      <c r="B36" s="160">
        <v>21</v>
      </c>
      <c r="C36" s="161"/>
      <c r="D36" s="123" t="s">
        <v>89</v>
      </c>
      <c r="E36" s="204" t="s">
        <v>134</v>
      </c>
      <c r="F36" s="205"/>
      <c r="G36" s="206"/>
      <c r="H36" s="123">
        <v>3</v>
      </c>
      <c r="I36" s="30">
        <v>165</v>
      </c>
      <c r="J36" s="31">
        <f t="shared" si="0"/>
        <v>495</v>
      </c>
    </row>
    <row r="37" spans="2:16" ht="15" customHeight="1">
      <c r="B37" s="160">
        <v>22</v>
      </c>
      <c r="C37" s="161"/>
      <c r="D37" s="123" t="s">
        <v>89</v>
      </c>
      <c r="E37" s="161" t="s">
        <v>131</v>
      </c>
      <c r="F37" s="161"/>
      <c r="G37" s="161"/>
      <c r="H37" s="29">
        <v>5</v>
      </c>
      <c r="I37" s="30">
        <v>125</v>
      </c>
      <c r="J37" s="31">
        <f t="shared" si="0"/>
        <v>625</v>
      </c>
    </row>
    <row r="38" spans="2:16" ht="15" customHeight="1">
      <c r="B38" s="160">
        <v>23</v>
      </c>
      <c r="C38" s="161"/>
      <c r="D38" s="29" t="s">
        <v>88</v>
      </c>
      <c r="E38" s="161" t="s">
        <v>136</v>
      </c>
      <c r="F38" s="161"/>
      <c r="G38" s="161"/>
      <c r="H38" s="29">
        <v>1</v>
      </c>
      <c r="I38" s="30">
        <v>770</v>
      </c>
      <c r="J38" s="31">
        <f t="shared" si="0"/>
        <v>770</v>
      </c>
    </row>
    <row r="39" spans="2:16" ht="15" customHeight="1" thickBot="1">
      <c r="B39" s="197" t="s">
        <v>25</v>
      </c>
      <c r="C39" s="198"/>
      <c r="D39" s="198"/>
      <c r="E39" s="198"/>
      <c r="F39" s="198"/>
      <c r="G39" s="198"/>
      <c r="H39" s="198"/>
      <c r="I39" s="199"/>
      <c r="J39" s="106">
        <f>SUM(J16:J38)</f>
        <v>5440</v>
      </c>
      <c r="L39" s="153">
        <v>64364.5</v>
      </c>
      <c r="M39" s="154">
        <f>M16+M22</f>
        <v>1596</v>
      </c>
      <c r="N39" s="135">
        <f>L39+M39</f>
        <v>65960.5</v>
      </c>
    </row>
    <row r="40" spans="2:16" ht="15" customHeight="1" thickBot="1">
      <c r="B40" s="200" t="s">
        <v>26</v>
      </c>
      <c r="C40" s="201"/>
      <c r="D40" s="201"/>
      <c r="E40" s="202"/>
      <c r="F40" s="202"/>
      <c r="G40" s="202"/>
      <c r="H40" s="202"/>
      <c r="I40" s="202"/>
      <c r="J40" s="203"/>
      <c r="N40" s="155">
        <f>N39-J39</f>
        <v>60520.5</v>
      </c>
      <c r="O40" s="6">
        <v>175.87</v>
      </c>
      <c r="P40" s="6">
        <v>175.87</v>
      </c>
    </row>
    <row r="41" spans="2:16" ht="15" customHeight="1">
      <c r="B41" s="189" t="s">
        <v>27</v>
      </c>
      <c r="C41" s="190"/>
      <c r="D41" s="190"/>
      <c r="E41" s="190"/>
      <c r="F41" s="190"/>
      <c r="G41" s="190"/>
      <c r="H41" s="190"/>
      <c r="I41" s="190"/>
      <c r="J41" s="191"/>
      <c r="N41" s="135">
        <f>N40-O40-P40</f>
        <v>60168.759999999995</v>
      </c>
    </row>
    <row r="42" spans="2:16" ht="15" customHeight="1">
      <c r="B42" s="192" t="s">
        <v>28</v>
      </c>
      <c r="C42" s="193"/>
      <c r="D42" s="193"/>
      <c r="E42" s="193"/>
      <c r="F42" s="193"/>
      <c r="G42" s="193"/>
      <c r="H42" s="193"/>
      <c r="I42" s="193"/>
      <c r="J42" s="194"/>
    </row>
    <row r="43" spans="2:16" ht="15" customHeight="1">
      <c r="B43" s="10"/>
      <c r="C43" s="11"/>
      <c r="D43" s="11"/>
      <c r="E43" s="11"/>
      <c r="F43" s="11"/>
      <c r="G43" s="11"/>
      <c r="H43" s="11"/>
      <c r="I43" s="11"/>
      <c r="J43" s="32"/>
    </row>
    <row r="44" spans="2:16" ht="15" customHeight="1">
      <c r="B44" s="27"/>
      <c r="C44" s="33" t="s">
        <v>29</v>
      </c>
      <c r="D44" s="33"/>
      <c r="E44" s="11"/>
      <c r="F44" s="11"/>
      <c r="G44" s="193" t="s">
        <v>30</v>
      </c>
      <c r="H44" s="193"/>
      <c r="I44" s="193"/>
      <c r="J44" s="32"/>
    </row>
    <row r="45" spans="2:16" ht="15" customHeight="1">
      <c r="B45" s="27"/>
      <c r="C45" s="11"/>
      <c r="D45" s="11"/>
      <c r="E45" s="11"/>
      <c r="F45" s="11"/>
      <c r="G45" s="11"/>
      <c r="H45" s="11"/>
      <c r="I45" s="11"/>
      <c r="J45" s="32"/>
    </row>
    <row r="46" spans="2:16" ht="15" customHeight="1">
      <c r="B46" s="27"/>
      <c r="C46" s="181"/>
      <c r="D46" s="181"/>
      <c r="E46" s="181"/>
      <c r="F46" s="7"/>
      <c r="G46" s="181" t="s">
        <v>31</v>
      </c>
      <c r="H46" s="181"/>
      <c r="I46" s="181"/>
      <c r="J46" s="182"/>
    </row>
    <row r="47" spans="2:16" ht="15" customHeight="1">
      <c r="B47" s="27"/>
      <c r="C47" s="34" t="s">
        <v>32</v>
      </c>
      <c r="D47" s="35"/>
      <c r="E47" s="35"/>
      <c r="F47" s="33"/>
      <c r="G47" s="195" t="s">
        <v>33</v>
      </c>
      <c r="H47" s="195"/>
      <c r="I47" s="195"/>
      <c r="J47" s="196"/>
    </row>
    <row r="48" spans="2:16" ht="12" customHeight="1">
      <c r="B48" s="27"/>
      <c r="C48" s="12"/>
      <c r="D48" s="33"/>
      <c r="E48" s="33"/>
      <c r="F48" s="33"/>
      <c r="G48" s="33"/>
      <c r="H48" s="33"/>
      <c r="I48" s="12"/>
      <c r="J48" s="36"/>
    </row>
    <row r="49" spans="2:16" ht="18.75" customHeight="1">
      <c r="B49" s="9"/>
      <c r="C49" s="183"/>
      <c r="D49" s="183"/>
      <c r="E49" s="183"/>
      <c r="F49" s="12"/>
      <c r="G49" s="181"/>
      <c r="H49" s="181"/>
      <c r="I49" s="181"/>
      <c r="J49" s="182"/>
      <c r="M49" s="37"/>
    </row>
    <row r="50" spans="2:16" s="40" customFormat="1" ht="27" customHeight="1" thickBot="1">
      <c r="B50" s="38"/>
      <c r="C50" s="184" t="s">
        <v>34</v>
      </c>
      <c r="D50" s="184"/>
      <c r="E50" s="184"/>
      <c r="F50" s="39"/>
      <c r="G50" s="184" t="s">
        <v>35</v>
      </c>
      <c r="H50" s="184"/>
      <c r="I50" s="184"/>
      <c r="J50" s="185"/>
      <c r="M50" s="41"/>
      <c r="N50" s="41"/>
      <c r="O50" s="41"/>
      <c r="P50" s="41"/>
    </row>
    <row r="51" spans="2:16" ht="8.25" customHeight="1">
      <c r="B51" s="42"/>
      <c r="C51" s="43"/>
      <c r="D51" s="43"/>
      <c r="E51" s="43"/>
      <c r="F51" s="43"/>
      <c r="G51" s="44"/>
      <c r="H51" s="45"/>
      <c r="I51" s="43"/>
      <c r="J51" s="46"/>
    </row>
    <row r="52" spans="2:16" ht="15" customHeight="1" thickBot="1">
      <c r="B52" s="186" t="s">
        <v>36</v>
      </c>
      <c r="C52" s="187"/>
      <c r="D52" s="188" t="str">
        <f>[1]DV!AJ3</f>
        <v>01</v>
      </c>
      <c r="E52" s="188"/>
      <c r="F52" s="12"/>
      <c r="G52" s="47"/>
      <c r="H52" s="165" t="s">
        <v>37</v>
      </c>
      <c r="I52" s="166"/>
      <c r="J52" s="48"/>
    </row>
    <row r="53" spans="2:16" ht="15" customHeight="1">
      <c r="B53" s="162" t="s">
        <v>38</v>
      </c>
      <c r="C53" s="163"/>
      <c r="D53" s="164"/>
      <c r="E53" s="164"/>
      <c r="F53" s="12"/>
      <c r="G53" s="47"/>
      <c r="H53" s="165" t="s">
        <v>39</v>
      </c>
      <c r="I53" s="166"/>
      <c r="J53" s="49"/>
      <c r="L53" s="167"/>
      <c r="M53" s="168" t="s">
        <v>40</v>
      </c>
      <c r="N53" s="169"/>
      <c r="O53" s="169"/>
      <c r="P53" s="170"/>
    </row>
    <row r="54" spans="2:16" ht="16.5" customHeight="1">
      <c r="B54" s="50"/>
      <c r="C54" s="51"/>
      <c r="D54" s="52"/>
      <c r="E54" s="177" t="s">
        <v>41</v>
      </c>
      <c r="F54" s="12"/>
      <c r="G54" s="47"/>
      <c r="H54" s="165" t="s">
        <v>42</v>
      </c>
      <c r="I54" s="166"/>
      <c r="J54" s="53">
        <f>[1]DV!AJ34</f>
        <v>0</v>
      </c>
      <c r="L54" s="167"/>
      <c r="M54" s="171"/>
      <c r="N54" s="172"/>
      <c r="O54" s="172"/>
      <c r="P54" s="173"/>
    </row>
    <row r="55" spans="2:16" ht="16.5" customHeight="1">
      <c r="B55" s="50"/>
      <c r="C55" s="51"/>
      <c r="D55" s="52"/>
      <c r="E55" s="178"/>
      <c r="F55" s="12"/>
      <c r="G55" s="47"/>
      <c r="H55" s="54"/>
      <c r="I55" s="33"/>
      <c r="J55" s="55"/>
      <c r="L55" s="167"/>
      <c r="M55" s="171"/>
      <c r="N55" s="172"/>
      <c r="O55" s="172"/>
      <c r="P55" s="173"/>
    </row>
    <row r="56" spans="2:16" ht="15.75" customHeight="1" thickBot="1">
      <c r="B56" s="179"/>
      <c r="C56" s="180"/>
      <c r="D56" s="180"/>
      <c r="E56" s="33"/>
      <c r="F56" s="181"/>
      <c r="G56" s="182"/>
      <c r="H56" s="27"/>
      <c r="I56" s="33"/>
      <c r="J56" s="28"/>
      <c r="L56" s="167"/>
      <c r="M56" s="174"/>
      <c r="N56" s="175"/>
      <c r="O56" s="175"/>
      <c r="P56" s="176"/>
    </row>
    <row r="57" spans="2:16" ht="24.75" customHeight="1" thickBot="1">
      <c r="B57" s="156" t="s">
        <v>43</v>
      </c>
      <c r="C57" s="157"/>
      <c r="D57" s="157"/>
      <c r="E57" s="56"/>
      <c r="F57" s="158" t="s">
        <v>44</v>
      </c>
      <c r="G57" s="159"/>
      <c r="H57" s="15"/>
      <c r="I57" s="18"/>
      <c r="J57" s="17"/>
    </row>
  </sheetData>
  <mergeCells count="97">
    <mergeCell ref="B2:J2"/>
    <mergeCell ref="B3:J3"/>
    <mergeCell ref="B5:D5"/>
    <mergeCell ref="E5:G5"/>
    <mergeCell ref="I5:J5"/>
    <mergeCell ref="L5:L6"/>
    <mergeCell ref="M11:P13"/>
    <mergeCell ref="B12:D12"/>
    <mergeCell ref="E12:G12"/>
    <mergeCell ref="H12:I12"/>
    <mergeCell ref="B13:D13"/>
    <mergeCell ref="E13:G13"/>
    <mergeCell ref="H13:I13"/>
    <mergeCell ref="M5:P7"/>
    <mergeCell ref="B6:D6"/>
    <mergeCell ref="E6:G6"/>
    <mergeCell ref="I6:J6"/>
    <mergeCell ref="E7:G7"/>
    <mergeCell ref="H7:I7"/>
    <mergeCell ref="B9:D9"/>
    <mergeCell ref="B10:J10"/>
    <mergeCell ref="L11:L12"/>
    <mergeCell ref="B21:C21"/>
    <mergeCell ref="E21:G21"/>
    <mergeCell ref="B22:C22"/>
    <mergeCell ref="E22:G22"/>
    <mergeCell ref="B15:C15"/>
    <mergeCell ref="E15:G15"/>
    <mergeCell ref="B16:C16"/>
    <mergeCell ref="E16:G16"/>
    <mergeCell ref="B17:C17"/>
    <mergeCell ref="E17:G17"/>
    <mergeCell ref="B23:C23"/>
    <mergeCell ref="E23:G23"/>
    <mergeCell ref="B18:C18"/>
    <mergeCell ref="E18:G18"/>
    <mergeCell ref="B19:C19"/>
    <mergeCell ref="E19:G19"/>
    <mergeCell ref="B20:C20"/>
    <mergeCell ref="E20:G20"/>
    <mergeCell ref="B27:C27"/>
    <mergeCell ref="E27:G27"/>
    <mergeCell ref="B28:C28"/>
    <mergeCell ref="E28:G28"/>
    <mergeCell ref="B29:C29"/>
    <mergeCell ref="E29:G29"/>
    <mergeCell ref="B24:C24"/>
    <mergeCell ref="E24:G24"/>
    <mergeCell ref="B25:C25"/>
    <mergeCell ref="E25:G25"/>
    <mergeCell ref="B26:C26"/>
    <mergeCell ref="E26:G26"/>
    <mergeCell ref="B30:C30"/>
    <mergeCell ref="E30:G30"/>
    <mergeCell ref="B31:C31"/>
    <mergeCell ref="E31:G31"/>
    <mergeCell ref="B37:C37"/>
    <mergeCell ref="E37:G37"/>
    <mergeCell ref="B35:C35"/>
    <mergeCell ref="E35:G35"/>
    <mergeCell ref="B36:C36"/>
    <mergeCell ref="E36:G36"/>
    <mergeCell ref="B32:C32"/>
    <mergeCell ref="E32:G32"/>
    <mergeCell ref="B33:C33"/>
    <mergeCell ref="E33:G33"/>
    <mergeCell ref="B34:C34"/>
    <mergeCell ref="E34:G34"/>
    <mergeCell ref="B38:C38"/>
    <mergeCell ref="E38:G38"/>
    <mergeCell ref="B39:I39"/>
    <mergeCell ref="B40:D40"/>
    <mergeCell ref="E40:J40"/>
    <mergeCell ref="B41:J41"/>
    <mergeCell ref="B42:J42"/>
    <mergeCell ref="G44:I44"/>
    <mergeCell ref="C46:E46"/>
    <mergeCell ref="G46:J46"/>
    <mergeCell ref="G47:J47"/>
    <mergeCell ref="B57:D57"/>
    <mergeCell ref="F57:G57"/>
    <mergeCell ref="B53:C53"/>
    <mergeCell ref="D53:E53"/>
    <mergeCell ref="H53:I53"/>
    <mergeCell ref="C49:E49"/>
    <mergeCell ref="G49:J49"/>
    <mergeCell ref="C50:E50"/>
    <mergeCell ref="G50:J50"/>
    <mergeCell ref="B52:C52"/>
    <mergeCell ref="D52:E52"/>
    <mergeCell ref="H52:I52"/>
    <mergeCell ref="L53:L56"/>
    <mergeCell ref="M53:P56"/>
    <mergeCell ref="E54:E55"/>
    <mergeCell ref="H54:I54"/>
    <mergeCell ref="B56:D56"/>
    <mergeCell ref="F56:G56"/>
  </mergeCells>
  <pageMargins left="0.45" right="0.45" top="0.65" bottom="0.35" header="0.3" footer="0.3"/>
  <pageSetup scale="85"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PO</vt:lpstr>
      <vt:lpstr>PO_ink</vt:lpstr>
      <vt:lpstr>RFQ</vt:lpstr>
      <vt:lpstr>Sheet1</vt:lpstr>
      <vt:lpstr>RFQ For Goods</vt:lpstr>
      <vt:lpstr>PO_supplies</vt:lpstr>
      <vt:lpstr>RFQ!Print_Area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2021-11-24T07:04:00Z</cp:lastPrinted>
  <dcterms:created xsi:type="dcterms:W3CDTF">2021-07-01T06:11:22Z</dcterms:created>
  <dcterms:modified xsi:type="dcterms:W3CDTF">2022-06-20T05:57:02Z</dcterms:modified>
</cp:coreProperties>
</file>