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TG\MRC Dropbox\Gábor Tóka\Work\Country\Kozvkut\"/>
    </mc:Choice>
  </mc:AlternateContent>
  <xr:revisionPtr revIDLastSave="0" documentId="13_ncr:1_{BD8C9B2F-808C-4ADF-9E1D-F28FAD098973}" xr6:coauthVersionLast="47" xr6:coauthVersionMax="47" xr10:uidLastSave="{00000000-0000-0000-0000-000000000000}"/>
  <bookViews>
    <workbookView xWindow="-120" yWindow="-120" windowWidth="24240" windowHeight="13140" activeTab="2" xr2:uid="{00000000-000D-0000-FFFF-FFFF00000000}"/>
  </bookViews>
  <sheets>
    <sheet name="Magyarázatok" sheetId="3" r:id="rId1"/>
    <sheet name="Oszlopfeliratok" sheetId="5" r:id="rId2"/>
    <sheet name="Adatok" sheetId="1" r:id="rId3"/>
    <sheet name="Ábrák"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5" i="1" l="1"/>
  <c r="AD5" i="1"/>
  <c r="U5" i="1"/>
  <c r="AE3" i="1"/>
  <c r="AD3" i="1"/>
  <c r="AF3" i="1" s="1"/>
  <c r="U3" i="1"/>
  <c r="AE2" i="1"/>
  <c r="AD2" i="1"/>
  <c r="AF2" i="1" s="1"/>
  <c r="U2" i="1"/>
  <c r="U4" i="1"/>
  <c r="AD4" i="1"/>
  <c r="AE4" i="1"/>
  <c r="AE7" i="1"/>
  <c r="AD7" i="1"/>
  <c r="U7" i="1"/>
  <c r="AE6" i="1"/>
  <c r="AD6" i="1"/>
  <c r="U6" i="1"/>
  <c r="AE13" i="1"/>
  <c r="AD13" i="1"/>
  <c r="AE9" i="1"/>
  <c r="AD9" i="1"/>
  <c r="U9" i="1"/>
  <c r="AE8" i="1"/>
  <c r="AD8" i="1"/>
  <c r="U8" i="1"/>
  <c r="AE11" i="1"/>
  <c r="AD11" i="1"/>
  <c r="U11" i="1"/>
  <c r="AE10" i="1"/>
  <c r="AD10" i="1"/>
  <c r="U10" i="1"/>
  <c r="AE14" i="1"/>
  <c r="AD14" i="1"/>
  <c r="U14" i="1"/>
  <c r="AE15" i="1"/>
  <c r="AD15" i="1"/>
  <c r="U15" i="1"/>
  <c r="AE16" i="1"/>
  <c r="AD16" i="1"/>
  <c r="U16" i="1"/>
  <c r="AE12" i="1"/>
  <c r="AD12" i="1"/>
  <c r="U12" i="1"/>
  <c r="AE29" i="1"/>
  <c r="AD29" i="1"/>
  <c r="U29" i="1"/>
  <c r="AE39" i="1"/>
  <c r="AD39" i="1"/>
  <c r="U39" i="1"/>
  <c r="AE17" i="1"/>
  <c r="AD17" i="1"/>
  <c r="U17" i="1"/>
  <c r="AE20" i="1"/>
  <c r="AD20" i="1"/>
  <c r="U20" i="1"/>
  <c r="AE19" i="1"/>
  <c r="AD19" i="1"/>
  <c r="U19" i="1"/>
  <c r="AE18" i="1"/>
  <c r="AD18" i="1"/>
  <c r="U18" i="1"/>
  <c r="AE23" i="1"/>
  <c r="AD23" i="1"/>
  <c r="U23" i="1"/>
  <c r="AE22" i="1"/>
  <c r="AD22" i="1"/>
  <c r="U22" i="1"/>
  <c r="AE21" i="1"/>
  <c r="AD21" i="1"/>
  <c r="U21" i="1"/>
  <c r="AE27" i="1"/>
  <c r="AD27" i="1"/>
  <c r="U27" i="1"/>
  <c r="AE26" i="1"/>
  <c r="AD26" i="1"/>
  <c r="U26" i="1"/>
  <c r="AE25" i="1"/>
  <c r="AD25" i="1"/>
  <c r="U25" i="1"/>
  <c r="AE24" i="1"/>
  <c r="AD24" i="1"/>
  <c r="U24" i="1"/>
  <c r="AE30" i="1"/>
  <c r="AD30" i="1"/>
  <c r="U30" i="1"/>
  <c r="AE28" i="1"/>
  <c r="AD28" i="1"/>
  <c r="U28" i="1"/>
  <c r="AE47" i="1"/>
  <c r="AD47" i="1"/>
  <c r="U47" i="1"/>
  <c r="AE31" i="1"/>
  <c r="AD31" i="1"/>
  <c r="U31" i="1"/>
  <c r="AE34" i="1"/>
  <c r="AD34" i="1"/>
  <c r="U34" i="1"/>
  <c r="AE33" i="1"/>
  <c r="AD33" i="1"/>
  <c r="U33" i="1"/>
  <c r="AE32" i="1"/>
  <c r="AD32" i="1"/>
  <c r="U32" i="1"/>
  <c r="AE43" i="1"/>
  <c r="AD43" i="1"/>
  <c r="U43" i="1"/>
  <c r="AE42" i="1"/>
  <c r="AD42" i="1"/>
  <c r="U42" i="1"/>
  <c r="AE38" i="1"/>
  <c r="AD38" i="1"/>
  <c r="U38" i="1"/>
  <c r="AE35" i="1"/>
  <c r="AD35" i="1"/>
  <c r="U35" i="1"/>
  <c r="AE40" i="1"/>
  <c r="AD40" i="1"/>
  <c r="U40" i="1"/>
  <c r="AE41" i="1"/>
  <c r="AD41" i="1"/>
  <c r="U41" i="1"/>
  <c r="AE63" i="1"/>
  <c r="AD63" i="1"/>
  <c r="U63" i="1"/>
  <c r="AE44" i="1"/>
  <c r="AD44" i="1"/>
  <c r="U44" i="1"/>
  <c r="AE45" i="1"/>
  <c r="AD45" i="1"/>
  <c r="U45" i="1"/>
  <c r="AE57" i="1"/>
  <c r="AD57" i="1"/>
  <c r="U57" i="1"/>
  <c r="AE56" i="1"/>
  <c r="AD56" i="1"/>
  <c r="U56" i="1"/>
  <c r="AE55" i="1"/>
  <c r="AD55" i="1"/>
  <c r="U55" i="1"/>
  <c r="AE54" i="1"/>
  <c r="AD54" i="1"/>
  <c r="U54" i="1"/>
  <c r="AE49" i="1"/>
  <c r="AD49" i="1"/>
  <c r="U49" i="1"/>
  <c r="U791" i="1"/>
  <c r="AE46" i="1"/>
  <c r="AD46" i="1"/>
  <c r="U46" i="1"/>
  <c r="AE53" i="1"/>
  <c r="AD53" i="1"/>
  <c r="U53" i="1"/>
  <c r="AE52" i="1"/>
  <c r="AD52" i="1"/>
  <c r="U52" i="1"/>
  <c r="AE51" i="1"/>
  <c r="AD51" i="1"/>
  <c r="U51" i="1"/>
  <c r="AE50" i="1"/>
  <c r="AD50" i="1"/>
  <c r="U50" i="1"/>
  <c r="AE48" i="1"/>
  <c r="AD48" i="1"/>
  <c r="U48" i="1"/>
  <c r="AE58" i="1"/>
  <c r="AD58" i="1"/>
  <c r="U58" i="1"/>
  <c r="AE131" i="1"/>
  <c r="AD131" i="1"/>
  <c r="U131" i="1"/>
  <c r="AE112" i="1"/>
  <c r="AD112" i="1"/>
  <c r="U112" i="1"/>
  <c r="AE132" i="1"/>
  <c r="AD132" i="1"/>
  <c r="U132" i="1"/>
  <c r="AE71" i="1"/>
  <c r="AD71" i="1"/>
  <c r="U71" i="1"/>
  <c r="AE70" i="1"/>
  <c r="AD70" i="1"/>
  <c r="U70" i="1"/>
  <c r="AE62" i="1"/>
  <c r="AD62" i="1"/>
  <c r="U62" i="1"/>
  <c r="AE100" i="1"/>
  <c r="AD100" i="1"/>
  <c r="U100" i="1"/>
  <c r="AE59" i="1"/>
  <c r="AD59" i="1"/>
  <c r="U59" i="1"/>
  <c r="AE61" i="1"/>
  <c r="AD61" i="1"/>
  <c r="U61" i="1"/>
  <c r="AE60" i="1"/>
  <c r="AD60" i="1"/>
  <c r="U60" i="1"/>
  <c r="AE68" i="1"/>
  <c r="AD68" i="1"/>
  <c r="U68" i="1"/>
  <c r="AE67" i="1"/>
  <c r="AD67" i="1"/>
  <c r="U67" i="1"/>
  <c r="AE66" i="1"/>
  <c r="AD66" i="1"/>
  <c r="U66" i="1"/>
  <c r="AE65" i="1"/>
  <c r="AD65" i="1"/>
  <c r="U65" i="1"/>
  <c r="AE64" i="1"/>
  <c r="AD64" i="1"/>
  <c r="U64" i="1"/>
  <c r="AE69" i="1"/>
  <c r="AD69" i="1"/>
  <c r="U69" i="1"/>
  <c r="U75" i="1"/>
  <c r="U74" i="1"/>
  <c r="U73" i="1"/>
  <c r="U72" i="1"/>
  <c r="AE75" i="1"/>
  <c r="AD75" i="1"/>
  <c r="AE74" i="1"/>
  <c r="AD74" i="1"/>
  <c r="AE73" i="1"/>
  <c r="AD73" i="1"/>
  <c r="AE72" i="1"/>
  <c r="AD72" i="1"/>
  <c r="AE99" i="1"/>
  <c r="AD99" i="1"/>
  <c r="U99" i="1"/>
  <c r="AE98" i="1"/>
  <c r="AD98" i="1"/>
  <c r="U98" i="1"/>
  <c r="AE97" i="1"/>
  <c r="AD97" i="1"/>
  <c r="U97" i="1"/>
  <c r="AE92" i="1"/>
  <c r="AD92" i="1"/>
  <c r="U92" i="1"/>
  <c r="AE91" i="1"/>
  <c r="AD91" i="1"/>
  <c r="U91" i="1"/>
  <c r="AE90" i="1"/>
  <c r="AD90" i="1"/>
  <c r="U90" i="1"/>
  <c r="AE89" i="1"/>
  <c r="AD89" i="1"/>
  <c r="U89" i="1"/>
  <c r="AF5" i="1" l="1"/>
  <c r="AF4" i="1"/>
  <c r="AF9" i="1"/>
  <c r="AF13" i="1"/>
  <c r="AF7" i="1"/>
  <c r="AF6" i="1"/>
  <c r="AF10" i="1"/>
  <c r="AF11" i="1"/>
  <c r="AF8" i="1"/>
  <c r="AF15" i="1"/>
  <c r="AF16" i="1"/>
  <c r="AF14" i="1"/>
  <c r="AF12" i="1"/>
  <c r="AF22" i="1"/>
  <c r="AF20" i="1"/>
  <c r="AF29" i="1"/>
  <c r="AF39" i="1"/>
  <c r="AF17" i="1"/>
  <c r="AF19" i="1"/>
  <c r="AF21" i="1"/>
  <c r="AF18" i="1"/>
  <c r="AF25" i="1"/>
  <c r="AF23" i="1"/>
  <c r="AF26" i="1"/>
  <c r="AF27" i="1"/>
  <c r="AF24" i="1"/>
  <c r="AF33" i="1"/>
  <c r="AF30" i="1"/>
  <c r="AF28" i="1"/>
  <c r="AF47" i="1"/>
  <c r="AF32" i="1"/>
  <c r="AF42" i="1"/>
  <c r="AF31" i="1"/>
  <c r="AF43" i="1"/>
  <c r="AF34" i="1"/>
  <c r="AF45" i="1"/>
  <c r="AF40" i="1"/>
  <c r="AF38" i="1"/>
  <c r="AF35" i="1"/>
  <c r="AF41" i="1"/>
  <c r="AF63" i="1"/>
  <c r="AF44" i="1"/>
  <c r="AF55" i="1"/>
  <c r="AF57" i="1"/>
  <c r="AF54" i="1"/>
  <c r="AF56" i="1"/>
  <c r="AF46" i="1"/>
  <c r="AF49" i="1"/>
  <c r="AF53" i="1"/>
  <c r="AF50" i="1"/>
  <c r="AF52" i="1"/>
  <c r="AF51" i="1"/>
  <c r="AF58" i="1"/>
  <c r="AF131" i="1"/>
  <c r="AF48" i="1"/>
  <c r="AF71" i="1"/>
  <c r="AF132" i="1"/>
  <c r="AF112" i="1"/>
  <c r="AF70" i="1"/>
  <c r="AF62" i="1"/>
  <c r="AF100" i="1"/>
  <c r="AF59" i="1"/>
  <c r="AF68" i="1"/>
  <c r="AF66" i="1"/>
  <c r="AF60" i="1"/>
  <c r="AF61" i="1"/>
  <c r="AF67" i="1"/>
  <c r="AF73" i="1"/>
  <c r="AF97" i="1"/>
  <c r="AF65" i="1"/>
  <c r="AF64" i="1"/>
  <c r="AF72" i="1"/>
  <c r="AF75" i="1"/>
  <c r="AF69" i="1"/>
  <c r="AF74" i="1"/>
  <c r="AF98" i="1"/>
  <c r="AF92" i="1"/>
  <c r="AF99" i="1"/>
  <c r="AF91" i="1"/>
  <c r="AF90" i="1"/>
  <c r="AF89" i="1"/>
  <c r="AE79" i="1"/>
  <c r="AD79" i="1"/>
  <c r="U79" i="1"/>
  <c r="AE78" i="1"/>
  <c r="AD78" i="1"/>
  <c r="U78" i="1"/>
  <c r="AE76" i="1"/>
  <c r="AD76" i="1"/>
  <c r="U76" i="1"/>
  <c r="AE77" i="1"/>
  <c r="AD77" i="1"/>
  <c r="U77" i="1"/>
  <c r="AE80" i="1"/>
  <c r="AD80" i="1"/>
  <c r="U80" i="1"/>
  <c r="AE86" i="1"/>
  <c r="AD86" i="1"/>
  <c r="U86" i="1"/>
  <c r="AE88" i="1"/>
  <c r="AD88" i="1"/>
  <c r="U88" i="1"/>
  <c r="AE85" i="1"/>
  <c r="AD85" i="1"/>
  <c r="U85" i="1"/>
  <c r="AE87" i="1"/>
  <c r="AD87" i="1"/>
  <c r="U87" i="1"/>
  <c r="AE81" i="1"/>
  <c r="AD81" i="1"/>
  <c r="U81" i="1"/>
  <c r="AE82" i="1"/>
  <c r="AD82" i="1"/>
  <c r="U82" i="1"/>
  <c r="AE84" i="1"/>
  <c r="AD84" i="1"/>
  <c r="U84" i="1"/>
  <c r="AE83" i="1"/>
  <c r="AD83" i="1"/>
  <c r="U83" i="1"/>
  <c r="AE94" i="1"/>
  <c r="AD94" i="1"/>
  <c r="AE93" i="1"/>
  <c r="AD93" i="1"/>
  <c r="AE96" i="1"/>
  <c r="AD96" i="1"/>
  <c r="U96" i="1"/>
  <c r="AE95" i="1"/>
  <c r="AD95" i="1"/>
  <c r="U95" i="1"/>
  <c r="U94" i="1"/>
  <c r="U93" i="1"/>
  <c r="AF79" i="1" l="1"/>
  <c r="AF78" i="1"/>
  <c r="AF77" i="1"/>
  <c r="AF76" i="1"/>
  <c r="AF80" i="1"/>
  <c r="AF84" i="1"/>
  <c r="AF85" i="1"/>
  <c r="AF81" i="1"/>
  <c r="AF88" i="1"/>
  <c r="AF86" i="1"/>
  <c r="AF87" i="1"/>
  <c r="AF82" i="1"/>
  <c r="AF83" i="1"/>
  <c r="AF94" i="1"/>
  <c r="AF93" i="1"/>
  <c r="AF96" i="1"/>
  <c r="AF95" i="1"/>
  <c r="AE105" i="1"/>
  <c r="AD105" i="1"/>
  <c r="U105" i="1"/>
  <c r="AE104" i="1"/>
  <c r="AD104" i="1"/>
  <c r="U104" i="1"/>
  <c r="AE103" i="1"/>
  <c r="AD103" i="1"/>
  <c r="U103" i="1"/>
  <c r="AE101" i="1"/>
  <c r="AD101" i="1"/>
  <c r="U101" i="1"/>
  <c r="AE102" i="1"/>
  <c r="AD102" i="1"/>
  <c r="U102" i="1"/>
  <c r="AE107" i="1"/>
  <c r="AD107" i="1"/>
  <c r="U107" i="1"/>
  <c r="AE106" i="1"/>
  <c r="AD106" i="1"/>
  <c r="U106" i="1"/>
  <c r="AE111" i="1"/>
  <c r="AD111" i="1"/>
  <c r="U111" i="1"/>
  <c r="AE110" i="1"/>
  <c r="AD110" i="1"/>
  <c r="U110" i="1"/>
  <c r="AE109" i="1"/>
  <c r="AD109" i="1"/>
  <c r="U109" i="1"/>
  <c r="AE108" i="1"/>
  <c r="AD108" i="1"/>
  <c r="U108" i="1"/>
  <c r="AE116" i="1"/>
  <c r="AD116" i="1"/>
  <c r="U116" i="1"/>
  <c r="AE115" i="1"/>
  <c r="AD115" i="1"/>
  <c r="U115" i="1"/>
  <c r="AE128" i="1"/>
  <c r="AD128" i="1"/>
  <c r="U128" i="1"/>
  <c r="AE127" i="1"/>
  <c r="AD127" i="1"/>
  <c r="U127" i="1"/>
  <c r="AE130" i="1"/>
  <c r="AD130" i="1"/>
  <c r="U130" i="1"/>
  <c r="AE129" i="1"/>
  <c r="AD129" i="1"/>
  <c r="U129" i="1"/>
  <c r="AE113" i="1"/>
  <c r="AD113" i="1"/>
  <c r="U113" i="1"/>
  <c r="AE114" i="1"/>
  <c r="AD114" i="1"/>
  <c r="U114" i="1"/>
  <c r="AE122" i="1"/>
  <c r="AD122" i="1"/>
  <c r="U122" i="1"/>
  <c r="AE121" i="1"/>
  <c r="AD121" i="1"/>
  <c r="U121" i="1"/>
  <c r="AE120" i="1"/>
  <c r="AD120" i="1"/>
  <c r="U120" i="1"/>
  <c r="AE119" i="1"/>
  <c r="AD119" i="1"/>
  <c r="U119" i="1"/>
  <c r="AE141" i="1"/>
  <c r="AD141" i="1"/>
  <c r="U141" i="1"/>
  <c r="AE117" i="1"/>
  <c r="AD117" i="1"/>
  <c r="U117" i="1"/>
  <c r="AE124" i="1"/>
  <c r="AD124" i="1"/>
  <c r="U124" i="1"/>
  <c r="AE123" i="1"/>
  <c r="AD123" i="1"/>
  <c r="U123" i="1"/>
  <c r="AE168" i="1"/>
  <c r="AD168" i="1"/>
  <c r="U168" i="1"/>
  <c r="AE169" i="1"/>
  <c r="AD169" i="1"/>
  <c r="U169" i="1"/>
  <c r="AE145" i="1"/>
  <c r="AD145" i="1"/>
  <c r="U145" i="1"/>
  <c r="AE146" i="1"/>
  <c r="AD146" i="1"/>
  <c r="U146" i="1"/>
  <c r="AE142" i="1"/>
  <c r="AD142" i="1"/>
  <c r="U142" i="1"/>
  <c r="AE143" i="1"/>
  <c r="AD143" i="1"/>
  <c r="U143" i="1"/>
  <c r="AE125" i="1"/>
  <c r="AD125" i="1"/>
  <c r="U125" i="1"/>
  <c r="AE126" i="1"/>
  <c r="AD126" i="1"/>
  <c r="U126" i="1"/>
  <c r="AE118" i="1"/>
  <c r="AD118" i="1"/>
  <c r="U118" i="1"/>
  <c r="X137" i="1"/>
  <c r="W137" i="1"/>
  <c r="X323" i="1"/>
  <c r="W323" i="1"/>
  <c r="AF104" i="1" l="1"/>
  <c r="AF103" i="1"/>
  <c r="AF107" i="1"/>
  <c r="AF111" i="1"/>
  <c r="AF101" i="1"/>
  <c r="AF105" i="1"/>
  <c r="AF102" i="1"/>
  <c r="AF109" i="1"/>
  <c r="AF106" i="1"/>
  <c r="AF110" i="1"/>
  <c r="AF108" i="1"/>
  <c r="AF130" i="1"/>
  <c r="AF116" i="1"/>
  <c r="AF128" i="1"/>
  <c r="AF115" i="1"/>
  <c r="AF120" i="1"/>
  <c r="AF127" i="1"/>
  <c r="AF122" i="1"/>
  <c r="AF129" i="1"/>
  <c r="AF113" i="1"/>
  <c r="AF114" i="1"/>
  <c r="AF121" i="1"/>
  <c r="AF119" i="1"/>
  <c r="AF141" i="1"/>
  <c r="AF117" i="1"/>
  <c r="AF168" i="1"/>
  <c r="AF124" i="1"/>
  <c r="AF142" i="1"/>
  <c r="AF125" i="1"/>
  <c r="AF145" i="1"/>
  <c r="AF118" i="1"/>
  <c r="AF143" i="1"/>
  <c r="AF169" i="1"/>
  <c r="AF126" i="1"/>
  <c r="AF146" i="1"/>
  <c r="AF123" i="1"/>
  <c r="AE134" i="1"/>
  <c r="AD134" i="1"/>
  <c r="U134" i="1"/>
  <c r="AE133" i="1"/>
  <c r="AD133" i="1"/>
  <c r="U133" i="1"/>
  <c r="AF134" i="1" l="1"/>
  <c r="AF133" i="1"/>
  <c r="AE140" i="1"/>
  <c r="AD140" i="1"/>
  <c r="U140" i="1"/>
  <c r="AE139" i="1"/>
  <c r="AD139" i="1"/>
  <c r="U139" i="1"/>
  <c r="AE138" i="1"/>
  <c r="AD138" i="1"/>
  <c r="U138" i="1"/>
  <c r="AE137" i="1"/>
  <c r="AD137" i="1"/>
  <c r="U137" i="1"/>
  <c r="AE150" i="1"/>
  <c r="AD150" i="1"/>
  <c r="U150" i="1"/>
  <c r="AE149" i="1"/>
  <c r="AD149" i="1"/>
  <c r="U149" i="1"/>
  <c r="AE148" i="1"/>
  <c r="AD148" i="1"/>
  <c r="U148" i="1"/>
  <c r="AE147" i="1"/>
  <c r="AD147" i="1"/>
  <c r="U147" i="1"/>
  <c r="AE135" i="1"/>
  <c r="AD135" i="1"/>
  <c r="U135" i="1"/>
  <c r="AE136" i="1"/>
  <c r="AD136" i="1"/>
  <c r="U136" i="1"/>
  <c r="U793" i="1"/>
  <c r="U792" i="1"/>
  <c r="AE166" i="1"/>
  <c r="AD166" i="1"/>
  <c r="U166" i="1"/>
  <c r="AE167" i="1"/>
  <c r="AD167" i="1"/>
  <c r="U167" i="1"/>
  <c r="AE165" i="1"/>
  <c r="AD165" i="1"/>
  <c r="U165" i="1"/>
  <c r="AE164" i="1"/>
  <c r="AD164" i="1"/>
  <c r="U164" i="1"/>
  <c r="AE163" i="1"/>
  <c r="AD163" i="1"/>
  <c r="U163" i="1"/>
  <c r="AE144" i="1"/>
  <c r="AD144" i="1"/>
  <c r="U144" i="1"/>
  <c r="AE161" i="1"/>
  <c r="AD161" i="1"/>
  <c r="U161" i="1"/>
  <c r="AE160" i="1"/>
  <c r="AD160" i="1"/>
  <c r="U160" i="1"/>
  <c r="AE162" i="1"/>
  <c r="AD162" i="1"/>
  <c r="U162" i="1"/>
  <c r="AE152" i="1"/>
  <c r="AD152" i="1"/>
  <c r="U152" i="1"/>
  <c r="AE151" i="1"/>
  <c r="AD151" i="1"/>
  <c r="U151" i="1"/>
  <c r="AE154" i="1"/>
  <c r="AD154" i="1"/>
  <c r="U154" i="1"/>
  <c r="AE174" i="1"/>
  <c r="AD174" i="1"/>
  <c r="U174" i="1"/>
  <c r="AE175" i="1"/>
  <c r="AD175" i="1"/>
  <c r="U175" i="1"/>
  <c r="AE159" i="1"/>
  <c r="AD159" i="1"/>
  <c r="U159" i="1"/>
  <c r="AE157" i="1"/>
  <c r="AD157" i="1"/>
  <c r="U157" i="1"/>
  <c r="AE158" i="1"/>
  <c r="AD158" i="1"/>
  <c r="U158" i="1"/>
  <c r="AE156" i="1"/>
  <c r="AD156" i="1"/>
  <c r="U156" i="1"/>
  <c r="AE155" i="1"/>
  <c r="AD155" i="1"/>
  <c r="U155" i="1"/>
  <c r="AE153" i="1"/>
  <c r="AD153" i="1"/>
  <c r="U153" i="1"/>
  <c r="AF150" i="1" l="1"/>
  <c r="AF140" i="1"/>
  <c r="AF137" i="1"/>
  <c r="AF148" i="1"/>
  <c r="AF138" i="1"/>
  <c r="AF139" i="1"/>
  <c r="AF135" i="1"/>
  <c r="AF149" i="1"/>
  <c r="AF147" i="1"/>
  <c r="AF136" i="1"/>
  <c r="AF166" i="1"/>
  <c r="AF163" i="1"/>
  <c r="AF167" i="1"/>
  <c r="AF164" i="1"/>
  <c r="AF165" i="1"/>
  <c r="AF161" i="1"/>
  <c r="AF144" i="1"/>
  <c r="AF160" i="1"/>
  <c r="AF154" i="1"/>
  <c r="AF152" i="1"/>
  <c r="AF162" i="1"/>
  <c r="AF151" i="1"/>
  <c r="AF158" i="1"/>
  <c r="AF174" i="1"/>
  <c r="AF175" i="1"/>
  <c r="AF156" i="1"/>
  <c r="AF159" i="1"/>
  <c r="AF157" i="1"/>
  <c r="AF155" i="1"/>
  <c r="AF153" i="1"/>
  <c r="AE173" i="1"/>
  <c r="AD173" i="1"/>
  <c r="U173" i="1"/>
  <c r="AE171" i="1"/>
  <c r="AD171" i="1"/>
  <c r="U171" i="1"/>
  <c r="AE172" i="1"/>
  <c r="AD172" i="1"/>
  <c r="U172" i="1"/>
  <c r="AE170" i="1"/>
  <c r="AD170" i="1"/>
  <c r="U170" i="1"/>
  <c r="AE179" i="1"/>
  <c r="AD179" i="1"/>
  <c r="U179" i="1"/>
  <c r="AE178" i="1"/>
  <c r="AD178" i="1"/>
  <c r="U178" i="1"/>
  <c r="AE177" i="1"/>
  <c r="AD177" i="1"/>
  <c r="U177" i="1"/>
  <c r="AE176" i="1"/>
  <c r="AD176" i="1"/>
  <c r="U176" i="1"/>
  <c r="AF179" i="1" l="1"/>
  <c r="AF178" i="1"/>
  <c r="AF177" i="1"/>
  <c r="AF172" i="1"/>
  <c r="AF173" i="1"/>
  <c r="AF171" i="1"/>
  <c r="AF170" i="1"/>
  <c r="AF176" i="1"/>
  <c r="AE183" i="1"/>
  <c r="AD183" i="1"/>
  <c r="U183" i="1"/>
  <c r="AE182" i="1"/>
  <c r="AD182" i="1"/>
  <c r="U182" i="1"/>
  <c r="AE181" i="1"/>
  <c r="AD181" i="1"/>
  <c r="U181" i="1"/>
  <c r="AE180" i="1"/>
  <c r="AD180" i="1"/>
  <c r="U180" i="1"/>
  <c r="AE187" i="1"/>
  <c r="AD187" i="1"/>
  <c r="U187" i="1"/>
  <c r="AE185" i="1"/>
  <c r="AD185" i="1"/>
  <c r="U185" i="1"/>
  <c r="AE186" i="1"/>
  <c r="AD186" i="1"/>
  <c r="U186" i="1"/>
  <c r="AE184" i="1"/>
  <c r="AD184" i="1"/>
  <c r="U184" i="1"/>
  <c r="AE201" i="1"/>
  <c r="AD201" i="1"/>
  <c r="U201" i="1"/>
  <c r="AE200" i="1"/>
  <c r="AD200" i="1"/>
  <c r="U200" i="1"/>
  <c r="AE191" i="1"/>
  <c r="AD191" i="1"/>
  <c r="U191" i="1"/>
  <c r="AE190" i="1"/>
  <c r="AD190" i="1"/>
  <c r="U190" i="1"/>
  <c r="AE189" i="1"/>
  <c r="AD189" i="1"/>
  <c r="U189" i="1"/>
  <c r="AE188" i="1"/>
  <c r="AD188" i="1"/>
  <c r="U188" i="1"/>
  <c r="AE199" i="1"/>
  <c r="AD199" i="1"/>
  <c r="U199" i="1"/>
  <c r="AE198" i="1"/>
  <c r="AD198" i="1"/>
  <c r="U198" i="1"/>
  <c r="AE197" i="1"/>
  <c r="AD197" i="1"/>
  <c r="U197" i="1"/>
  <c r="AE196" i="1"/>
  <c r="AD196" i="1"/>
  <c r="U196" i="1"/>
  <c r="AE195" i="1"/>
  <c r="AD195" i="1"/>
  <c r="U195" i="1"/>
  <c r="AE194" i="1"/>
  <c r="AD194" i="1"/>
  <c r="U194" i="1"/>
  <c r="AE193" i="1"/>
  <c r="AD193" i="1"/>
  <c r="U193" i="1"/>
  <c r="AE192" i="1"/>
  <c r="AD192" i="1"/>
  <c r="U192" i="1"/>
  <c r="AE214" i="1"/>
  <c r="AD214" i="1"/>
  <c r="U213" i="1"/>
  <c r="U214" i="1"/>
  <c r="AE213" i="1"/>
  <c r="AD213" i="1"/>
  <c r="AE207" i="1"/>
  <c r="AD207" i="1"/>
  <c r="U207" i="1"/>
  <c r="AE206" i="1"/>
  <c r="AD206" i="1"/>
  <c r="U206" i="1"/>
  <c r="AE208" i="1"/>
  <c r="AD208" i="1"/>
  <c r="U208" i="1"/>
  <c r="AE205" i="1"/>
  <c r="AD205" i="1"/>
  <c r="U205" i="1"/>
  <c r="AE204" i="1"/>
  <c r="AD204" i="1"/>
  <c r="U204" i="1"/>
  <c r="AE203" i="1"/>
  <c r="AD203" i="1"/>
  <c r="U203" i="1"/>
  <c r="AE202" i="1"/>
  <c r="AD202" i="1"/>
  <c r="U202" i="1"/>
  <c r="AE212" i="1"/>
  <c r="AD212" i="1"/>
  <c r="U212" i="1"/>
  <c r="AE211" i="1"/>
  <c r="AD211" i="1"/>
  <c r="U211" i="1"/>
  <c r="AE210" i="1"/>
  <c r="AD210" i="1"/>
  <c r="U210" i="1"/>
  <c r="AE209" i="1"/>
  <c r="AD209" i="1"/>
  <c r="U209" i="1"/>
  <c r="AE218" i="1"/>
  <c r="AD218" i="1"/>
  <c r="U218" i="1"/>
  <c r="AE216" i="1"/>
  <c r="AD216" i="1"/>
  <c r="U216" i="1"/>
  <c r="AE217" i="1"/>
  <c r="AD217" i="1"/>
  <c r="U217" i="1"/>
  <c r="AE215" i="1"/>
  <c r="AD215" i="1"/>
  <c r="U215" i="1"/>
  <c r="AE220" i="1"/>
  <c r="AD220" i="1"/>
  <c r="U220" i="1"/>
  <c r="AE219" i="1"/>
  <c r="AD219" i="1"/>
  <c r="U219" i="1"/>
  <c r="AE222" i="1"/>
  <c r="AD222" i="1"/>
  <c r="U222" i="1"/>
  <c r="AE245" i="1"/>
  <c r="AD245" i="1"/>
  <c r="U245" i="1"/>
  <c r="AE221" i="1"/>
  <c r="AD221" i="1"/>
  <c r="U221" i="1"/>
  <c r="AE226" i="1"/>
  <c r="AD226" i="1"/>
  <c r="U226" i="1"/>
  <c r="AE225" i="1"/>
  <c r="AD225" i="1"/>
  <c r="U225" i="1"/>
  <c r="AE224" i="1"/>
  <c r="AD224" i="1"/>
  <c r="U224" i="1"/>
  <c r="AE223" i="1"/>
  <c r="AD223" i="1"/>
  <c r="U223" i="1"/>
  <c r="AE231" i="1"/>
  <c r="AD231" i="1"/>
  <c r="U231" i="1"/>
  <c r="AE232" i="1"/>
  <c r="AD232" i="1"/>
  <c r="U232" i="1"/>
  <c r="AE230" i="1"/>
  <c r="AD230" i="1"/>
  <c r="U230" i="1"/>
  <c r="AE229" i="1"/>
  <c r="AD229" i="1"/>
  <c r="U229" i="1"/>
  <c r="AE228" i="1"/>
  <c r="AD228" i="1"/>
  <c r="U228" i="1"/>
  <c r="AE227" i="1"/>
  <c r="AD227" i="1"/>
  <c r="U227" i="1"/>
  <c r="AE236" i="1"/>
  <c r="AD236" i="1"/>
  <c r="U236" i="1"/>
  <c r="AE235" i="1"/>
  <c r="AD235" i="1"/>
  <c r="U235" i="1"/>
  <c r="AE234" i="1"/>
  <c r="AD234" i="1"/>
  <c r="U234" i="1"/>
  <c r="AE233" i="1"/>
  <c r="AD233" i="1"/>
  <c r="U233" i="1"/>
  <c r="AE237" i="1"/>
  <c r="AD237" i="1"/>
  <c r="U237" i="1"/>
  <c r="AE238" i="1"/>
  <c r="AD238" i="1"/>
  <c r="U238" i="1"/>
  <c r="AE242" i="1"/>
  <c r="AD242" i="1"/>
  <c r="U242" i="1"/>
  <c r="AE244" i="1"/>
  <c r="AD244" i="1"/>
  <c r="U244" i="1"/>
  <c r="AE243" i="1"/>
  <c r="AD243" i="1"/>
  <c r="U243" i="1"/>
  <c r="AE241" i="1"/>
  <c r="AD241" i="1"/>
  <c r="U241" i="1"/>
  <c r="AE240" i="1"/>
  <c r="AD240" i="1"/>
  <c r="U240" i="1"/>
  <c r="AE239" i="1"/>
  <c r="AD239" i="1"/>
  <c r="U239" i="1"/>
  <c r="AF182" i="1" l="1"/>
  <c r="AF184" i="1"/>
  <c r="AF181" i="1"/>
  <c r="AF183" i="1"/>
  <c r="AF180" i="1"/>
  <c r="AF201" i="1"/>
  <c r="AF185" i="1"/>
  <c r="AF191" i="1"/>
  <c r="AF186" i="1"/>
  <c r="AF187" i="1"/>
  <c r="AF190" i="1"/>
  <c r="AF200" i="1"/>
  <c r="AF189" i="1"/>
  <c r="AF188" i="1"/>
  <c r="AF193" i="1"/>
  <c r="AF197" i="1"/>
  <c r="AF196" i="1"/>
  <c r="AF199" i="1"/>
  <c r="AF198" i="1"/>
  <c r="AF194" i="1"/>
  <c r="AF192" i="1"/>
  <c r="AF195" i="1"/>
  <c r="AF212" i="1"/>
  <c r="AF213" i="1"/>
  <c r="AF214" i="1"/>
  <c r="AF203" i="1"/>
  <c r="AF207" i="1"/>
  <c r="AF206" i="1"/>
  <c r="AF205" i="1"/>
  <c r="AF208" i="1"/>
  <c r="AF202" i="1"/>
  <c r="AF204" i="1"/>
  <c r="AF209" i="1"/>
  <c r="AF211" i="1"/>
  <c r="AF225" i="1"/>
  <c r="AF217" i="1"/>
  <c r="AF210" i="1"/>
  <c r="AF216" i="1"/>
  <c r="AF215" i="1"/>
  <c r="AF218" i="1"/>
  <c r="AF220" i="1"/>
  <c r="AF219" i="1"/>
  <c r="AF222" i="1"/>
  <c r="AF245" i="1"/>
  <c r="AF226" i="1"/>
  <c r="AF224" i="1"/>
  <c r="AF231" i="1"/>
  <c r="AF221" i="1"/>
  <c r="AF223" i="1"/>
  <c r="AF229" i="1"/>
  <c r="AF232" i="1"/>
  <c r="AF230" i="1"/>
  <c r="AF234" i="1"/>
  <c r="AF228" i="1"/>
  <c r="AF227" i="1"/>
  <c r="AF235" i="1"/>
  <c r="AF236" i="1"/>
  <c r="AF233" i="1"/>
  <c r="AF237" i="1"/>
  <c r="AF238" i="1"/>
  <c r="AF244" i="1"/>
  <c r="AF242" i="1"/>
  <c r="AF241" i="1"/>
  <c r="AF243" i="1"/>
  <c r="AF239" i="1"/>
  <c r="AF240" i="1"/>
  <c r="AE348" i="1"/>
  <c r="AD348" i="1"/>
  <c r="U348" i="1"/>
  <c r="AE349" i="1"/>
  <c r="AD349" i="1"/>
  <c r="U349" i="1"/>
  <c r="AE351" i="1"/>
  <c r="AD351" i="1"/>
  <c r="U351" i="1"/>
  <c r="AE350" i="1"/>
  <c r="AD350" i="1"/>
  <c r="U350" i="1"/>
  <c r="AE246" i="1"/>
  <c r="AD246" i="1"/>
  <c r="U246" i="1"/>
  <c r="AE258" i="1"/>
  <c r="AD258" i="1"/>
  <c r="U258" i="1"/>
  <c r="AE257" i="1"/>
  <c r="AD257" i="1"/>
  <c r="U257" i="1"/>
  <c r="AE256" i="1"/>
  <c r="AD256" i="1"/>
  <c r="U256" i="1"/>
  <c r="AE255" i="1"/>
  <c r="AD255" i="1"/>
  <c r="U255" i="1"/>
  <c r="AE252" i="1"/>
  <c r="AD252" i="1"/>
  <c r="U252" i="1"/>
  <c r="AE251" i="1"/>
  <c r="AD251" i="1"/>
  <c r="U251" i="1"/>
  <c r="AE254" i="1"/>
  <c r="AD254" i="1"/>
  <c r="U254" i="1"/>
  <c r="AE253" i="1"/>
  <c r="AD253" i="1"/>
  <c r="U253" i="1"/>
  <c r="AE289" i="1"/>
  <c r="AD289" i="1"/>
  <c r="U289" i="1"/>
  <c r="AE250" i="1"/>
  <c r="AD250" i="1"/>
  <c r="U250" i="1"/>
  <c r="AE249" i="1"/>
  <c r="AD249" i="1"/>
  <c r="U249" i="1"/>
  <c r="AE248" i="1"/>
  <c r="AD248" i="1"/>
  <c r="U248" i="1"/>
  <c r="AE247" i="1"/>
  <c r="AD247" i="1"/>
  <c r="U247" i="1"/>
  <c r="U274" i="1"/>
  <c r="U304" i="1"/>
  <c r="U303" i="1"/>
  <c r="U273" i="1"/>
  <c r="AE263" i="1"/>
  <c r="AD263" i="1"/>
  <c r="U263" i="1"/>
  <c r="AF348" i="1" l="1"/>
  <c r="AF258" i="1"/>
  <c r="AF254" i="1"/>
  <c r="AF349" i="1"/>
  <c r="AF351" i="1"/>
  <c r="AF350" i="1"/>
  <c r="AF252" i="1"/>
  <c r="AF257" i="1"/>
  <c r="AF246" i="1"/>
  <c r="AF256" i="1"/>
  <c r="AF255" i="1"/>
  <c r="AF248" i="1"/>
  <c r="AF289" i="1"/>
  <c r="AF251" i="1"/>
  <c r="AF253" i="1"/>
  <c r="AF250" i="1"/>
  <c r="AF263" i="1"/>
  <c r="AF249" i="1"/>
  <c r="AF247" i="1"/>
  <c r="AE303" i="1"/>
  <c r="AD303" i="1"/>
  <c r="AE273" i="1"/>
  <c r="AD273" i="1"/>
  <c r="AF303" i="1" l="1"/>
  <c r="AF273" i="1"/>
  <c r="AE262" i="1"/>
  <c r="AD262" i="1"/>
  <c r="U262" i="1"/>
  <c r="AE261" i="1"/>
  <c r="AD261" i="1"/>
  <c r="U261" i="1"/>
  <c r="AE264" i="1"/>
  <c r="AD264" i="1"/>
  <c r="U264" i="1"/>
  <c r="AE304" i="1"/>
  <c r="AD304" i="1"/>
  <c r="AE260" i="1"/>
  <c r="AD260" i="1"/>
  <c r="U260" i="1"/>
  <c r="AE259" i="1"/>
  <c r="AD259" i="1"/>
  <c r="U259" i="1"/>
  <c r="AE309" i="1"/>
  <c r="AD309" i="1"/>
  <c r="U309" i="1"/>
  <c r="AD265" i="1"/>
  <c r="AE265" i="1"/>
  <c r="AE266" i="1"/>
  <c r="AD266" i="1"/>
  <c r="U266" i="1"/>
  <c r="U265" i="1"/>
  <c r="AD267" i="1"/>
  <c r="AE267" i="1"/>
  <c r="U267" i="1"/>
  <c r="U268" i="1"/>
  <c r="AD268" i="1"/>
  <c r="AE268" i="1"/>
  <c r="AE269" i="1"/>
  <c r="AD269" i="1"/>
  <c r="U269" i="1"/>
  <c r="AE272" i="1"/>
  <c r="AD272" i="1"/>
  <c r="U272" i="1"/>
  <c r="AE271" i="1"/>
  <c r="AD271" i="1"/>
  <c r="U271" i="1"/>
  <c r="AE270" i="1"/>
  <c r="AD270" i="1"/>
  <c r="U270" i="1"/>
  <c r="AE274" i="1"/>
  <c r="AD274" i="1"/>
  <c r="AE276" i="1"/>
  <c r="AD276" i="1"/>
  <c r="U276" i="1"/>
  <c r="AE279" i="1"/>
  <c r="AD279" i="1"/>
  <c r="U279" i="1"/>
  <c r="AE278" i="1"/>
  <c r="AD278" i="1"/>
  <c r="U278" i="1"/>
  <c r="AE277" i="1"/>
  <c r="AD277" i="1"/>
  <c r="U277" i="1"/>
  <c r="AE275" i="1"/>
  <c r="AD275" i="1"/>
  <c r="U275" i="1"/>
  <c r="AE285" i="1"/>
  <c r="AD285" i="1"/>
  <c r="U285" i="1"/>
  <c r="AE284" i="1"/>
  <c r="AD284" i="1"/>
  <c r="U284" i="1"/>
  <c r="AE280" i="1"/>
  <c r="AD280" i="1"/>
  <c r="U280" i="1"/>
  <c r="AE286" i="1"/>
  <c r="AD286" i="1"/>
  <c r="U286" i="1"/>
  <c r="AE282" i="1"/>
  <c r="AD282" i="1"/>
  <c r="U282" i="1"/>
  <c r="AE281" i="1"/>
  <c r="AD281" i="1"/>
  <c r="U281" i="1"/>
  <c r="AE283" i="1"/>
  <c r="AD283" i="1"/>
  <c r="U283" i="1"/>
  <c r="U291" i="1"/>
  <c r="U290" i="1"/>
  <c r="AE291" i="1"/>
  <c r="AD291" i="1"/>
  <c r="AE290" i="1"/>
  <c r="AD290" i="1"/>
  <c r="AE295" i="1"/>
  <c r="AD295" i="1"/>
  <c r="U295" i="1"/>
  <c r="AE294" i="1"/>
  <c r="AD294" i="1"/>
  <c r="U294" i="1"/>
  <c r="AE293" i="1"/>
  <c r="AD293" i="1"/>
  <c r="U293" i="1"/>
  <c r="AE292" i="1"/>
  <c r="AD292" i="1"/>
  <c r="U292" i="1"/>
  <c r="AE288" i="1"/>
  <c r="AD288" i="1"/>
  <c r="U288" i="1"/>
  <c r="AE287" i="1"/>
  <c r="AD287" i="1"/>
  <c r="U287" i="1"/>
  <c r="AE324" i="1"/>
  <c r="AD324" i="1"/>
  <c r="U324" i="1"/>
  <c r="AE323" i="1"/>
  <c r="AD323" i="1"/>
  <c r="U323" i="1"/>
  <c r="AE322" i="1"/>
  <c r="AD322" i="1"/>
  <c r="U322" i="1"/>
  <c r="AE321" i="1"/>
  <c r="AD321" i="1"/>
  <c r="U321" i="1"/>
  <c r="AE302" i="1"/>
  <c r="AD302" i="1"/>
  <c r="U302" i="1"/>
  <c r="AE301" i="1"/>
  <c r="AD301" i="1"/>
  <c r="U301" i="1"/>
  <c r="AE300" i="1"/>
  <c r="AD300" i="1"/>
  <c r="U300" i="1"/>
  <c r="AE299" i="1"/>
  <c r="AD299" i="1"/>
  <c r="U299" i="1"/>
  <c r="AE298" i="1"/>
  <c r="AD298" i="1"/>
  <c r="U298" i="1"/>
  <c r="AE297" i="1"/>
  <c r="AD297" i="1"/>
  <c r="U297" i="1"/>
  <c r="AE296" i="1"/>
  <c r="AD296" i="1"/>
  <c r="U296" i="1"/>
  <c r="AE316" i="1"/>
  <c r="AD316" i="1"/>
  <c r="U316" i="1"/>
  <c r="AE306" i="1"/>
  <c r="AD306" i="1"/>
  <c r="U306" i="1"/>
  <c r="AE305" i="1"/>
  <c r="AD305" i="1"/>
  <c r="U305" i="1"/>
  <c r="AE308" i="1"/>
  <c r="AD308" i="1"/>
  <c r="U308" i="1"/>
  <c r="AE307" i="1"/>
  <c r="AD307" i="1"/>
  <c r="U307" i="1"/>
  <c r="U325" i="1"/>
  <c r="AE325" i="1"/>
  <c r="AD325" i="1"/>
  <c r="AE572" i="1"/>
  <c r="AD572" i="1"/>
  <c r="U572" i="1"/>
  <c r="AE573" i="1"/>
  <c r="AD573" i="1"/>
  <c r="U573" i="1"/>
  <c r="AF262" i="1" l="1"/>
  <c r="AF261" i="1"/>
  <c r="AF264" i="1"/>
  <c r="AF304" i="1"/>
  <c r="AF260" i="1"/>
  <c r="AF259" i="1"/>
  <c r="AF309" i="1"/>
  <c r="AF266" i="1"/>
  <c r="AF265" i="1"/>
  <c r="AF268" i="1"/>
  <c r="AF267" i="1"/>
  <c r="AF269" i="1"/>
  <c r="AF270" i="1"/>
  <c r="AF272" i="1"/>
  <c r="AF271" i="1"/>
  <c r="AF278" i="1"/>
  <c r="AF277" i="1"/>
  <c r="AF276" i="1"/>
  <c r="AF274" i="1"/>
  <c r="AF279" i="1"/>
  <c r="AF275" i="1"/>
  <c r="AF284" i="1"/>
  <c r="AF285" i="1"/>
  <c r="AF280" i="1"/>
  <c r="AF282" i="1"/>
  <c r="AF286" i="1"/>
  <c r="AF322" i="1"/>
  <c r="AF288" i="1"/>
  <c r="AF291" i="1"/>
  <c r="AF281" i="1"/>
  <c r="AF293" i="1"/>
  <c r="AF283" i="1"/>
  <c r="AF290" i="1"/>
  <c r="AF287" i="1"/>
  <c r="AF302" i="1"/>
  <c r="AF292" i="1"/>
  <c r="AF295" i="1"/>
  <c r="AF294" i="1"/>
  <c r="AF323" i="1"/>
  <c r="AF324" i="1"/>
  <c r="AF321" i="1"/>
  <c r="AF297" i="1"/>
  <c r="AF301" i="1"/>
  <c r="AF300" i="1"/>
  <c r="AF298" i="1"/>
  <c r="AF299" i="1"/>
  <c r="AF296" i="1"/>
  <c r="AF306" i="1"/>
  <c r="AF308" i="1"/>
  <c r="AF316" i="1"/>
  <c r="AF307" i="1"/>
  <c r="AF305" i="1"/>
  <c r="AF325" i="1"/>
  <c r="AF572" i="1"/>
  <c r="AF573" i="1"/>
  <c r="AE315" i="1" l="1"/>
  <c r="AD315" i="1"/>
  <c r="U315" i="1"/>
  <c r="AE314" i="1"/>
  <c r="AD314" i="1"/>
  <c r="U314" i="1"/>
  <c r="AE313" i="1"/>
  <c r="AD313" i="1"/>
  <c r="U313" i="1"/>
  <c r="AE312" i="1"/>
  <c r="AD312" i="1"/>
  <c r="U312" i="1"/>
  <c r="AE311" i="1"/>
  <c r="AD311" i="1"/>
  <c r="U311" i="1"/>
  <c r="AE310" i="1"/>
  <c r="AD310" i="1"/>
  <c r="U310" i="1"/>
  <c r="AE318" i="1"/>
  <c r="AD318" i="1"/>
  <c r="U318" i="1"/>
  <c r="AE317" i="1"/>
  <c r="AD317" i="1"/>
  <c r="U317" i="1"/>
  <c r="AE320" i="1"/>
  <c r="AD320" i="1"/>
  <c r="U320" i="1"/>
  <c r="AE319" i="1"/>
  <c r="AD319" i="1"/>
  <c r="U319" i="1"/>
  <c r="AE332" i="1"/>
  <c r="AD332" i="1"/>
  <c r="U332" i="1"/>
  <c r="AE331" i="1"/>
  <c r="AD331" i="1"/>
  <c r="U331" i="1"/>
  <c r="AE327" i="1"/>
  <c r="AD327" i="1"/>
  <c r="U327" i="1"/>
  <c r="AE326" i="1"/>
  <c r="AD326" i="1"/>
  <c r="U326" i="1"/>
  <c r="AE328" i="1"/>
  <c r="AD328" i="1"/>
  <c r="U328" i="1"/>
  <c r="AE330" i="1"/>
  <c r="AD330" i="1"/>
  <c r="U330" i="1"/>
  <c r="AE329" i="1"/>
  <c r="AD329" i="1"/>
  <c r="U329" i="1"/>
  <c r="AE334" i="1"/>
  <c r="AD334" i="1"/>
  <c r="U334" i="1"/>
  <c r="AE333" i="1"/>
  <c r="AD333" i="1"/>
  <c r="U333" i="1"/>
  <c r="AF315" i="1" l="1"/>
  <c r="AF313" i="1"/>
  <c r="AF311" i="1"/>
  <c r="AF314" i="1"/>
  <c r="AF327" i="1"/>
  <c r="AF332" i="1"/>
  <c r="AF312" i="1"/>
  <c r="AF310" i="1"/>
  <c r="AF330" i="1"/>
  <c r="AF318" i="1"/>
  <c r="AF317" i="1"/>
  <c r="AF326" i="1"/>
  <c r="AF319" i="1"/>
  <c r="AF320" i="1"/>
  <c r="AF331" i="1"/>
  <c r="AF328" i="1"/>
  <c r="AF329" i="1"/>
  <c r="AF334" i="1"/>
  <c r="AF333" i="1"/>
  <c r="AE340" i="1"/>
  <c r="AD340" i="1"/>
  <c r="U340" i="1"/>
  <c r="AE339" i="1"/>
  <c r="AD339" i="1"/>
  <c r="U339" i="1"/>
  <c r="AF339" i="1" l="1"/>
  <c r="AF340" i="1"/>
  <c r="AE338" i="1"/>
  <c r="AD338" i="1"/>
  <c r="U338" i="1"/>
  <c r="AE337" i="1"/>
  <c r="AD337" i="1"/>
  <c r="U337" i="1"/>
  <c r="AE336" i="1"/>
  <c r="AD336" i="1"/>
  <c r="U336" i="1"/>
  <c r="AF337" i="1" l="1"/>
  <c r="AF338" i="1"/>
  <c r="AF336" i="1"/>
  <c r="AE347" i="1"/>
  <c r="AD347" i="1"/>
  <c r="U347" i="1"/>
  <c r="AE346" i="1"/>
  <c r="AD346" i="1"/>
  <c r="U346" i="1"/>
  <c r="AF346" i="1" l="1"/>
  <c r="AF347" i="1"/>
  <c r="AE335" i="1"/>
  <c r="AD335" i="1"/>
  <c r="U335" i="1"/>
  <c r="AE360" i="1"/>
  <c r="AD360" i="1"/>
  <c r="U360" i="1"/>
  <c r="AE359" i="1"/>
  <c r="AD359" i="1"/>
  <c r="U359" i="1"/>
  <c r="AE358" i="1"/>
  <c r="AD358" i="1"/>
  <c r="U358" i="1"/>
  <c r="AE357" i="1"/>
  <c r="AD357" i="1"/>
  <c r="U357" i="1"/>
  <c r="AF357" i="1" l="1"/>
  <c r="AF358" i="1"/>
  <c r="AF335" i="1"/>
  <c r="AF360" i="1"/>
  <c r="AF359" i="1"/>
  <c r="AE341" i="1"/>
  <c r="AD341" i="1"/>
  <c r="U341" i="1"/>
  <c r="AE345" i="1"/>
  <c r="AD345" i="1"/>
  <c r="U345" i="1"/>
  <c r="AE344" i="1"/>
  <c r="AD344" i="1"/>
  <c r="U344" i="1"/>
  <c r="AF345" i="1" l="1"/>
  <c r="AF341" i="1"/>
  <c r="AF344" i="1"/>
  <c r="AE343" i="1"/>
  <c r="AD343" i="1"/>
  <c r="U343" i="1"/>
  <c r="AE342" i="1"/>
  <c r="AD342" i="1"/>
  <c r="U342" i="1"/>
  <c r="AE430" i="1"/>
  <c r="AD430" i="1"/>
  <c r="U430" i="1"/>
  <c r="AE374" i="1"/>
  <c r="AD374" i="1"/>
  <c r="U374" i="1"/>
  <c r="AE373" i="1"/>
  <c r="AD373" i="1"/>
  <c r="U373" i="1"/>
  <c r="AE376" i="1"/>
  <c r="AD376" i="1"/>
  <c r="U376" i="1"/>
  <c r="AE375" i="1"/>
  <c r="AD375" i="1"/>
  <c r="U375" i="1"/>
  <c r="AE454" i="1"/>
  <c r="AD454" i="1"/>
  <c r="U454" i="1"/>
  <c r="AE453" i="1"/>
  <c r="AD453" i="1"/>
  <c r="U453" i="1"/>
  <c r="AE415" i="1"/>
  <c r="AD415" i="1"/>
  <c r="U415" i="1"/>
  <c r="AF373" i="1" l="1"/>
  <c r="AF343" i="1"/>
  <c r="AF376" i="1"/>
  <c r="AF430" i="1"/>
  <c r="AF454" i="1"/>
  <c r="AF374" i="1"/>
  <c r="AF415" i="1"/>
  <c r="AF342" i="1"/>
  <c r="AF375" i="1"/>
  <c r="AF453" i="1"/>
  <c r="AE356" i="1"/>
  <c r="AD356" i="1"/>
  <c r="U356" i="1"/>
  <c r="AE355" i="1"/>
  <c r="AD355" i="1"/>
  <c r="U355" i="1"/>
  <c r="AE354" i="1"/>
  <c r="AD354" i="1"/>
  <c r="U354" i="1"/>
  <c r="AE364" i="1"/>
  <c r="AD364" i="1"/>
  <c r="U364" i="1"/>
  <c r="AE363" i="1"/>
  <c r="AD363" i="1"/>
  <c r="U363" i="1"/>
  <c r="AE353" i="1"/>
  <c r="AD353" i="1"/>
  <c r="U353" i="1"/>
  <c r="AE352" i="1"/>
  <c r="AD352" i="1"/>
  <c r="U352" i="1"/>
  <c r="AE366" i="1"/>
  <c r="AD366" i="1"/>
  <c r="U366" i="1"/>
  <c r="AF366" i="1" l="1"/>
  <c r="AF363" i="1"/>
  <c r="AF356" i="1"/>
  <c r="AF353" i="1"/>
  <c r="AF364" i="1"/>
  <c r="AF354" i="1"/>
  <c r="AF355" i="1"/>
  <c r="AF352" i="1"/>
  <c r="AE370" i="1"/>
  <c r="AD370" i="1"/>
  <c r="U370" i="1"/>
  <c r="AE369" i="1"/>
  <c r="AD369" i="1"/>
  <c r="U369" i="1"/>
  <c r="AE368" i="1"/>
  <c r="AD368" i="1"/>
  <c r="U368" i="1"/>
  <c r="AF368" i="1" l="1"/>
  <c r="AF370" i="1"/>
  <c r="AF369" i="1"/>
  <c r="AE362" i="1" l="1"/>
  <c r="AD362" i="1"/>
  <c r="U362" i="1"/>
  <c r="AE361" i="1"/>
  <c r="AD361" i="1"/>
  <c r="U361" i="1"/>
  <c r="AE367" i="1"/>
  <c r="AD367" i="1"/>
  <c r="U367" i="1"/>
  <c r="AE365" i="1"/>
  <c r="AD365" i="1"/>
  <c r="U365" i="1"/>
  <c r="AF367" i="1" l="1"/>
  <c r="AF362" i="1"/>
  <c r="AF361" i="1"/>
  <c r="AF365" i="1"/>
  <c r="AE372" i="1"/>
  <c r="AD372" i="1"/>
  <c r="U372" i="1"/>
  <c r="AE371" i="1"/>
  <c r="AD371" i="1"/>
  <c r="U371" i="1"/>
  <c r="AF372" i="1" l="1"/>
  <c r="AF371" i="1"/>
  <c r="AE378" i="1"/>
  <c r="AD378" i="1"/>
  <c r="U378" i="1"/>
  <c r="AE377" i="1"/>
  <c r="AD377" i="1"/>
  <c r="U377" i="1"/>
  <c r="AF377" i="1" l="1"/>
  <c r="AF378" i="1"/>
  <c r="AE380" i="1"/>
  <c r="AD380" i="1"/>
  <c r="U380" i="1"/>
  <c r="AE379" i="1"/>
  <c r="AD379" i="1"/>
  <c r="U379" i="1"/>
  <c r="AF380" i="1" l="1"/>
  <c r="AF379" i="1"/>
  <c r="AD381" i="1"/>
  <c r="AE384" i="1" l="1"/>
  <c r="AD384" i="1"/>
  <c r="U384" i="1"/>
  <c r="AE383" i="1"/>
  <c r="AD383" i="1"/>
  <c r="U383" i="1"/>
  <c r="AE385" i="1"/>
  <c r="AD385" i="1"/>
  <c r="U385" i="1"/>
  <c r="AE382" i="1"/>
  <c r="AD382" i="1"/>
  <c r="U382" i="1"/>
  <c r="AE381" i="1"/>
  <c r="U381" i="1"/>
  <c r="AF382" i="1" l="1"/>
  <c r="AF384" i="1"/>
  <c r="AF383" i="1"/>
  <c r="AF381" i="1"/>
  <c r="AF385" i="1"/>
  <c r="AE387" i="1"/>
  <c r="AD387" i="1"/>
  <c r="U387" i="1"/>
  <c r="AE386" i="1"/>
  <c r="AD386" i="1"/>
  <c r="U386" i="1"/>
  <c r="AF387" i="1" l="1"/>
  <c r="AF386" i="1"/>
  <c r="AE391" i="1"/>
  <c r="AD391" i="1"/>
  <c r="U391" i="1"/>
  <c r="AE390" i="1"/>
  <c r="AD390" i="1"/>
  <c r="U390" i="1"/>
  <c r="AE393" i="1"/>
  <c r="AD393" i="1"/>
  <c r="U393" i="1"/>
  <c r="AE392" i="1"/>
  <c r="AD392" i="1"/>
  <c r="U392" i="1"/>
  <c r="AF390" i="1" l="1"/>
  <c r="AF392" i="1"/>
  <c r="AF393" i="1"/>
  <c r="AF391" i="1"/>
  <c r="AE395" i="1"/>
  <c r="AD395" i="1"/>
  <c r="U395" i="1"/>
  <c r="AE394" i="1"/>
  <c r="AD394" i="1"/>
  <c r="U394" i="1"/>
  <c r="AF394" i="1" l="1"/>
  <c r="AF395" i="1"/>
  <c r="AE389" i="1"/>
  <c r="AD389" i="1"/>
  <c r="U389" i="1"/>
  <c r="AE388" i="1"/>
  <c r="AD388" i="1"/>
  <c r="U388" i="1"/>
  <c r="AF389" i="1" l="1"/>
  <c r="AF388" i="1"/>
  <c r="AE404" i="1"/>
  <c r="AD404" i="1"/>
  <c r="U404" i="1"/>
  <c r="AE403" i="1"/>
  <c r="AD403" i="1"/>
  <c r="U403" i="1"/>
  <c r="AF404" i="1" l="1"/>
  <c r="AF403" i="1"/>
  <c r="AE397" i="1"/>
  <c r="AD397" i="1"/>
  <c r="U397" i="1"/>
  <c r="AE396" i="1"/>
  <c r="AD396" i="1"/>
  <c r="U396" i="1"/>
  <c r="AF397" i="1" l="1"/>
  <c r="AF396" i="1"/>
  <c r="AE494" i="1"/>
  <c r="AD494" i="1"/>
  <c r="U494" i="1"/>
  <c r="AE493" i="1"/>
  <c r="AD493" i="1"/>
  <c r="U493" i="1"/>
  <c r="AE492" i="1"/>
  <c r="AD492" i="1"/>
  <c r="U492" i="1"/>
  <c r="AE485" i="1"/>
  <c r="AD485" i="1"/>
  <c r="U485" i="1"/>
  <c r="AE486" i="1"/>
  <c r="AD486" i="1"/>
  <c r="U486" i="1"/>
  <c r="AF486" i="1" l="1"/>
  <c r="AF494" i="1"/>
  <c r="AF493" i="1"/>
  <c r="AF492" i="1"/>
  <c r="AF485" i="1"/>
  <c r="AE414" i="1"/>
  <c r="AD414" i="1"/>
  <c r="U414" i="1"/>
  <c r="AE413" i="1"/>
  <c r="AD413" i="1"/>
  <c r="U413" i="1"/>
  <c r="AE412" i="1"/>
  <c r="AD412" i="1"/>
  <c r="U412" i="1"/>
  <c r="AF414" i="1" l="1"/>
  <c r="AF412" i="1"/>
  <c r="AF413" i="1"/>
  <c r="AE400" i="1" l="1"/>
  <c r="AD400" i="1"/>
  <c r="U400" i="1"/>
  <c r="AE399" i="1"/>
  <c r="AD399" i="1"/>
  <c r="U399" i="1"/>
  <c r="AE398" i="1"/>
  <c r="AD398" i="1"/>
  <c r="U398" i="1"/>
  <c r="AF398" i="1" l="1"/>
  <c r="AF400" i="1"/>
  <c r="AF399" i="1"/>
  <c r="AE402" i="1"/>
  <c r="AD402" i="1"/>
  <c r="U402" i="1"/>
  <c r="AE401" i="1"/>
  <c r="AD401" i="1"/>
  <c r="U401" i="1"/>
  <c r="AF402" i="1" l="1"/>
  <c r="AF401" i="1"/>
  <c r="AE406" i="1"/>
  <c r="AD406" i="1"/>
  <c r="U406" i="1"/>
  <c r="AE405" i="1"/>
  <c r="AD405" i="1"/>
  <c r="U405" i="1"/>
  <c r="AF406" i="1" l="1"/>
  <c r="AF405" i="1"/>
  <c r="AE409" i="1"/>
  <c r="AD409" i="1"/>
  <c r="U409" i="1"/>
  <c r="AE408" i="1"/>
  <c r="AD408" i="1"/>
  <c r="U408" i="1"/>
  <c r="AE407" i="1"/>
  <c r="AD407" i="1"/>
  <c r="U407" i="1"/>
  <c r="AF409" i="1" l="1"/>
  <c r="AF408" i="1"/>
  <c r="AF407" i="1"/>
  <c r="AE411" i="1"/>
  <c r="AD411" i="1"/>
  <c r="U411" i="1"/>
  <c r="AE410" i="1"/>
  <c r="AD410" i="1"/>
  <c r="U410" i="1"/>
  <c r="AF411" i="1" l="1"/>
  <c r="AF410" i="1"/>
  <c r="AE417" i="1"/>
  <c r="AD417" i="1"/>
  <c r="U417" i="1"/>
  <c r="AE416" i="1"/>
  <c r="AD416" i="1"/>
  <c r="U416" i="1"/>
  <c r="AF417" i="1" l="1"/>
  <c r="AF416" i="1"/>
  <c r="AE425" i="1"/>
  <c r="AD425" i="1"/>
  <c r="U425" i="1"/>
  <c r="AE424" i="1"/>
  <c r="AD424" i="1"/>
  <c r="U424" i="1"/>
  <c r="AE423" i="1"/>
  <c r="AD423" i="1"/>
  <c r="U423" i="1"/>
  <c r="AE427" i="1"/>
  <c r="AD427" i="1"/>
  <c r="U427" i="1"/>
  <c r="AE426" i="1"/>
  <c r="AD426" i="1"/>
  <c r="U426" i="1"/>
  <c r="AE422" i="1"/>
  <c r="AD422" i="1"/>
  <c r="U422" i="1"/>
  <c r="AE421" i="1"/>
  <c r="AD421" i="1"/>
  <c r="U421" i="1"/>
  <c r="AE420" i="1"/>
  <c r="AD420" i="1"/>
  <c r="U420" i="1"/>
  <c r="AE419" i="1"/>
  <c r="AD419" i="1"/>
  <c r="U419" i="1"/>
  <c r="AE418" i="1"/>
  <c r="AD418" i="1"/>
  <c r="U418" i="1"/>
  <c r="AF419" i="1" l="1"/>
  <c r="AF426" i="1"/>
  <c r="AF425" i="1"/>
  <c r="AF421" i="1"/>
  <c r="AF424" i="1"/>
  <c r="AF422" i="1"/>
  <c r="AF423" i="1"/>
  <c r="AF427" i="1"/>
  <c r="AF418" i="1"/>
  <c r="AF420" i="1"/>
  <c r="AE429" i="1"/>
  <c r="AD429" i="1"/>
  <c r="U429" i="1"/>
  <c r="AE428" i="1"/>
  <c r="AD428" i="1"/>
  <c r="U428" i="1"/>
  <c r="AF428" i="1" l="1"/>
  <c r="AF429" i="1"/>
  <c r="AE442" i="1"/>
  <c r="AD442" i="1"/>
  <c r="U442" i="1"/>
  <c r="AE441" i="1"/>
  <c r="AD441" i="1"/>
  <c r="U441" i="1"/>
  <c r="AE440" i="1"/>
  <c r="AD440" i="1"/>
  <c r="U440" i="1"/>
  <c r="AF442" i="1" l="1"/>
  <c r="AF441" i="1"/>
  <c r="AF440" i="1"/>
  <c r="AE434" i="1"/>
  <c r="AD434" i="1"/>
  <c r="U434" i="1"/>
  <c r="AE433" i="1"/>
  <c r="AD433" i="1"/>
  <c r="U433" i="1"/>
  <c r="AF434" i="1" l="1"/>
  <c r="AF433" i="1"/>
  <c r="AE432" i="1"/>
  <c r="AD432" i="1"/>
  <c r="U432" i="1"/>
  <c r="AE431" i="1"/>
  <c r="AD431" i="1"/>
  <c r="U431" i="1"/>
  <c r="AE439" i="1"/>
  <c r="AD439" i="1"/>
  <c r="U439" i="1"/>
  <c r="AE438" i="1"/>
  <c r="AD438" i="1"/>
  <c r="U438" i="1"/>
  <c r="AE437" i="1"/>
  <c r="AD437" i="1"/>
  <c r="U437" i="1"/>
  <c r="AF432" i="1" l="1"/>
  <c r="AF437" i="1"/>
  <c r="AF439" i="1"/>
  <c r="AF431" i="1"/>
  <c r="AF438" i="1"/>
  <c r="AE436" i="1" l="1"/>
  <c r="AD436" i="1"/>
  <c r="U436" i="1"/>
  <c r="AE435" i="1"/>
  <c r="AD435" i="1"/>
  <c r="U435" i="1"/>
  <c r="AF436" i="1" l="1"/>
  <c r="AF435" i="1"/>
  <c r="AE444" i="1"/>
  <c r="AD444" i="1"/>
  <c r="U444" i="1"/>
  <c r="AE443" i="1"/>
  <c r="AD443" i="1"/>
  <c r="U443" i="1"/>
  <c r="AF444" i="1" l="1"/>
  <c r="AF443" i="1"/>
  <c r="AE456" i="1"/>
  <c r="AD456" i="1"/>
  <c r="U456" i="1"/>
  <c r="AE455" i="1"/>
  <c r="AD455" i="1"/>
  <c r="U455" i="1"/>
  <c r="AE449" i="1"/>
  <c r="AD449" i="1"/>
  <c r="U449" i="1"/>
  <c r="AE448" i="1"/>
  <c r="AD448" i="1"/>
  <c r="U448" i="1"/>
  <c r="AF456" i="1" l="1"/>
  <c r="AF449" i="1"/>
  <c r="AF455" i="1"/>
  <c r="AF448" i="1"/>
  <c r="AE447" i="1"/>
  <c r="AD447" i="1"/>
  <c r="U447" i="1"/>
  <c r="AE446" i="1"/>
  <c r="AD446" i="1"/>
  <c r="U446" i="1"/>
  <c r="AE445" i="1"/>
  <c r="AD445" i="1"/>
  <c r="U445" i="1"/>
  <c r="AF445" i="1" l="1"/>
  <c r="AF447" i="1"/>
  <c r="AF446" i="1"/>
  <c r="AE452" i="1"/>
  <c r="AD452" i="1"/>
  <c r="U452" i="1"/>
  <c r="AE451" i="1"/>
  <c r="AD451" i="1"/>
  <c r="U451" i="1"/>
  <c r="AE450" i="1"/>
  <c r="AD450" i="1"/>
  <c r="U450" i="1"/>
  <c r="AF450" i="1" l="1"/>
  <c r="AF452" i="1"/>
  <c r="AF451" i="1"/>
  <c r="AE460" i="1" l="1"/>
  <c r="AD460" i="1"/>
  <c r="U460" i="1"/>
  <c r="AE459" i="1"/>
  <c r="AD459" i="1"/>
  <c r="U459" i="1"/>
  <c r="AF460" i="1" l="1"/>
  <c r="AF459" i="1"/>
  <c r="AE464" i="1"/>
  <c r="AD464" i="1"/>
  <c r="U464" i="1"/>
  <c r="AE463" i="1"/>
  <c r="AD463" i="1"/>
  <c r="U463" i="1"/>
  <c r="AF463" i="1" l="1"/>
  <c r="AF464" i="1"/>
  <c r="AE461" i="1"/>
  <c r="AD461" i="1"/>
  <c r="U461" i="1"/>
  <c r="AF461" i="1" l="1"/>
  <c r="AE458" i="1"/>
  <c r="AD458" i="1"/>
  <c r="U458" i="1"/>
  <c r="AE457" i="1"/>
  <c r="AD457" i="1"/>
  <c r="U457" i="1"/>
  <c r="AF458" i="1" l="1"/>
  <c r="AF457" i="1"/>
  <c r="AE467" i="1"/>
  <c r="AD467" i="1"/>
  <c r="U467" i="1"/>
  <c r="AE466" i="1"/>
  <c r="AD466" i="1"/>
  <c r="U466" i="1"/>
  <c r="AE465" i="1"/>
  <c r="AD465" i="1"/>
  <c r="U465" i="1"/>
  <c r="AF465" i="1" l="1"/>
  <c r="AF467" i="1"/>
  <c r="AF466" i="1"/>
  <c r="AE462" i="1" l="1"/>
  <c r="AD462" i="1"/>
  <c r="U462" i="1"/>
  <c r="AF462" i="1" l="1"/>
  <c r="AE472" i="1"/>
  <c r="AD472" i="1"/>
  <c r="U472" i="1"/>
  <c r="AE471" i="1"/>
  <c r="AD471" i="1"/>
  <c r="U471" i="1"/>
  <c r="AF472" i="1" l="1"/>
  <c r="AF471" i="1"/>
  <c r="AE476" i="1"/>
  <c r="AD476" i="1"/>
  <c r="U476" i="1"/>
  <c r="AE475" i="1"/>
  <c r="AD475" i="1"/>
  <c r="U475" i="1"/>
  <c r="AF476" i="1" l="1"/>
  <c r="AF475" i="1"/>
  <c r="AE470" i="1"/>
  <c r="AD470" i="1"/>
  <c r="U470" i="1"/>
  <c r="AE469" i="1"/>
  <c r="AD469" i="1"/>
  <c r="U469" i="1"/>
  <c r="AE468" i="1"/>
  <c r="AD468" i="1"/>
  <c r="U468" i="1"/>
  <c r="AF470" i="1" l="1"/>
  <c r="AF468" i="1"/>
  <c r="AF469" i="1"/>
  <c r="AE474" i="1"/>
  <c r="AD474" i="1"/>
  <c r="U474" i="1"/>
  <c r="AE473" i="1"/>
  <c r="AD473" i="1"/>
  <c r="U473" i="1"/>
  <c r="AE482" i="1"/>
  <c r="AD482" i="1"/>
  <c r="U482" i="1"/>
  <c r="AE481" i="1"/>
  <c r="AD481" i="1"/>
  <c r="U481" i="1"/>
  <c r="AE480" i="1"/>
  <c r="AD480" i="1"/>
  <c r="U480" i="1"/>
  <c r="AF480" i="1" l="1"/>
  <c r="AF482" i="1"/>
  <c r="AF474" i="1"/>
  <c r="AF473" i="1"/>
  <c r="AF481" i="1"/>
  <c r="AE479" i="1"/>
  <c r="AD479" i="1"/>
  <c r="U479" i="1"/>
  <c r="AE478" i="1"/>
  <c r="AD478" i="1"/>
  <c r="U478" i="1"/>
  <c r="AE477" i="1"/>
  <c r="AD477" i="1"/>
  <c r="U477" i="1"/>
  <c r="AF478" i="1" l="1"/>
  <c r="AF477" i="1"/>
  <c r="AF479" i="1"/>
  <c r="AE489" i="1"/>
  <c r="AD489" i="1"/>
  <c r="U489" i="1"/>
  <c r="AE488" i="1"/>
  <c r="AD488" i="1"/>
  <c r="U488" i="1"/>
  <c r="AE487" i="1"/>
  <c r="AD487" i="1"/>
  <c r="U487" i="1"/>
  <c r="AF489" i="1" l="1"/>
  <c r="AF488" i="1"/>
  <c r="AF487" i="1"/>
  <c r="AE496" i="1"/>
  <c r="AD496" i="1"/>
  <c r="U496" i="1"/>
  <c r="AE495" i="1"/>
  <c r="AD495" i="1"/>
  <c r="U495" i="1"/>
  <c r="AF495" i="1" l="1"/>
  <c r="AF496" i="1"/>
  <c r="AE484" i="1"/>
  <c r="AD484" i="1"/>
  <c r="U484" i="1"/>
  <c r="AE483" i="1"/>
  <c r="AD483" i="1"/>
  <c r="U483" i="1"/>
  <c r="AF484" i="1" l="1"/>
  <c r="AF483" i="1"/>
  <c r="AE491" i="1"/>
  <c r="AD491" i="1"/>
  <c r="U491" i="1"/>
  <c r="AE490" i="1"/>
  <c r="AD490" i="1"/>
  <c r="U490" i="1"/>
  <c r="AF491" i="1" l="1"/>
  <c r="AF490" i="1"/>
  <c r="AE501" i="1" l="1"/>
  <c r="AD501" i="1"/>
  <c r="U501" i="1"/>
  <c r="AE500" i="1"/>
  <c r="AD500" i="1"/>
  <c r="U500" i="1"/>
  <c r="AE499" i="1"/>
  <c r="AD499" i="1"/>
  <c r="U499" i="1"/>
  <c r="AF500" i="1" l="1"/>
  <c r="AF499" i="1"/>
  <c r="AF501" i="1"/>
  <c r="AE498" i="1"/>
  <c r="AD498" i="1"/>
  <c r="U498" i="1"/>
  <c r="AE497" i="1"/>
  <c r="AD497" i="1"/>
  <c r="U497" i="1"/>
  <c r="AF497" i="1" l="1"/>
  <c r="AF498" i="1"/>
  <c r="AE503" i="1"/>
  <c r="AD503" i="1"/>
  <c r="U503" i="1"/>
  <c r="AE502" i="1"/>
  <c r="AD502" i="1"/>
  <c r="U502" i="1"/>
  <c r="AF503" i="1" l="1"/>
  <c r="AF502" i="1"/>
  <c r="AE544" i="1"/>
  <c r="AD544" i="1"/>
  <c r="U544" i="1"/>
  <c r="AE543" i="1"/>
  <c r="AD543" i="1"/>
  <c r="U543" i="1"/>
  <c r="AE542" i="1"/>
  <c r="AD542" i="1"/>
  <c r="U542" i="1"/>
  <c r="AE514" i="1"/>
  <c r="AD514" i="1"/>
  <c r="U514" i="1"/>
  <c r="AE506" i="1"/>
  <c r="AD506" i="1"/>
  <c r="U506" i="1"/>
  <c r="AE505" i="1"/>
  <c r="AD505" i="1"/>
  <c r="U505" i="1"/>
  <c r="AE504" i="1"/>
  <c r="AD504" i="1"/>
  <c r="U504" i="1"/>
  <c r="AF506" i="1" l="1"/>
  <c r="AF544" i="1"/>
  <c r="AF504" i="1"/>
  <c r="AF543" i="1"/>
  <c r="AF542" i="1"/>
  <c r="AF514" i="1"/>
  <c r="AF505" i="1"/>
  <c r="AE508" i="1"/>
  <c r="AD508" i="1"/>
  <c r="U508" i="1"/>
  <c r="AE507" i="1"/>
  <c r="AD507" i="1"/>
  <c r="U507" i="1"/>
  <c r="AF508" i="1" l="1"/>
  <c r="AF507" i="1"/>
  <c r="AE513" i="1"/>
  <c r="AD513" i="1"/>
  <c r="U513" i="1"/>
  <c r="AE512" i="1"/>
  <c r="AD512" i="1"/>
  <c r="U512" i="1"/>
  <c r="AF513" i="1" l="1"/>
  <c r="AF512" i="1"/>
  <c r="U516" i="1"/>
  <c r="U515" i="1"/>
  <c r="AE516" i="1"/>
  <c r="AD516" i="1"/>
  <c r="AE515" i="1"/>
  <c r="AD515" i="1"/>
  <c r="AF515" i="1" l="1"/>
  <c r="AF516" i="1"/>
  <c r="AE519" i="1"/>
  <c r="AD519" i="1"/>
  <c r="U519" i="1"/>
  <c r="AE518" i="1"/>
  <c r="AD518" i="1"/>
  <c r="U518" i="1"/>
  <c r="AE517" i="1"/>
  <c r="AD517" i="1"/>
  <c r="U517" i="1"/>
  <c r="AE511" i="1"/>
  <c r="AD511" i="1"/>
  <c r="U511" i="1"/>
  <c r="AE510" i="1"/>
  <c r="AD510" i="1"/>
  <c r="U510" i="1"/>
  <c r="AE509" i="1"/>
  <c r="AD509" i="1"/>
  <c r="U509" i="1"/>
  <c r="AF519" i="1" l="1"/>
  <c r="AF511" i="1"/>
  <c r="AF510" i="1"/>
  <c r="AF518" i="1"/>
  <c r="AF517" i="1"/>
  <c r="AF509" i="1"/>
  <c r="AE522" i="1"/>
  <c r="AD522" i="1"/>
  <c r="U522" i="1"/>
  <c r="AF522" i="1" l="1"/>
  <c r="AE524" i="1"/>
  <c r="AD524" i="1"/>
  <c r="U524" i="1"/>
  <c r="AE523" i="1"/>
  <c r="AD523" i="1"/>
  <c r="U523" i="1"/>
  <c r="AF524" i="1" l="1"/>
  <c r="AF523" i="1"/>
  <c r="AE521" i="1"/>
  <c r="AD521" i="1"/>
  <c r="U521" i="1"/>
  <c r="AE520" i="1"/>
  <c r="AD520" i="1"/>
  <c r="U520" i="1"/>
  <c r="AF521" i="1" l="1"/>
  <c r="AF520" i="1"/>
  <c r="AE585" i="1"/>
  <c r="AD585" i="1"/>
  <c r="U585" i="1"/>
  <c r="AE584" i="1"/>
  <c r="AD584" i="1"/>
  <c r="U584" i="1"/>
  <c r="AE529" i="1"/>
  <c r="AD529" i="1"/>
  <c r="U529" i="1"/>
  <c r="AE530" i="1"/>
  <c r="AD530" i="1"/>
  <c r="U530" i="1"/>
  <c r="AE528" i="1"/>
  <c r="AD528" i="1"/>
  <c r="U528" i="1"/>
  <c r="AF585" i="1" l="1"/>
  <c r="AF530" i="1"/>
  <c r="AF584" i="1"/>
  <c r="AF529" i="1"/>
  <c r="AF528" i="1"/>
  <c r="AE525" i="1"/>
  <c r="AD525" i="1"/>
  <c r="U525" i="1"/>
  <c r="AE527" i="1"/>
  <c r="AD527" i="1"/>
  <c r="U527" i="1"/>
  <c r="AE526" i="1"/>
  <c r="AD526" i="1"/>
  <c r="U526" i="1"/>
  <c r="AF526" i="1" l="1"/>
  <c r="AF527" i="1"/>
  <c r="AF525" i="1"/>
  <c r="AE533" i="1"/>
  <c r="AD533" i="1"/>
  <c r="U533" i="1"/>
  <c r="AE532" i="1"/>
  <c r="AD532" i="1"/>
  <c r="U532" i="1"/>
  <c r="AE531" i="1"/>
  <c r="AD531" i="1"/>
  <c r="U531" i="1"/>
  <c r="AE535" i="1"/>
  <c r="AD535" i="1"/>
  <c r="U535" i="1"/>
  <c r="AF533" i="1" l="1"/>
  <c r="AF535" i="1"/>
  <c r="AF532" i="1"/>
  <c r="AF531" i="1"/>
  <c r="AE537" i="1"/>
  <c r="AD537" i="1"/>
  <c r="U537" i="1"/>
  <c r="AE536" i="1"/>
  <c r="AD536" i="1"/>
  <c r="U536" i="1"/>
  <c r="AF537" i="1" l="1"/>
  <c r="AF536" i="1"/>
  <c r="AE539" i="1"/>
  <c r="AD539" i="1"/>
  <c r="U539" i="1"/>
  <c r="AE538" i="1"/>
  <c r="AD538" i="1"/>
  <c r="U538" i="1"/>
  <c r="AE534" i="1"/>
  <c r="AD534" i="1"/>
  <c r="U534" i="1"/>
  <c r="AF539" i="1" l="1"/>
  <c r="AF534" i="1"/>
  <c r="AF538" i="1"/>
  <c r="AE547" i="1"/>
  <c r="AD547" i="1"/>
  <c r="U547" i="1"/>
  <c r="AE546" i="1"/>
  <c r="AD546" i="1"/>
  <c r="U546" i="1"/>
  <c r="AE545" i="1"/>
  <c r="AD545" i="1"/>
  <c r="U545" i="1"/>
  <c r="AF546" i="1" l="1"/>
  <c r="AF547" i="1"/>
  <c r="AF545" i="1"/>
  <c r="AE541" i="1"/>
  <c r="AD541" i="1"/>
  <c r="U541" i="1"/>
  <c r="AE540" i="1"/>
  <c r="AD540" i="1"/>
  <c r="U540" i="1"/>
  <c r="AF540" i="1" l="1"/>
  <c r="AF541" i="1"/>
  <c r="AE549" i="1"/>
  <c r="AD549" i="1"/>
  <c r="U549" i="1"/>
  <c r="AE548" i="1"/>
  <c r="AD548" i="1"/>
  <c r="U548" i="1"/>
  <c r="AF549" i="1" l="1"/>
  <c r="AF548" i="1"/>
  <c r="AE551" i="1"/>
  <c r="AD551" i="1"/>
  <c r="U551" i="1"/>
  <c r="AE550" i="1"/>
  <c r="AD550" i="1"/>
  <c r="U550" i="1"/>
  <c r="AF551" i="1" l="1"/>
  <c r="AF550" i="1"/>
  <c r="AE553" i="1"/>
  <c r="AD553" i="1"/>
  <c r="U553" i="1"/>
  <c r="AE552" i="1"/>
  <c r="AD552" i="1"/>
  <c r="U552" i="1"/>
  <c r="AF553" i="1" l="1"/>
  <c r="AF552" i="1"/>
  <c r="AE556" i="1"/>
  <c r="AD556" i="1"/>
  <c r="U556" i="1"/>
  <c r="AE555" i="1"/>
  <c r="AD555" i="1"/>
  <c r="U555" i="1"/>
  <c r="AE554" i="1"/>
  <c r="AD554" i="1"/>
  <c r="U554" i="1"/>
  <c r="AF556" i="1" l="1"/>
  <c r="AF554" i="1"/>
  <c r="AF555" i="1"/>
  <c r="AE558" i="1"/>
  <c r="AD558" i="1"/>
  <c r="U558" i="1"/>
  <c r="AE557" i="1"/>
  <c r="AD557" i="1"/>
  <c r="U557" i="1"/>
  <c r="AF558" i="1" l="1"/>
  <c r="AF557" i="1"/>
  <c r="AE559" i="1"/>
  <c r="AD559" i="1"/>
  <c r="U559" i="1"/>
  <c r="AE560" i="1"/>
  <c r="AD560" i="1"/>
  <c r="U560" i="1"/>
  <c r="AF559" i="1" l="1"/>
  <c r="AF560" i="1"/>
  <c r="AE566" i="1"/>
  <c r="AD566" i="1"/>
  <c r="U566" i="1"/>
  <c r="AE565" i="1"/>
  <c r="AD565" i="1"/>
  <c r="U565" i="1"/>
  <c r="AE564" i="1"/>
  <c r="AD564" i="1"/>
  <c r="U564" i="1"/>
  <c r="AE563" i="1"/>
  <c r="AD563" i="1"/>
  <c r="U563" i="1"/>
  <c r="AE562" i="1"/>
  <c r="AD562" i="1"/>
  <c r="U562" i="1"/>
  <c r="AE561" i="1"/>
  <c r="AD561" i="1"/>
  <c r="U561" i="1"/>
  <c r="AF561" i="1" l="1"/>
  <c r="AF563" i="1"/>
  <c r="AF564" i="1"/>
  <c r="AF566" i="1"/>
  <c r="AF565" i="1"/>
  <c r="AF562" i="1"/>
  <c r="AE568" i="1"/>
  <c r="AD568" i="1"/>
  <c r="U568" i="1"/>
  <c r="AE567" i="1"/>
  <c r="AD567" i="1"/>
  <c r="U567" i="1"/>
  <c r="AF567" i="1" l="1"/>
  <c r="AF568" i="1"/>
  <c r="AE569" i="1"/>
  <c r="AD569" i="1"/>
  <c r="U569" i="1"/>
  <c r="AE570" i="1"/>
  <c r="AD570" i="1"/>
  <c r="U570" i="1"/>
  <c r="AE591" i="1"/>
  <c r="AD591" i="1"/>
  <c r="U591" i="1"/>
  <c r="AE571" i="1"/>
  <c r="AD571" i="1"/>
  <c r="U571" i="1"/>
  <c r="AF569" i="1" l="1"/>
  <c r="AF591" i="1"/>
  <c r="AF570" i="1"/>
  <c r="AF571" i="1"/>
  <c r="AE574" i="1"/>
  <c r="AD574" i="1"/>
  <c r="U574" i="1"/>
  <c r="AF574" i="1" l="1"/>
  <c r="AE592" i="1"/>
  <c r="AD592" i="1"/>
  <c r="U592" i="1"/>
  <c r="AE590" i="1"/>
  <c r="AD590" i="1"/>
  <c r="U590" i="1"/>
  <c r="U579" i="1"/>
  <c r="U578" i="1"/>
  <c r="AE579" i="1"/>
  <c r="AD579" i="1"/>
  <c r="AE578" i="1"/>
  <c r="AD578" i="1"/>
  <c r="AE580" i="1"/>
  <c r="AD580" i="1"/>
  <c r="U580" i="1"/>
  <c r="AE577" i="1"/>
  <c r="AD577" i="1"/>
  <c r="U577" i="1"/>
  <c r="AE576" i="1"/>
  <c r="AD576" i="1"/>
  <c r="U576" i="1"/>
  <c r="AE575" i="1"/>
  <c r="AD575" i="1"/>
  <c r="U575" i="1"/>
  <c r="AE583" i="1"/>
  <c r="AD583" i="1"/>
  <c r="U583" i="1"/>
  <c r="AE582" i="1"/>
  <c r="AD582" i="1"/>
  <c r="U582" i="1"/>
  <c r="AE581" i="1"/>
  <c r="AD581" i="1"/>
  <c r="U581" i="1"/>
  <c r="AF581" i="1" l="1"/>
  <c r="AF578" i="1"/>
  <c r="AF579" i="1"/>
  <c r="AF592" i="1"/>
  <c r="AF575" i="1"/>
  <c r="AF577" i="1"/>
  <c r="AF583" i="1"/>
  <c r="AF590" i="1"/>
  <c r="AF576" i="1"/>
  <c r="AF580" i="1"/>
  <c r="AF582" i="1"/>
  <c r="AE588" i="1"/>
  <c r="AD588" i="1"/>
  <c r="AE589" i="1"/>
  <c r="AD589" i="1"/>
  <c r="U588" i="1"/>
  <c r="U589" i="1"/>
  <c r="AE586" i="1"/>
  <c r="AD586" i="1"/>
  <c r="U586" i="1"/>
  <c r="AE587" i="1"/>
  <c r="AD587" i="1"/>
  <c r="U587" i="1"/>
  <c r="AF588" i="1" l="1"/>
  <c r="AF589" i="1"/>
  <c r="AF587" i="1"/>
  <c r="AF586" i="1"/>
  <c r="AE706" i="1"/>
  <c r="AD706" i="1"/>
  <c r="AE713" i="1"/>
  <c r="AD713" i="1"/>
  <c r="AE712" i="1"/>
  <c r="AD712" i="1"/>
  <c r="AE705" i="1"/>
  <c r="AD705" i="1"/>
  <c r="U706" i="1"/>
  <c r="U713" i="1"/>
  <c r="U705" i="1"/>
  <c r="U712" i="1"/>
  <c r="U765" i="1"/>
  <c r="U743" i="1"/>
  <c r="AE787" i="1"/>
  <c r="AD787" i="1"/>
  <c r="U787" i="1"/>
  <c r="AE780" i="1"/>
  <c r="AD780" i="1"/>
  <c r="U780" i="1"/>
  <c r="U770" i="1"/>
  <c r="U769" i="1"/>
  <c r="U752" i="1"/>
  <c r="U751" i="1"/>
  <c r="U727" i="1"/>
  <c r="U726" i="1"/>
  <c r="AE735" i="1"/>
  <c r="AD735" i="1"/>
  <c r="U735" i="1"/>
  <c r="AE755" i="1"/>
  <c r="AD755" i="1"/>
  <c r="U755" i="1"/>
  <c r="AE771" i="1"/>
  <c r="AD771" i="1"/>
  <c r="U771" i="1"/>
  <c r="AE770" i="1"/>
  <c r="AE769" i="1"/>
  <c r="AE752" i="1"/>
  <c r="AE751" i="1"/>
  <c r="AE727" i="1"/>
  <c r="AE726" i="1"/>
  <c r="AE779" i="1"/>
  <c r="AE772" i="1"/>
  <c r="AE756" i="1"/>
  <c r="AE736" i="1"/>
  <c r="AE785" i="1"/>
  <c r="AE784" i="1"/>
  <c r="AE760" i="1"/>
  <c r="AE759" i="1"/>
  <c r="AE748" i="1"/>
  <c r="AE741" i="1"/>
  <c r="AE740" i="1"/>
  <c r="AE734" i="1"/>
  <c r="AE790" i="1"/>
  <c r="AE789" i="1"/>
  <c r="AE758" i="1"/>
  <c r="AE757" i="1"/>
  <c r="AE750" i="1"/>
  <c r="AE749" i="1"/>
  <c r="AE732" i="1"/>
  <c r="AE733" i="1"/>
  <c r="AE721" i="1"/>
  <c r="AE722" i="1"/>
  <c r="AE788" i="1"/>
  <c r="AE786" i="1"/>
  <c r="AE766" i="1"/>
  <c r="AE765" i="1"/>
  <c r="AE764" i="1"/>
  <c r="AE744" i="1"/>
  <c r="AE743" i="1"/>
  <c r="AE742" i="1"/>
  <c r="AD770" i="1"/>
  <c r="AD769" i="1"/>
  <c r="AD752" i="1"/>
  <c r="AD751" i="1"/>
  <c r="AD727" i="1"/>
  <c r="AD726" i="1"/>
  <c r="AD779" i="1"/>
  <c r="AD772" i="1"/>
  <c r="AD756" i="1"/>
  <c r="AD736" i="1"/>
  <c r="AF736" i="1" s="1"/>
  <c r="AD785" i="1"/>
  <c r="AD784" i="1"/>
  <c r="AD760" i="1"/>
  <c r="AD759" i="1"/>
  <c r="AF759" i="1" s="1"/>
  <c r="AD748" i="1"/>
  <c r="AD741" i="1"/>
  <c r="AD740" i="1"/>
  <c r="AD734" i="1"/>
  <c r="AF734" i="1" s="1"/>
  <c r="AD790" i="1"/>
  <c r="AD789" i="1"/>
  <c r="AD758" i="1"/>
  <c r="AD757" i="1"/>
  <c r="AF757" i="1" s="1"/>
  <c r="AD750" i="1"/>
  <c r="AD749" i="1"/>
  <c r="AD732" i="1"/>
  <c r="AD733" i="1"/>
  <c r="AF733" i="1" s="1"/>
  <c r="AD721" i="1"/>
  <c r="AD722" i="1"/>
  <c r="AD788" i="1"/>
  <c r="AD786" i="1"/>
  <c r="AD766" i="1"/>
  <c r="AD765" i="1"/>
  <c r="AD764" i="1"/>
  <c r="AD744" i="1"/>
  <c r="AD743" i="1"/>
  <c r="AD742" i="1"/>
  <c r="AF786" i="1" l="1"/>
  <c r="AF744" i="1"/>
  <c r="AF712" i="1"/>
  <c r="AF713" i="1"/>
  <c r="AF706" i="1"/>
  <c r="AF787" i="1"/>
  <c r="AF705" i="1"/>
  <c r="AF780" i="1"/>
  <c r="AF743" i="1"/>
  <c r="AF721" i="1"/>
  <c r="AF750" i="1"/>
  <c r="AF790" i="1"/>
  <c r="AF748" i="1"/>
  <c r="AF785" i="1"/>
  <c r="AF779" i="1"/>
  <c r="AF752" i="1"/>
  <c r="AF766" i="1"/>
  <c r="AF726" i="1"/>
  <c r="AF769" i="1"/>
  <c r="AF764" i="1"/>
  <c r="AF760" i="1"/>
  <c r="AF788" i="1"/>
  <c r="AF732" i="1"/>
  <c r="AF758" i="1"/>
  <c r="AF740" i="1"/>
  <c r="AF756" i="1"/>
  <c r="AF751" i="1"/>
  <c r="AF742" i="1"/>
  <c r="AF765" i="1"/>
  <c r="AF722" i="1"/>
  <c r="AF749" i="1"/>
  <c r="AF789" i="1"/>
  <c r="AF741" i="1"/>
  <c r="AF784" i="1"/>
  <c r="AF772" i="1"/>
  <c r="AF727" i="1"/>
  <c r="AF770" i="1"/>
  <c r="AF735" i="1"/>
  <c r="AF755" i="1"/>
  <c r="AF771" i="1"/>
  <c r="U741" i="1"/>
  <c r="U784" i="1"/>
  <c r="U760" i="1"/>
  <c r="U758" i="1" l="1"/>
  <c r="U757" i="1"/>
  <c r="U789" i="1"/>
  <c r="U750" i="1"/>
  <c r="U779" i="1"/>
  <c r="U772" i="1"/>
  <c r="U756" i="1"/>
  <c r="U736" i="1"/>
  <c r="U785" i="1"/>
  <c r="U759" i="1"/>
  <c r="U748" i="1"/>
  <c r="U740" i="1"/>
  <c r="U790" i="1"/>
  <c r="U749" i="1"/>
  <c r="U732" i="1"/>
  <c r="U733" i="1"/>
  <c r="U721" i="1"/>
  <c r="U722" i="1"/>
  <c r="U788" i="1" l="1"/>
  <c r="U786" i="1"/>
  <c r="U766" i="1"/>
  <c r="U764" i="1"/>
  <c r="U744" i="1"/>
  <c r="U742" i="1"/>
  <c r="U746" i="1"/>
  <c r="AD746" i="1"/>
  <c r="AE746" i="1"/>
  <c r="AE731" i="1"/>
  <c r="AD731" i="1"/>
  <c r="U731" i="1"/>
  <c r="AE730" i="1"/>
  <c r="AD730" i="1"/>
  <c r="U730" i="1"/>
  <c r="AE747" i="1"/>
  <c r="AD747" i="1"/>
  <c r="U747" i="1"/>
  <c r="AE745" i="1"/>
  <c r="AD745" i="1"/>
  <c r="U745" i="1"/>
  <c r="AE775" i="1"/>
  <c r="AD775" i="1"/>
  <c r="U775" i="1"/>
  <c r="AE776" i="1"/>
  <c r="AD776" i="1"/>
  <c r="U776" i="1"/>
  <c r="AE774" i="1"/>
  <c r="AD774" i="1"/>
  <c r="U774" i="1"/>
  <c r="AE773" i="1"/>
  <c r="AD773" i="1"/>
  <c r="U773" i="1"/>
  <c r="AE783" i="1"/>
  <c r="AD783" i="1"/>
  <c r="AE763" i="1"/>
  <c r="AD763" i="1"/>
  <c r="AE739" i="1"/>
  <c r="AD739" i="1"/>
  <c r="AE725" i="1"/>
  <c r="AD725" i="1"/>
  <c r="AE782" i="1"/>
  <c r="AD782" i="1"/>
  <c r="AE762" i="1"/>
  <c r="AD762" i="1"/>
  <c r="AE738" i="1"/>
  <c r="AD738" i="1"/>
  <c r="AE724" i="1"/>
  <c r="AD724" i="1"/>
  <c r="AE781" i="1"/>
  <c r="AD781" i="1"/>
  <c r="AE761" i="1"/>
  <c r="AD761" i="1"/>
  <c r="AE737" i="1"/>
  <c r="AD737" i="1"/>
  <c r="AE723" i="1"/>
  <c r="AD723" i="1"/>
  <c r="U782" i="1"/>
  <c r="U762" i="1"/>
  <c r="U738" i="1"/>
  <c r="U724" i="1"/>
  <c r="AE599" i="1"/>
  <c r="AD599" i="1"/>
  <c r="U599" i="1"/>
  <c r="AE598" i="1"/>
  <c r="AD598" i="1"/>
  <c r="U598" i="1"/>
  <c r="AE597" i="1"/>
  <c r="AD597" i="1"/>
  <c r="U597" i="1"/>
  <c r="AE596" i="1"/>
  <c r="AD596" i="1"/>
  <c r="U596" i="1"/>
  <c r="U783" i="1"/>
  <c r="U763" i="1"/>
  <c r="U739" i="1"/>
  <c r="U725" i="1"/>
  <c r="U781" i="1"/>
  <c r="U761" i="1"/>
  <c r="U737" i="1"/>
  <c r="U723" i="1"/>
  <c r="U778" i="1"/>
  <c r="U768" i="1"/>
  <c r="U754" i="1"/>
  <c r="U729" i="1"/>
  <c r="U777" i="1"/>
  <c r="U767" i="1"/>
  <c r="U753" i="1"/>
  <c r="U728" i="1"/>
  <c r="AE778" i="1"/>
  <c r="AD778" i="1"/>
  <c r="AE768" i="1"/>
  <c r="AD768" i="1"/>
  <c r="AE754" i="1"/>
  <c r="AD754" i="1"/>
  <c r="AE729" i="1"/>
  <c r="AD729" i="1"/>
  <c r="AE777" i="1"/>
  <c r="AD777" i="1"/>
  <c r="AE767" i="1"/>
  <c r="AD767" i="1"/>
  <c r="AE753" i="1"/>
  <c r="AD753" i="1"/>
  <c r="AE728" i="1"/>
  <c r="AD728" i="1"/>
  <c r="AF746" i="1" l="1"/>
  <c r="AF777" i="1"/>
  <c r="AF778" i="1"/>
  <c r="AF723" i="1"/>
  <c r="AF731" i="1"/>
  <c r="AF768" i="1"/>
  <c r="AF781" i="1"/>
  <c r="AF738" i="1"/>
  <c r="AF782" i="1"/>
  <c r="AF747" i="1"/>
  <c r="AF730" i="1"/>
  <c r="AF728" i="1"/>
  <c r="AF773" i="1"/>
  <c r="AF767" i="1"/>
  <c r="AF754" i="1"/>
  <c r="AF599" i="1"/>
  <c r="AF761" i="1"/>
  <c r="AF724" i="1"/>
  <c r="AF763" i="1"/>
  <c r="AF774" i="1"/>
  <c r="AF753" i="1"/>
  <c r="AF745" i="1"/>
  <c r="AF729" i="1"/>
  <c r="AF597" i="1"/>
  <c r="AF737" i="1"/>
  <c r="AF762" i="1"/>
  <c r="AF725" i="1"/>
  <c r="AF739" i="1"/>
  <c r="AF783" i="1"/>
  <c r="AF775" i="1"/>
  <c r="AF776" i="1"/>
  <c r="AF598" i="1"/>
  <c r="AF596" i="1"/>
  <c r="AE627" i="1"/>
  <c r="AD627" i="1"/>
  <c r="U627" i="1"/>
  <c r="AE636" i="1"/>
  <c r="AD636" i="1"/>
  <c r="U636" i="1"/>
  <c r="AE652" i="1"/>
  <c r="AD652" i="1"/>
  <c r="U652" i="1"/>
  <c r="AE681" i="1"/>
  <c r="AD681" i="1"/>
  <c r="U681" i="1"/>
  <c r="AE655" i="1"/>
  <c r="AD655" i="1"/>
  <c r="U655" i="1"/>
  <c r="AE634" i="1"/>
  <c r="AD634" i="1"/>
  <c r="U634" i="1"/>
  <c r="AE608" i="1"/>
  <c r="AD608" i="1"/>
  <c r="U608" i="1"/>
  <c r="U662" i="1"/>
  <c r="U661" i="1"/>
  <c r="U675" i="1"/>
  <c r="U674" i="1"/>
  <c r="U676" i="1"/>
  <c r="U677" i="1"/>
  <c r="U690" i="1"/>
  <c r="U689" i="1"/>
  <c r="U696" i="1"/>
  <c r="U695" i="1"/>
  <c r="U704" i="1"/>
  <c r="U703" i="1"/>
  <c r="U715" i="1"/>
  <c r="U716" i="1"/>
  <c r="U714" i="1"/>
  <c r="U720" i="1"/>
  <c r="U719" i="1"/>
  <c r="AE662" i="1"/>
  <c r="AD662" i="1"/>
  <c r="AE661" i="1"/>
  <c r="AD661" i="1"/>
  <c r="AE675" i="1"/>
  <c r="AD675" i="1"/>
  <c r="AE674" i="1"/>
  <c r="AD674" i="1"/>
  <c r="AE676" i="1"/>
  <c r="AD676" i="1"/>
  <c r="AE677" i="1"/>
  <c r="AD677" i="1"/>
  <c r="AE690" i="1"/>
  <c r="AD690" i="1"/>
  <c r="AE689" i="1"/>
  <c r="AD689" i="1"/>
  <c r="AE696" i="1"/>
  <c r="AD696" i="1"/>
  <c r="AE695" i="1"/>
  <c r="AD695" i="1"/>
  <c r="AE704" i="1"/>
  <c r="AD704" i="1"/>
  <c r="AE703" i="1"/>
  <c r="AD703" i="1"/>
  <c r="AE715" i="1"/>
  <c r="AD715" i="1"/>
  <c r="AE716" i="1"/>
  <c r="AD716" i="1"/>
  <c r="AE714" i="1"/>
  <c r="AD714" i="1"/>
  <c r="AE720" i="1"/>
  <c r="AD720" i="1"/>
  <c r="AE719" i="1"/>
  <c r="AD719" i="1"/>
  <c r="AD710" i="1"/>
  <c r="AE709" i="1"/>
  <c r="AD709" i="1"/>
  <c r="U709" i="1"/>
  <c r="AE708" i="1"/>
  <c r="AD708" i="1"/>
  <c r="U708" i="1"/>
  <c r="AE707" i="1"/>
  <c r="AD707" i="1"/>
  <c r="U707" i="1"/>
  <c r="AE718" i="1"/>
  <c r="AD718" i="1"/>
  <c r="U718" i="1"/>
  <c r="AE717" i="1"/>
  <c r="AD717" i="1"/>
  <c r="U717" i="1"/>
  <c r="AE711" i="1"/>
  <c r="AD711" i="1"/>
  <c r="U711" i="1"/>
  <c r="AE710" i="1"/>
  <c r="U710" i="1"/>
  <c r="AE702" i="1"/>
  <c r="AD702" i="1"/>
  <c r="U702" i="1"/>
  <c r="AE701" i="1"/>
  <c r="AD701" i="1"/>
  <c r="U701" i="1"/>
  <c r="AE698" i="1"/>
  <c r="AD698" i="1"/>
  <c r="U698" i="1"/>
  <c r="AE697" i="1"/>
  <c r="AD697" i="1"/>
  <c r="U697" i="1"/>
  <c r="AE692" i="1"/>
  <c r="AD692" i="1"/>
  <c r="U692" i="1"/>
  <c r="AE691" i="1"/>
  <c r="AD691" i="1"/>
  <c r="U691" i="1"/>
  <c r="AE684" i="1"/>
  <c r="AD684" i="1"/>
  <c r="U684" i="1"/>
  <c r="AE683" i="1"/>
  <c r="AD683" i="1"/>
  <c r="U683" i="1"/>
  <c r="AE668" i="1"/>
  <c r="AD668" i="1"/>
  <c r="U668" i="1"/>
  <c r="AE667" i="1"/>
  <c r="AD667" i="1"/>
  <c r="U667" i="1"/>
  <c r="AE660" i="1"/>
  <c r="AD660" i="1"/>
  <c r="U660" i="1"/>
  <c r="AE659" i="1"/>
  <c r="AD659" i="1"/>
  <c r="U659" i="1"/>
  <c r="AE653" i="1"/>
  <c r="AD653" i="1"/>
  <c r="U653" i="1"/>
  <c r="AE594" i="1"/>
  <c r="AD594" i="1"/>
  <c r="U594" i="1"/>
  <c r="AE593" i="1"/>
  <c r="AD593" i="1"/>
  <c r="U593" i="1"/>
  <c r="AF627" i="1" l="1"/>
  <c r="AF636" i="1"/>
  <c r="AF608" i="1"/>
  <c r="AF652" i="1"/>
  <c r="AF681" i="1"/>
  <c r="AF655" i="1"/>
  <c r="AF634" i="1"/>
  <c r="AF668" i="1"/>
  <c r="AF720" i="1"/>
  <c r="AF662" i="1"/>
  <c r="AF714" i="1"/>
  <c r="AF715" i="1"/>
  <c r="AF695" i="1"/>
  <c r="AF690" i="1"/>
  <c r="AF719" i="1"/>
  <c r="AF716" i="1"/>
  <c r="AF677" i="1"/>
  <c r="AF702" i="1"/>
  <c r="AF676" i="1"/>
  <c r="AF594" i="1"/>
  <c r="AF660" i="1"/>
  <c r="AF684" i="1"/>
  <c r="AF698" i="1"/>
  <c r="AF689" i="1"/>
  <c r="AF703" i="1"/>
  <c r="AF661" i="1"/>
  <c r="AF696" i="1"/>
  <c r="AF675" i="1"/>
  <c r="AF704" i="1"/>
  <c r="AF718" i="1"/>
  <c r="AF674" i="1"/>
  <c r="AF708" i="1"/>
  <c r="AF711" i="1"/>
  <c r="AF707" i="1"/>
  <c r="AF709" i="1"/>
  <c r="AF717" i="1"/>
  <c r="AF710" i="1"/>
  <c r="AF701" i="1"/>
  <c r="AF697" i="1"/>
  <c r="AF691" i="1"/>
  <c r="AF692" i="1"/>
  <c r="AF683" i="1"/>
  <c r="AF667" i="1"/>
  <c r="AF659" i="1"/>
  <c r="AF653" i="1"/>
  <c r="AF593" i="1"/>
  <c r="AE682" i="1"/>
  <c r="AD682" i="1"/>
  <c r="U682" i="1"/>
  <c r="AE680" i="1"/>
  <c r="AD680" i="1"/>
  <c r="U680" i="1"/>
  <c r="AE672" i="1"/>
  <c r="AD672" i="1"/>
  <c r="U672" i="1"/>
  <c r="AE673" i="1"/>
  <c r="AD673" i="1"/>
  <c r="U673" i="1"/>
  <c r="AE671" i="1"/>
  <c r="AD671" i="1"/>
  <c r="U671" i="1"/>
  <c r="AE656" i="1"/>
  <c r="AD656" i="1"/>
  <c r="U656" i="1"/>
  <c r="AE654" i="1"/>
  <c r="AD654" i="1"/>
  <c r="U654" i="1"/>
  <c r="U686" i="1"/>
  <c r="U685" i="1"/>
  <c r="AE700" i="1"/>
  <c r="AD700" i="1"/>
  <c r="U700" i="1"/>
  <c r="AE699" i="1"/>
  <c r="AD699" i="1"/>
  <c r="U699" i="1"/>
  <c r="AE686" i="1"/>
  <c r="AD686" i="1"/>
  <c r="AE685" i="1"/>
  <c r="AD685" i="1"/>
  <c r="AE666" i="1"/>
  <c r="AD666" i="1"/>
  <c r="U666" i="1"/>
  <c r="AE665" i="1"/>
  <c r="AD665" i="1"/>
  <c r="U665" i="1"/>
  <c r="AE658" i="1"/>
  <c r="AD658" i="1"/>
  <c r="U658" i="1"/>
  <c r="AE657" i="1"/>
  <c r="AD657" i="1"/>
  <c r="U657" i="1"/>
  <c r="AE646" i="1"/>
  <c r="AD646" i="1"/>
  <c r="U646" i="1"/>
  <c r="AE645" i="1"/>
  <c r="AD645" i="1"/>
  <c r="U645" i="1"/>
  <c r="AE623" i="1"/>
  <c r="AD623" i="1"/>
  <c r="U623" i="1"/>
  <c r="AE622" i="1"/>
  <c r="AD622" i="1"/>
  <c r="U622" i="1"/>
  <c r="AF682" i="1" l="1"/>
  <c r="AF680" i="1"/>
  <c r="AF672" i="1"/>
  <c r="AF656" i="1"/>
  <c r="AF673" i="1"/>
  <c r="AF671" i="1"/>
  <c r="AF623" i="1"/>
  <c r="AF658" i="1"/>
  <c r="AF685" i="1"/>
  <c r="AF654" i="1"/>
  <c r="AF646" i="1"/>
  <c r="AF686" i="1"/>
  <c r="AF699" i="1"/>
  <c r="AF700" i="1"/>
  <c r="AF666" i="1"/>
  <c r="AF665" i="1"/>
  <c r="AF657" i="1"/>
  <c r="AF645" i="1"/>
  <c r="AF622" i="1"/>
  <c r="AE651" i="1" l="1"/>
  <c r="AD651" i="1"/>
  <c r="U651" i="1"/>
  <c r="AE664" i="1"/>
  <c r="AD664" i="1"/>
  <c r="U664" i="1"/>
  <c r="AE670" i="1"/>
  <c r="AD670" i="1"/>
  <c r="U670" i="1"/>
  <c r="AE679" i="1"/>
  <c r="AD679" i="1"/>
  <c r="U679" i="1"/>
  <c r="AE688" i="1"/>
  <c r="AD688" i="1"/>
  <c r="U688" i="1"/>
  <c r="AE694" i="1"/>
  <c r="AD694" i="1"/>
  <c r="U694" i="1"/>
  <c r="AE648" i="1"/>
  <c r="AD648" i="1"/>
  <c r="U648" i="1"/>
  <c r="AE649" i="1"/>
  <c r="AD649" i="1"/>
  <c r="U649" i="1"/>
  <c r="AE644" i="1"/>
  <c r="AD644" i="1"/>
  <c r="U644" i="1"/>
  <c r="AE642" i="1"/>
  <c r="AD642" i="1"/>
  <c r="U642" i="1"/>
  <c r="AE639" i="1"/>
  <c r="AD639" i="1"/>
  <c r="U639" i="1"/>
  <c r="AE640" i="1"/>
  <c r="AD640" i="1"/>
  <c r="U640" i="1"/>
  <c r="AE637" i="1"/>
  <c r="AD637" i="1"/>
  <c r="U637" i="1"/>
  <c r="AE635" i="1"/>
  <c r="AD635" i="1"/>
  <c r="U635" i="1"/>
  <c r="AE632" i="1"/>
  <c r="AD632" i="1"/>
  <c r="U632" i="1"/>
  <c r="AE630" i="1"/>
  <c r="AD630" i="1"/>
  <c r="U630" i="1"/>
  <c r="AE628" i="1"/>
  <c r="AD628" i="1"/>
  <c r="U628" i="1"/>
  <c r="AE625" i="1"/>
  <c r="AD625" i="1"/>
  <c r="U625" i="1"/>
  <c r="AE626" i="1"/>
  <c r="AD626" i="1"/>
  <c r="U626" i="1"/>
  <c r="AE621" i="1"/>
  <c r="AD621" i="1"/>
  <c r="U621" i="1"/>
  <c r="AE619" i="1"/>
  <c r="AD619" i="1"/>
  <c r="U619" i="1"/>
  <c r="AE616" i="1"/>
  <c r="AD616" i="1"/>
  <c r="U616" i="1"/>
  <c r="AE617" i="1"/>
  <c r="AD617" i="1"/>
  <c r="U617" i="1"/>
  <c r="AE613" i="1"/>
  <c r="AD613" i="1"/>
  <c r="U613" i="1"/>
  <c r="AE614" i="1"/>
  <c r="AD614" i="1"/>
  <c r="U614" i="1"/>
  <c r="AE600" i="1"/>
  <c r="AD600" i="1"/>
  <c r="U600" i="1"/>
  <c r="AE595" i="1"/>
  <c r="AD595" i="1"/>
  <c r="AE606" i="1"/>
  <c r="AD606" i="1"/>
  <c r="U606" i="1"/>
  <c r="AE604" i="1"/>
  <c r="AD604" i="1"/>
  <c r="U604" i="1"/>
  <c r="AE602" i="1"/>
  <c r="AD602" i="1"/>
  <c r="U602" i="1"/>
  <c r="AE609" i="1"/>
  <c r="AD609" i="1"/>
  <c r="U609" i="1"/>
  <c r="AE611" i="1"/>
  <c r="AD611" i="1"/>
  <c r="U611" i="1"/>
  <c r="U618" i="1"/>
  <c r="AE607" i="1"/>
  <c r="AD607" i="1"/>
  <c r="AE610" i="1"/>
  <c r="AD610" i="1"/>
  <c r="U607" i="1"/>
  <c r="U610" i="1"/>
  <c r="U601" i="1"/>
  <c r="U603" i="1"/>
  <c r="AE603" i="1"/>
  <c r="AD603" i="1"/>
  <c r="AE618" i="1"/>
  <c r="AD618" i="1"/>
  <c r="AE650" i="1"/>
  <c r="AD650" i="1"/>
  <c r="AE663" i="1"/>
  <c r="AD663" i="1"/>
  <c r="AE669" i="1"/>
  <c r="AD669" i="1"/>
  <c r="AE678" i="1"/>
  <c r="AD678" i="1"/>
  <c r="AE687" i="1"/>
  <c r="AD687" i="1"/>
  <c r="AE605" i="1"/>
  <c r="AD605" i="1"/>
  <c r="U605" i="1"/>
  <c r="U650" i="1"/>
  <c r="U663" i="1"/>
  <c r="U669" i="1"/>
  <c r="U678" i="1"/>
  <c r="U687" i="1"/>
  <c r="U620" i="1"/>
  <c r="AE620" i="1"/>
  <c r="AD620" i="1"/>
  <c r="AE693" i="1"/>
  <c r="AE647" i="1"/>
  <c r="AE643" i="1"/>
  <c r="AE641" i="1"/>
  <c r="AE638" i="1"/>
  <c r="AE633" i="1"/>
  <c r="AE631" i="1"/>
  <c r="AE629" i="1"/>
  <c r="AE624" i="1"/>
  <c r="AE615" i="1"/>
  <c r="AE612" i="1"/>
  <c r="AD693" i="1"/>
  <c r="AD647" i="1"/>
  <c r="AD643" i="1"/>
  <c r="AD641" i="1"/>
  <c r="AD638" i="1"/>
  <c r="AD633" i="1"/>
  <c r="AD631" i="1"/>
  <c r="AD629" i="1"/>
  <c r="AD624" i="1"/>
  <c r="AD615" i="1"/>
  <c r="AD612" i="1"/>
  <c r="AD601" i="1"/>
  <c r="AE601" i="1"/>
  <c r="U693" i="1"/>
  <c r="U647" i="1"/>
  <c r="U612" i="1"/>
  <c r="U615" i="1"/>
  <c r="U624" i="1"/>
  <c r="U629" i="1"/>
  <c r="U631" i="1"/>
  <c r="U633" i="1"/>
  <c r="U638" i="1"/>
  <c r="U641" i="1"/>
  <c r="U643" i="1"/>
  <c r="AF669" i="1" l="1"/>
  <c r="AF611" i="1"/>
  <c r="AF606" i="1"/>
  <c r="AF651" i="1"/>
  <c r="AF624" i="1"/>
  <c r="AF613" i="1"/>
  <c r="AF621" i="1"/>
  <c r="AF630" i="1"/>
  <c r="AF639" i="1"/>
  <c r="AF648" i="1"/>
  <c r="AF679" i="1"/>
  <c r="AF670" i="1"/>
  <c r="AF607" i="1"/>
  <c r="AF688" i="1"/>
  <c r="AF612" i="1"/>
  <c r="AF678" i="1"/>
  <c r="AF663" i="1"/>
  <c r="AF610" i="1"/>
  <c r="AF616" i="1"/>
  <c r="AF625" i="1"/>
  <c r="AF635" i="1"/>
  <c r="AF664" i="1"/>
  <c r="AF694" i="1"/>
  <c r="AF604" i="1"/>
  <c r="AF614" i="1"/>
  <c r="AF619" i="1"/>
  <c r="AF628" i="1"/>
  <c r="AF637" i="1"/>
  <c r="AF640" i="1"/>
  <c r="AF649" i="1"/>
  <c r="AF650" i="1"/>
  <c r="AF618" i="1"/>
  <c r="AF602" i="1"/>
  <c r="AF600" i="1"/>
  <c r="AF644" i="1"/>
  <c r="AF609" i="1"/>
  <c r="AF595" i="1"/>
  <c r="AF617" i="1"/>
  <c r="AF626" i="1"/>
  <c r="AF632" i="1"/>
  <c r="AF642" i="1"/>
  <c r="AF603" i="1"/>
  <c r="AF605" i="1"/>
  <c r="AF687" i="1"/>
  <c r="AF647" i="1"/>
  <c r="AF693" i="1"/>
  <c r="AF615" i="1"/>
  <c r="AF620" i="1"/>
  <c r="AF643" i="1"/>
  <c r="AF641" i="1"/>
  <c r="AF638" i="1"/>
  <c r="AF633" i="1"/>
  <c r="AF631" i="1"/>
  <c r="AF629" i="1"/>
  <c r="AF601" i="1"/>
  <c r="U595" i="1"/>
</calcChain>
</file>

<file path=xl/sharedStrings.xml><?xml version="1.0" encoding="utf-8"?>
<sst xmlns="http://schemas.openxmlformats.org/spreadsheetml/2006/main" count="5269" uniqueCount="1076">
  <si>
    <t>Nézőpont</t>
  </si>
  <si>
    <t>IDEA</t>
  </si>
  <si>
    <t>Medián</t>
  </si>
  <si>
    <t>Publicus</t>
  </si>
  <si>
    <t>Századvég</t>
  </si>
  <si>
    <t>DK</t>
  </si>
  <si>
    <t>LMP</t>
  </si>
  <si>
    <t>MM</t>
  </si>
  <si>
    <t>MKKP</t>
  </si>
  <si>
    <t>MH</t>
  </si>
  <si>
    <t>https://publicus.hu/blog/partok-tamogatottsaga-2018-december/</t>
  </si>
  <si>
    <t>https://magyarhang.org/belfold/2019/05/04/oriasi-kulonbsegek-ket-egyideju-zavecz-meresben/</t>
  </si>
  <si>
    <t>https://hvg.hu/itthon/20190502_Felmeres_EPmandatumot_szerezhet_a_Momentum_a_Jobbik_nagyon_visszaesett</t>
  </si>
  <si>
    <t>https://444.hu/2019/04/03/a-mostani-allas-szerint-a-fidesznek-12-az-ellenzeknek-9-mandatuma-lenne-az-ep-valasztason</t>
  </si>
  <si>
    <t>ZRI</t>
  </si>
  <si>
    <t>Egyéb párt</t>
  </si>
  <si>
    <t>MSZP-P</t>
  </si>
  <si>
    <t>Jobbik</t>
  </si>
  <si>
    <t>Fidesz</t>
  </si>
  <si>
    <t>Forrás 1</t>
  </si>
  <si>
    <t>Forrás 2</t>
  </si>
  <si>
    <t>Forrás 3</t>
  </si>
  <si>
    <t>Megjegyzések</t>
  </si>
  <si>
    <t>https://publicus.hu/blog/partok-orszaggyulesi-es-ep-tamogatottsaga-2019-marcius/</t>
  </si>
  <si>
    <t>https://publicus.hu/wp-content/uploads/2019/03/2019_03_ppef_detail.png</t>
  </si>
  <si>
    <t>alpha</t>
  </si>
  <si>
    <t>Egyéb válasz</t>
  </si>
  <si>
    <t>Minta</t>
  </si>
  <si>
    <t>https://publicus.hu/wp-content/uploads/2019/03/2019_02_ppef_all.png</t>
  </si>
  <si>
    <t>https://publicus.hu/blog/partok-tamogatottsaga-2019-januar/</t>
  </si>
  <si>
    <t>https://publicus.hu/wp-content/uploads/2019/01/2019_01_ppef_all-1024x773.png</t>
  </si>
  <si>
    <t>https://nepszava.hu/3023405_feltuzeltek-szavazoikat-a-partok</t>
  </si>
  <si>
    <t>https://publicus.hu/wp-content/uploads/2019/03/ppref_2019_02_detail.png</t>
  </si>
  <si>
    <t>https://publicus.hu/blog/partok-tamogatottsaga-es-potencialis-ep-egyuttmukodesek-2019-februar/</t>
  </si>
  <si>
    <t>Népszava szerint "a szavazók 81 százaléka menne el voksolni, ha most vasárnap lennének az országgyűlési választások …. A Publicus Intézet január végén lapunk megbízásából megmérte a közelgő uniós választások részvételi hajlandóságát is. A felmérésből az derült ki, hogy csaknem 4,25 millió ember állította biztosra, hogy voksol majd. Az 52 százalékos részvételi hajlandóság vélhetően túlzó"</t>
  </si>
  <si>
    <t>Kezdet</t>
  </si>
  <si>
    <t>Vég</t>
  </si>
  <si>
    <t>Adatgazda</t>
  </si>
  <si>
    <t>https://hvg.hu/itthon/20190215_A_tuloratorveny_mar_nem_rombolja_a_Fidesz_nepszeruseget</t>
  </si>
  <si>
    <t>https://hvg.hu/itthon/20190205_Felmeres_esett_a_Fidesz_tamogatottsaga_novekszik_a_Jobbik_tabora</t>
  </si>
  <si>
    <t>https://hvg.hu/itthon/20190206_Median_Felmillio_tamogatot_veszitett_el_a_Fidesz</t>
  </si>
  <si>
    <t>https://szazadveg.hu/hu/kutatasok/az-alapitvany-kutatasai/piackutatas-kozvelemeny-kutatas/stabil-a-kormanypartok-tamogatottsaga</t>
  </si>
  <si>
    <t>https://hvg.hu/itthon/20190116_Zavecz_a_Fidesz_elvesztett_negyedmillio_szavazot</t>
  </si>
  <si>
    <t>http://www.zaveczresearch.hu/a-partok-tamogatottsaga/</t>
  </si>
  <si>
    <t>https://publicus.hu/wp-content/uploads/2019/03/2019_03_ppef_all.png</t>
  </si>
  <si>
    <t>https://nepszava.hu/3030602_az-mszp-szavazoi-a-legelkotelezettebbek-egyre-tobben-elegedetlenek-az-orszag-allapotaval</t>
  </si>
  <si>
    <t>Mintanagyság, ha szerepel a forrásokban</t>
  </si>
  <si>
    <t>Az adatok forrásaként megjelölt közvélemény-kutató intézet neve. Nem feltétlenül azonos a tényleges adatfelvételt végző cég (pl. telefonos vizsgálatoknál alvállalkozóként megbizott call center) nevével, amit nem szokás közölni.</t>
  </si>
  <si>
    <t>Egyéb pártok</t>
  </si>
  <si>
    <t>Tehát pl. a "nem tudom", "nincs válasz", "nem szavazna", "nem mondja meg" stb. kategóriák együttes aránya a mintában.  Ha az oszlopban nulla szerepel, akkor a pártokra vonatkozó számok ugyanabban a sorban az összes pártválasztóra értendők, tehát a bázis nem tartalmazza az ilyen válaszhiányos megkérdezetteket.</t>
  </si>
  <si>
    <t>Forrás 1-3:</t>
  </si>
  <si>
    <t>A jelen adatbázis fejlesztőjének esetleges megjegyzései az adatokkal kapcsolatban</t>
  </si>
  <si>
    <t>A Jobbik Magyarország Mogalmat választó megkérdezettek százalékos aránya</t>
  </si>
  <si>
    <t>A Demokratikus Koaliciót választó megkérdezettek százalékos aránya</t>
  </si>
  <si>
    <t>A Lehet Más a Politikát választó megkérdezettek százalékos aránya</t>
  </si>
  <si>
    <t>A Magyar Kétfarkú Kutya Pártot választó megkérdezettek százalékos aránya</t>
  </si>
  <si>
    <t>UnixEnd</t>
  </si>
  <si>
    <t>UnixStart</t>
  </si>
  <si>
    <t>UnixTime</t>
  </si>
  <si>
    <t>HIBÁK AZ ÉKEZETEKBEN</t>
  </si>
  <si>
    <t>http://www.zaveczresearch.hu/kismervu-valtozasok-a-partpreferenciakban/</t>
  </si>
  <si>
    <t>A ZRI oldala megjegyzi "A magyar választóközönség
aktivitási szintje jelenleg 46 százalékos, a múlt hónaphoz képest valamelyest, 3 százalékponttal kisebb lett. Azok, akik részvételi szándékuk mellett pártpreferenciával is rendelkeznek, a választásra jogosultak 38 százalékát teszik."</t>
  </si>
  <si>
    <t>http://www.zaveczresearch.hu/stabil-partpreferenciak/</t>
  </si>
  <si>
    <t>http://www.zaveczresearch.hu/a-partlistat-biztosan-vezeto-fidesz-tamogatokat-veszitett/</t>
  </si>
  <si>
    <t>http://www.zaveczresearch.hu/partpreferenciak-a-tuntetesek-elott/</t>
  </si>
  <si>
    <t>http://www.zaveczresearch.hu/holtversenyben-az-mszp-es-a-jobbik/</t>
  </si>
  <si>
    <t>http://www.zaveczresearch.hu/ismet-csokkent-a-jobbik-tabora/</t>
  </si>
  <si>
    <t>http://www.zaveczresearch.hu/az-elmult-egy-honapban-keves-a-valtozas-1-szazalekkal-indul-a-mi-hazank-mozgalom/</t>
  </si>
  <si>
    <t>http://www.zaveczresearch.hu/lejtmenetben-a-jobbik/</t>
  </si>
  <si>
    <t>https://kozvelemenykutatok.hu/2018-augusztusi-kutatasi-eredmenyek-zri-zavecz/</t>
  </si>
  <si>
    <t>https://index.hu/belfold/2019/04/17/partok_tamogatottsaga_partpreferencia_kozvelemeny-kutatas_fidesz_jobbik_mszp_zavecz_research/</t>
  </si>
  <si>
    <t>Az index cikk szerint "A ZRI Závecz Research Intézet április első felében végzett közvélemény-kutatása szerint a z emberek aktivitási szintje megemelkedett: egy hónap alatt 38-ról 43 százalékra nőtt azok aránya, akik egy választás biztos résztvevőjének tekintik magukat s van is párt, amelyre leadnák a voksukat."</t>
  </si>
  <si>
    <t>Állitólag speciális, LMP-megrendelte kérdésekkel a pártprefencia kérdés előtt, és Závecz szerint ezért nem feltétlen összehasonlithatók a válaszok más adatokkal. Ráadásul a Magyar Hang nem irja meg, hogy a biztos pártválasztókra vagy valaki másra vonatkoznak-e az adatok.  Mindenesetre ők azt irják, Fidesz 62.2, Jobbik 5.6, MSZP 7.7, DK 7.3, LMP 6.3, Momentum 5.1, MKKP 2.4, Mi Hazánk 3.4.</t>
  </si>
  <si>
    <t>https://nezopontintezet.hu/2019/03/31/tovabb-nott-a-fidesz-kdnp-tamogatottsaga-marciusban/</t>
  </si>
  <si>
    <t>https://magyarnemzet.hu/belfold/nezopont-tovabb-nott-a-fidesz-kdnp-nepszerusege-6889859/</t>
  </si>
  <si>
    <t>https://kozvelemenykutatok.hu/#1</t>
  </si>
  <si>
    <t>http://www.atv.hu/belfold/20190409-idea-2-es-fel-millioan-tamogatjak-a-fideszt</t>
  </si>
  <si>
    <t>http://www.ideaintezet.hu/hirek-aktualis/16/indulo-ep-kampany-valtozatlan-eroviszonyokkal---2-es-fel-millioan-a-fidesz-taboraban</t>
  </si>
  <si>
    <t>https://hvg.hu/itthon/20190417_Median_Az_MSZP_beerte_a_Jobbikot_a_Fidesz_ismet_erosodott</t>
  </si>
  <si>
    <t>https://szazadveg.hu/hu/kutatasok/az-alapitvany-kutatasai/piackutatas-kozvelemeny-kutatas/eros-kormanyparti-gyozelem-varhato-az-ep-valasztasokon</t>
  </si>
  <si>
    <t>https://nepszava.hu/3019793_rabszolgatorveny-egyre-tobben-latjak-ugy-hogy-rossz-iranyba-mennek-a-dolgok</t>
  </si>
  <si>
    <t>Adatok bázisa</t>
  </si>
  <si>
    <t>Összes</t>
  </si>
  <si>
    <t>Biztos</t>
  </si>
  <si>
    <t>Ez az oszlop mutatja, hogy az adatsor az "összes" megkérdezettre illetve pártválasztóra vonatkozik-e, vagy csak a "biztos" szavazókra illetve "biztos szavazó pártválasztókra".</t>
  </si>
  <si>
    <t>Az 1989 óta kialakult magyar gyakorlatban négyféle bontásban szokás közölni az arra vonatkozó adatokat, hogy adott pillanatban melyik pártra hányan szavaznának (valamely népesség százalékában).</t>
  </si>
  <si>
    <t>Minden itt szereplő adat elvben a szavazóképes, Magyarországon élő magyar állampolgárok reprezentálására hivatott mintákra vonatkozik.</t>
  </si>
  <si>
    <t>MINTAVÉTELI ÉS MÓDSZERTANI KÉRDÉSEK</t>
  </si>
  <si>
    <t>1: Az összes megkérdezett százalékában</t>
  </si>
  <si>
    <t>2: Azon megkérdezettek (az "összes pártválasztó") százalékában, akik valamilyen párt megnevezésével válaszoltak arra a kérdésre, hogy kire szavaznának (a soron következő, vagy egy hipotetikus most hétvégi) országos választáson.</t>
  </si>
  <si>
    <t>3: A "biztos szavazók" százalékában, tehát azok között, akik azt mondták, hogy "biztosan elmenn(én)ek szavazni" a következő (illetve egy feltételezett most hétvégi) országos választáson.</t>
  </si>
  <si>
    <t>Az "Adatok bázisa" oszlop mutatja, hogy egy-egy sor a "Biztos" szavazókra vonatkozik-e, vagy az "Összes" megkérdezettre illetve pártválasztóra.</t>
  </si>
  <si>
    <t>Mód</t>
  </si>
  <si>
    <t>Telefonos?</t>
  </si>
  <si>
    <t>Telefonos</t>
  </si>
  <si>
    <t>Személyes</t>
  </si>
  <si>
    <t>Online</t>
  </si>
  <si>
    <t>A közvélemény-kutatás technológiája, tehát hogy személyes megkérdezéssel, telefonon, vagy online önkitöltő kérdőivvel gyűjtötték-e az adatokat</t>
  </si>
  <si>
    <t>AZ ADATOK ÉRTELMEZÉSÉHEZ</t>
  </si>
  <si>
    <t>KÉREM, HOGY IGY ADJA MEG AZ ADATOK FORRÁSÁT, HA HASZNÁLJA EZEKET AZ ADATOKAT:</t>
  </si>
  <si>
    <t>HA BÁRMI HIBÁT VAGY HIÁNYOSSÁGOT TALÁL AZ ADATOKBAN:</t>
  </si>
  <si>
    <t>A kérdés az EP választásra vonatkozott. Állitólag speciális kérdésekkel a pártprefencia kérdés előtt, és Závecz szerint ezért nem feltétlen összehasonlithatók a válaszok más adatokkal. Az "egyéb párt" alatt a Liberálisok 1 százaléka értendő itt.</t>
  </si>
  <si>
    <t>Az MKKP nyilván az "egyéb párt"-ban</t>
  </si>
  <si>
    <t>Az MH nyilván az "egyéb párt"-ban</t>
  </si>
  <si>
    <t>"közösségi média alapú kérdőív segítségével"</t>
  </si>
  <si>
    <t>https://hvg.hu/itthon/20190311_IDEA_a_baloldal_semmit_nem_profitalt_a_tuloratorvenyes_tiltakozasokbol</t>
  </si>
  <si>
    <t>http://www.ideaintezet.hu/hirek-aktualis/15/hvg-hu---idea--a-baloldal-semmit-nem-profitalt-a-tuloratorvenyes-tiltakozasokbol</t>
  </si>
  <si>
    <t>http://www.ideaintezet.hu/hirek-aktualis/14/24-hu---idea-intezet--gyengult-a-fidesz--erosodott-a-jobbik</t>
  </si>
  <si>
    <t>http://www.ideaintezet.hu/hirek-aktualis/13/---rabszolgatorveny----miatti-tiltakozasok--a-bizonytalanok-is-ellenzeki-allasponton</t>
  </si>
  <si>
    <t>http://www.ideaintezet.hu/hirek-aktualis/12/fidesz-kdnp-es-jobbik--egyutt-vesztettek-tamogatokat-----erosodo-momentum</t>
  </si>
  <si>
    <t>http://www.ideaintezet.hu/hirek-aktualis/11/veszely-nelkuli-zonaban-a-fidesz-kdnp--kuszob-alatti-lmp</t>
  </si>
  <si>
    <t>https://hvg.hu/itthon/20190103_A_rabszolgatorveny_ellenere_sem_szavaznanak_kevesebben_a_Fideszre</t>
  </si>
  <si>
    <t>Momentum, MKKP, MH nyilvan mind "egyeb part"</t>
  </si>
  <si>
    <t>https://szazadveg.hu/hu/kutatasok/az-alapitvany-kutatasai/piackutatas-kozvelemeny-kutatas/eros-fidesz-kdnp-gyengulo-ellenzek</t>
  </si>
  <si>
    <t>https://szazadveg.hu/hu/kutatasok/az-alapitvany-kutatasai/piackutatas-kozvelemeny-kutatas/stabil-fidesz-kdnp-gyengulo-ellenzek</t>
  </si>
  <si>
    <t>https://hvg.hu/itthon/20181212_Median_A_magyarok_kicsit_jobban_kedvelik_Kaslert_Orbant_most_epp_nem_annyira</t>
  </si>
  <si>
    <t>https://kozvelemenykutatok.hu/2018-decemberi-kutatasi-eredmenyek-median/</t>
  </si>
  <si>
    <t>https://444.hu/2019/02/06/median-3-honap-alatt-tobb-mint-felmillio-szimpatizanst-veszitett-a-fidesz-kdnp</t>
  </si>
  <si>
    <t>https://hvg.hu/itthon/201845__partok_es_politikusok_nepszerusege__erosodo_fidesz__ingatagok</t>
  </si>
  <si>
    <t>A HVG online októberi ábrája szerint biztosan szavazna 56%</t>
  </si>
  <si>
    <t>A HVG online októberi ábrája szerint biztosan szavazna 53%</t>
  </si>
  <si>
    <t>https://hvg.hu/itthon/20180926_Median_Bo_felmillio_biztos_szavazot_vesztett_a_Fidesz_az_elmult_honapokban</t>
  </si>
  <si>
    <t>24.hu megrendelésére</t>
  </si>
  <si>
    <t>https://24.hu/belfold/2019/05/06/europai-unio-megitelese-kutatas</t>
  </si>
  <si>
    <t>HVG nyomtatott kiadása</t>
  </si>
  <si>
    <t>https://nezopontintezet.hu/2019/02/11/valtozatlan-a-fidesz-kdnp-tamogatottsaga/</t>
  </si>
  <si>
    <t>https://nezopontintezet.hu/2018/12/22/a-fidesz-nepszerusege-nott-a-radikalizalodo-ellenzeke-csokkent-a-valasztasok-ota/</t>
  </si>
  <si>
    <t>https://nezopontintezet.hu/2018/12/04/erosodott-a-fidesz-tovabb-gyengult-a-jobbik/</t>
  </si>
  <si>
    <t>https://nezopontintezet.hu/2018/11/09/a-valasztok-fele-fidesz-szavazo/</t>
  </si>
  <si>
    <t>https://nezopontintezet.hu/2018/10/01/most-vasarnap-az-ep-mandatumok-tobb-mint-60-szazalekat-a-fidesz-szerezne-meg-3/</t>
  </si>
  <si>
    <t>https://nezopontintezet.hu/2018/09/03/a-fidesz-az-egyetlen-neppart/</t>
  </si>
  <si>
    <t>Az "egyéb válasz" arányát csak kikövetkeztettem</t>
  </si>
  <si>
    <t>https://nezopontintezet.hu/2018/07/25/lejtmenetben-a-jobbik/</t>
  </si>
  <si>
    <t>https://nezopontintezet.hu/2018/06/30/a-2014-es-valasztasok-ota-nem-volt-ilyen-magas-a-fidesz-kdnp-tamogatottsaga/</t>
  </si>
  <si>
    <t>Az "egyéb válasz" arányát csak kikövetkeztettem, az adatfelvétel még az MH megalakulása előtt történt</t>
  </si>
  <si>
    <t>https://nezopontintezet.hu/2018/06/02/tovabb-erosodott-a-fidesz-kdnp-kozel-400-000-fovel-bovult-a-kormanypartok-tabora/</t>
  </si>
  <si>
    <t>https://nezopontintezet.hu/2018/05/08/a-fidesz-kdnp-vel-szimpatizal-a-tobbseg/</t>
  </si>
  <si>
    <t>https://publicus.hu/blog/partok-tamogatottsaga-es-atszavazasok-2018-aprilis/</t>
  </si>
  <si>
    <t>https://publicus.hu/blog/partok_tamogatottsaga_es_az_ellenzeki_politizalas-2018_majus/</t>
  </si>
  <si>
    <t>https://publicus.hu/blog/partok-tamogatottsaga-2018-junius/</t>
  </si>
  <si>
    <t>https://publicus.hu/blog/partok-tamogatottsaga-2018-szeptember/</t>
  </si>
  <si>
    <t>https://publicus.hu/blog/partok-tamogatottsaga-2018-augusztus/</t>
  </si>
  <si>
    <t>https://kozvelemenykutatok.hu/10696-2/</t>
  </si>
  <si>
    <t>https://publicus.hu/blog/partok-tamogatottsaga-2018-oktober/</t>
  </si>
  <si>
    <t>https://publicus.hu/blog/partok-tamogatottsaga-2018-november/</t>
  </si>
  <si>
    <t>Adatfelvétel első napja a kutatásról beszámoló források szerint</t>
  </si>
  <si>
    <t>Adatfelvétel utolsó napja a kutatásról beszámoló források szerint</t>
  </si>
  <si>
    <t>A Mi Hazánk Mozgalmat választó megkérdezettek százalékos aránya (a párt 2018 júliusa táján jelent meg a közvélemény-kutatásokban)</t>
  </si>
  <si>
    <t>https://fuhu.hu/igy-all-most-a-partok-nepszerusege/</t>
  </si>
  <si>
    <t>Az MH még nem alakult meg, az Együtt még kap 1 százalékot.</t>
  </si>
  <si>
    <t>Az egy hónappal későbbi riport számol be a 37%-ról meg az egyéb pártok 2%-áról</t>
  </si>
  <si>
    <t>https://www.vasarnapihirek.hu/fokusz/beeloztek_a_ketfarkuak</t>
  </si>
  <si>
    <t>A Népszava szerint "Az összes megkérdezett 68 százaléka állította azt, hogy elmenne mindenképpen szavazni." Csak a Népszava közöl adatot a biztos szavazókról, és dec. 13-15-ben adja meg a dátumot.</t>
  </si>
  <si>
    <t>https://www.vasarnapihirek.hu/friss/harmadot_bukott_a_jobbik</t>
  </si>
  <si>
    <t>https://www.vasarnapihirek.hu/fokusz/feleves_godorben_az_lmp</t>
  </si>
  <si>
    <t>https://www.vasarnapihirek.hu/fokusz/kuszob_alatt_az_lmp_es_a_dk</t>
  </si>
  <si>
    <t>https://www.vasarnapihirek.hu/szerintem/beerte_a_jobbikot_az_mszp</t>
  </si>
  <si>
    <t>https://www.vasarnapihirek.hu/szerintem/bojkottra_szavaz_a_tobbseg</t>
  </si>
  <si>
    <t>Speciális</t>
  </si>
  <si>
    <t>Fókusz</t>
  </si>
  <si>
    <t>EP</t>
  </si>
  <si>
    <t>A Népszava cikk szerint a "biztos szavazók" aránya 73% (4-fokú skála, 2% nem tudom)</t>
  </si>
  <si>
    <t>Olyan ismert körülmény a szavazási szándékra vonatkozó kérdés megfogalmazásában vagy kontextusában, ami miatt a válaszok megoszlása nem hasonlitható össze minden további nélkül más itt szereplő adatsorokkal (részletes magyarázat a "Megjegyzések" oszlopban)</t>
  </si>
  <si>
    <t>"Egyéb pártok" (benne az MH) aránya utólagos következtetés csak a megelőző és azt követő hónap IDEA adatjai és a többi számok összege alapján.</t>
  </si>
  <si>
    <t>Az MH még nem alakult meg, az Együtt még kapott 1 százalékot, és volt még 3 százalék "egyéb párt" (utóbbi aránya a közeli hónapokban is rendhagyóan magas a Publicus "biztos szavazó" adataiban).</t>
  </si>
  <si>
    <t>A közvelemenykutatok.hu oldal elirta a datumot, a Publicus blog adta meg az egyéb pártok arányát</t>
  </si>
  <si>
    <t>A közvelemenykutatok.hu oldal elirta a datumot és az egyéb pártot, a VH irta csak meg az utóbbit: "minden egyéb, a felmérésben szereplő pártra pedig összesen 3 százalék voksolna a biztos szavazók közül. Így például a Jobbikból kiváltak által útjára indított, Toroczkai László által fémjelzett és most párttá alakult Mi Hazánk mozgalom sem mozgatta meg a szavazóka"</t>
  </si>
  <si>
    <t>"Egyéb pártok" (benne az MH) aránya utólagos következtetés csak a megelőző és azt követő hónap Publicus adatjai és a többi számok összege alapján.</t>
  </si>
  <si>
    <t>A Publicus blog két ábrája között mintha ellentmondás lenne az "egyéb párt" arányában</t>
  </si>
  <si>
    <t>"Egyéb pártok" aránya utólagos következtetés csak a megelőző és azt követő hónap Publicus adatjai és a többi számok összege alapján.</t>
  </si>
  <si>
    <t xml:space="preserve">Az MH még nem alakult meg, az Együtt még kap 1 százalékot. </t>
  </si>
  <si>
    <t>Kérdés: "Idén májusban melyik párt listájára szavaz az Európai Parlamenti választásokon?". Rejtély, hova tűnt az MKKP és az MH. Egy előadásban április végén Pulai András azt mondta, hogy "már január (vagy december?) óta" külön felteszik a kire szavazna kérdést az EP és az ogy választással kapcsolatban is. Ld. 47:00 körül itt https://www.facebook.com/watch/?v=599323433809699</t>
  </si>
  <si>
    <t>"Egyéb pártok" aránya utólagos következtetés csak a megelőző és azt követő hónap Publicus adatjai és a többi számok összege alapján. A Publicus blog csak az Együtt 1%-át emliti.</t>
  </si>
  <si>
    <t>https://hvg.hu/itthon/201823_medianfelmeres_gyozteshez_huzas</t>
  </si>
  <si>
    <t>A dátumot még ellenőrizni kell, a HVG online csak "május végét" mond.</t>
  </si>
  <si>
    <t>Az "egyéb" párt aránya csak következtetés a többi összege alapján.</t>
  </si>
  <si>
    <t>Az "egyéb" párt aránya csak következtetés a biztos szavazó adatok alapján.</t>
  </si>
  <si>
    <t>https://nezopontintezet.hu/2019/03/01/5427/</t>
  </si>
  <si>
    <t>A Nézőpont oldala nem szól az összes megkérdezettről, csak a közvelemenykutatok.hu. Az "egyéb" párt aránya csak következtetés a biztos szavazó adatok alapján.</t>
  </si>
  <si>
    <t>https://docs.google.com/spreadsheets/d/1eitltXmNIU4tHgrYiaQPWPHaG4tN0xVSZO4w_k0mVyA/edit#gid=0</t>
  </si>
  <si>
    <t>https://kozvelemenykutatok.hu/partpreferenciatrend/</t>
  </si>
  <si>
    <t>Még nem nyilvános</t>
  </si>
  <si>
    <t>OSZLOPFELIRATOK</t>
  </si>
  <si>
    <t>Az "Adatok" munkalapban a mátrix minden oszlopa egyedi feliratot (változónevet) kapott, ami az oszlop tartalmára utal.</t>
  </si>
  <si>
    <t>VÁLTOZÓNÉV</t>
  </si>
  <si>
    <t>TARTALOM, JELENTÉS</t>
  </si>
  <si>
    <t>https://szazadveg.hu/hu/kutatasok/az-alapitvany-kutatasai/piackutatas-kozvelemeny-kutatas/fordulat-a-partok-versenyeben-az-mszp-megelozte-a-jobbikot</t>
  </si>
  <si>
    <t>https://szazadveg.hu/hu/kutatasok/az-alapitvany-kutatasai/piackutatas-kozvelemeny-kutatas/aktivizalodott-a-fidesz-kdnp-tabor-hodmezovasarhely-utan</t>
  </si>
  <si>
    <t>https://szazadveg.hu/hu/kutatasok/az-alapitvany-kutatasai/piackutatas-kozvelemeny-kutatas/stabil-fidesz-kdnp-elony-erosodo-lmp</t>
  </si>
  <si>
    <t>https://szazadveg.hu/hu/kutatasok/az-alapitvany-kutatasai/piackutatas-kozvelemeny-kutatas/valtozatlan-fidesz-kdnp-foleny</t>
  </si>
  <si>
    <t>https://www.origo.hu/itthon/valasztas2018/20180403-fidesz-kdnp-felmeres-szazadveg.html</t>
  </si>
  <si>
    <t>https://index.hu/belfold/2018/valasztas/2018/02/01/szazadveg_a_jobbik_tavolodik_az_mszp-tol</t>
  </si>
  <si>
    <t>https://www.origo.hu/itthon/20180215-itt-a-szazadveg-alapitvany-friss-februari-merese.html</t>
  </si>
  <si>
    <t>https://www.origo.hu/itthon/20180301-szazadveg-aktivizalodott-a-fidesz-kdnp-tabor.html</t>
  </si>
  <si>
    <t>https://index.hu/belfold/2018/valasztas/2018/04/05/publicus_annyival_esett_a_fidesz_tamogatottsaga_amennyivel_a_jobbike_nott/</t>
  </si>
  <si>
    <t>http://publicus.hu/blog/partok_tamogatottsaga_szakertoi_becsles_2018_aprilis/</t>
  </si>
  <si>
    <t>https://publicus.hu/blog/partok-ep-tamogatottsaga-2019-aprilis/</t>
  </si>
  <si>
    <t>https://nepszava.hu/3035093_fidesz-szavazok-szerint-fontosabb-az-ep-valasztas-mint-az-onkormanyzati</t>
  </si>
  <si>
    <t>http://publicus.hu/blog/partok_tamogatottsaga_es_egyes_politikusok_nepszerusege_2018_januar/</t>
  </si>
  <si>
    <t>http://publicus.hu/blog/partok_tamogatottsaga_es_egyes_politikusok_nepszersege_2018_februar/</t>
  </si>
  <si>
    <t>https://publicus.hu/blog/partok_tamogatottsaga_2018_marcius/</t>
  </si>
  <si>
    <t>http://publicus.hu/images/uploads/2018_04_ppref_idosor.png</t>
  </si>
  <si>
    <t>Az egyéb pártok nullája innen: http://publicus.hu/images/uploads/2018_04_ppref_idosor.png</t>
  </si>
  <si>
    <t>http://publicus.hu/images/uploads/2018_04_ppref_all.png</t>
  </si>
  <si>
    <t>http://publicus.hu/images/uploads/2018_03_ppref_all.png</t>
  </si>
  <si>
    <t>Az MKKP 1%-a innen: http://publicus.hu/images/uploads/2018_03_ppref_all.png</t>
  </si>
  <si>
    <t>http://publicus.hu/images/uploads/2018_02_ppref_all.png</t>
  </si>
  <si>
    <t>http://publicus.hu/images/uploads/2018_01_ppref_all.png</t>
  </si>
  <si>
    <t>https://hvg.hu/itthon/20180131_Median_Elbizonytalanodott_a_tabora_kerdes_a_Fideszgyozelem_merteke</t>
  </si>
  <si>
    <t>https://hvg.hu/itthon/20180314_median_kozvelemeny_kutatas_marcius</t>
  </si>
  <si>
    <t>https://hvg.hu/itthon/201814__medianfelmeres__erosodo_fidesz__nepszeru_kormany__rejtozo_ketharmad</t>
  </si>
  <si>
    <t>http://hvg.hu/itthon/20180119_Majdnem_ugyanannyian_akarjak_levaltani_a_kormanyt_mint_ahanyan_kitartananak_mellette</t>
  </si>
  <si>
    <t>https://index.hu/belfold/2018/valasztas/2018/02/20/kozvelemeny-kutatas_zri_zavecz_research_fidesz_jobbik_mszp_lmp_dk_egyutt_momentum/</t>
  </si>
  <si>
    <t>https://index.hu/belfold/2018/03/20/zavecz_majdnem_annyian_szavaznanak_a_fideszre_mint_a_teljes_ellenzekre/</t>
  </si>
  <si>
    <t>Az Együtt – a Korszakváltók Pártját (2013. márc. előtt „Együtt 2014 mozgalom” , 2013. márciusa és 2014 vége között Együtt-PM) választó megkérdezettek százalékos aránya (a párt 2012 késő őszén jelent meg a közvélemény-kutatásokban és 2018 nyarán július 2-án megszűnt)</t>
  </si>
  <si>
    <t>A Fideszt (1995 előtt FIDESZ, 2006 óta Fidesz-KDNP) választó megkérdezettek százalékos aránya</t>
  </si>
  <si>
    <t>A Magyar Szocialista Pártot (2018 elejétől MSZP-Párbeszéd választási szövetség) választó megkérdezettek százalékos aránya</t>
  </si>
  <si>
    <t>66% "biztos" szavazó.</t>
  </si>
  <si>
    <t>60% "biztos" szavazó.</t>
  </si>
  <si>
    <t>Az "egyéb párt" 1% Munkáspárt 0% egyéb</t>
  </si>
  <si>
    <t>Az "egyéb párt" 1% Munkáspárt 2% egyéb</t>
  </si>
  <si>
    <t>Az "egyéb párt" 1% Munkáspárt 1% egyéb</t>
  </si>
  <si>
    <t>http://publicus.hu/images/uploads/2018_01_ppref_idosor.png</t>
  </si>
  <si>
    <t>Iránytű</t>
  </si>
  <si>
    <t>Republikon</t>
  </si>
  <si>
    <t>Tárki</t>
  </si>
  <si>
    <t>https://index.hu/belfold/2018/valasztas/2018/03/28/valasztasi_kampany_marcius_28-an/az_iranytu_intezet_szerint_gyengul_a_fidesz/</t>
  </si>
  <si>
    <t>https://alfahir.hu/2018/03/07/kozvelemeny_kutatas_iranytu_kormanyvaltas_2018_as_valasztasok</t>
  </si>
  <si>
    <t>https://mno.hu/belfold/iranytu-intezet-gyengult-a-fidesz-de-magasan-vezet-2443709</t>
  </si>
  <si>
    <t>http://www.atv.hu/belfold/20180328-nezopont-a-fidesz-50-szazalek-felett-a-jobbik-elmarad-a-14-es-eredmenyetol</t>
  </si>
  <si>
    <t>http://nezopontintezet.hu/analysis/hodmezovasarhely-utan-sem-valtozott-fidesz-tamogatottsaga/</t>
  </si>
  <si>
    <t>http://nezopontintezet.hu/analysis/valtozatlan-eroviszonyok-kampanystartnal/</t>
  </si>
  <si>
    <t>http://nezopontintezet.hu/analysis/2018_januar_partpreferencia_nezopont/</t>
  </si>
  <si>
    <t>https://24.hu/belfold/2018/04/03/valasztasi-becsles-fidesz-jobbik-mszp/</t>
  </si>
  <si>
    <t>https://24.hu/belfold/2018/02/28/megroggyant-a-fidesz-araszol-felfele-az-ellenzek/</t>
  </si>
  <si>
    <t>http://www.tarki.hu/hu/news/2018/kitekint/20180129_valasztas.html</t>
  </si>
  <si>
    <t>http://iranytuintezet.hu/elemzesek-kutatasok/mind/233-az-iranytu-intezet-2018.-marciusi-orszagos-kozvelemeny-kutatasa/</t>
  </si>
  <si>
    <t>https://mno.hu/belfold/iranytu-intezet-a-jobbik-a-fidesz-fo-kihivoja-2458014</t>
  </si>
  <si>
    <t>Mint az előző hónapokban, itt is viccesen adják meg az adatfelvétel időpontját: "Az utolsó, becslés alapját jelentő ezer fős kutatásunk mintavétele 2018. április 3-tól április 6-ig zajlott."</t>
  </si>
  <si>
    <t>"a választáson való részvételi hajlandóság már december óta növekszik folyamatosan, az elmúlt két hétben jelentősen megugrott, jelenleg 71 százalékon áll (+/- 3 százalék), vagyis 68 százaléktól a magyar rekordot jelentő 74 százalékig terjed becslésünk szerint. Ez csúcsot jelent az Intézet méréseinek történetében, 70 százalék feletti eredményt még sohasem mértünk, kiélezett időközi választás esetén sem."</t>
  </si>
  <si>
    <t>http://iranytuintezet.hu/elemzesek-kutatasok/mind/235-a-valasztas-elotti-utolso-meresunk/</t>
  </si>
  <si>
    <t>http://iranytuintezet.hu/elemzesek-kutatasok/mind/231-az-iranytu-intezet-2018.-februari-orszagos-kozvelemeny-kutatasa/</t>
  </si>
  <si>
    <t>https://mno.hu/belfold/amortizaljak-a-botranyok-a-kormanyparti-elonyt-2451954</t>
  </si>
  <si>
    <t>http://iranytuintezet.hu/elemzesek-kutatasok/mind/215-az-iranytu-intezet-2018.-januari-orszagos-kozvelemeny-kutatasa/</t>
  </si>
  <si>
    <t>"Mintavételünk 2018. február 12-18. között zajlott, az ország felnőtt népességét nemek, korcsoportok,
legmagasabb iskolai végzettségek, települési jogállások és megyék tekintetében reprezentáló 8050 fős
minta közösségi média alapú lekérdezésével. A mintavétel az előzőleg sorolt változók, illetve azok
attribútumai szerint irányítottan zajlott, kutatásunk kizárólag a Facebook segítségével, big data
módszerrel terjedt.
Magyarországon mintegy 5,5 millió Facebook-felhasználó él, ami a körülbelül 8,5 milliós 13 éves, vagy
idősebb népesség 65%-a. Ezzel a Facebook-penetrációval hazánk az európai országok élbolyába
tartozik. Fontos leszögeznünk, hogy a teljes választókorú népességre nem következtethetünk nagy
bizonyossággal, erre a néhány nap múlva esedékes, megszokott, havi telefonos mérésünk lesz
alkalmas."</t>
  </si>
  <si>
    <t>http://iranytuintezet.hu/letoltes/?file=/shared/kutatasok/Hogy%20szavazn%C3%A1nak%20az%20akt%C3%ADv%20Facebook-felhaszn%C3%A1l%C3%B3k_2018.03.01..pdf</t>
  </si>
  <si>
    <t>http://iranytuintezet.hu/elemzesek-kutatasok/mind/229-hogy-szavaznanak-az-aktiv-facebook-felhasznalok/</t>
  </si>
  <si>
    <t>A teljes minta 5240/8050 része a pártválasztó.</t>
  </si>
  <si>
    <t>"A kutatás szerint az emberek 14 százaléka bizonytalan, nyolc százalék nem válaszolt, hét százalék pedig nem is akar elmenni szavazni." A februári online poll beszámolójából derül ki, hogy a Párbeszédet az MSZP-től külön kódolták, és az még az MSZP januárban bemondott 6%-án túl még 0 százalék. Együtt, Momentum és egyéb párt ugyanezen beszámolóban</t>
  </si>
  <si>
    <t>Együtt aránya a márciusi riportban. Egyéb válasz innen: https://kozvelemenykutatok.hu/2018-februari-kutatasi-eredmenyek-iranytu/</t>
  </si>
  <si>
    <t>Egyéb válasz aránya ez alapján: https://kozvelemenykutatok.hu/2018-marciusi-kutatasi-eredmenyek-iranytu/</t>
  </si>
  <si>
    <t>Závecz Tibor közlése</t>
  </si>
  <si>
    <t>https://nezopontintezet.hu/2018/03/28/valtozatlanul-vezet-a-fidesz-a-kampany-veghajrajaban/</t>
  </si>
  <si>
    <t>https://nezopontintezet.hu/2018/04/03/tovabb-nott-az-orban-viktor-ujrazasat-tamogatok-aranya-karacsony-es-szel-megelozte-vonat/</t>
  </si>
  <si>
    <t>"a hódmezővásárhelyi időközi választás után egyszeri jelleggel, kivételesen 1000 fős telefonos mintán végzett pártpreferencia-kutatást, szemben a havi rendszerességgel publikált 2000 fős, személyes mintán végzett trendkutatásokkal"</t>
  </si>
  <si>
    <t>https://nezopontintezet.hu/wp-content/uploads/2018/03/P%C3%A1rtpref.png</t>
  </si>
  <si>
    <t>Az "egyéb párt" itt az MLP. "A rejtőzködők között ezúttal csak 2% a kormányellenesek aránya."</t>
  </si>
  <si>
    <t>Az "egyéb párt" itt az MLP.</t>
  </si>
  <si>
    <t>https://nezopontintezet.hu/wp-content/uploads/2018/02/P%C3%A1rtpref-febru%C3%A1r.png</t>
  </si>
  <si>
    <t>Az "egyéb párt" itt az MLP. Az MSZP 9 és a P 1%.</t>
  </si>
  <si>
    <t>https://nezopontintezet.hu/wp-content/uploads/2018/01/P%C3%A1rtpref-janu%C3%A1r.png</t>
  </si>
  <si>
    <t>Az egyéb válasz aránya csak következtetés. Az "egyéb párt" itt az MLP. Az MSZP 5, "a Párbeszéd ezen a bázison ezúttal sem érte el a mérhetőségi szintet". "A rejtőzködők közül csak 3% a kormányellenesek aránya."</t>
  </si>
  <si>
    <t>https://nezopontintezet.hu/2019/05/03/a-fidesz-nyerte-a-kampanykezdest/</t>
  </si>
  <si>
    <t>Az "egyéb" válasz aránya csak következtetés a biztos szavazó adatok alapján.</t>
  </si>
  <si>
    <t>https://nezopontintezet.hu/wp-content/uploads/2018/03/Nezopont_Intezet_kutatas20180328.png</t>
  </si>
  <si>
    <t>http://republikon.hu/media/38487/republikon_kutatas_prez_1801.pdf</t>
  </si>
  <si>
    <t>http://republikon.hu/elemzesek,-kutatasok/180213-kvk.aspx</t>
  </si>
  <si>
    <t>http://republikon.hu/elemzesek,-kutatasok/180228-kvk.aspx</t>
  </si>
  <si>
    <t>http://republikon.hu/media/38494/republikon_kutatas_prez_1802.pdf</t>
  </si>
  <si>
    <t xml:space="preserve">Az MSZP-P helyett ebben a hónapban MSZP-P-MLP pártszövetség szerepelt a kérdőivben. </t>
  </si>
  <si>
    <t>Az egyéb pártok 2%-ból 1% MLP</t>
  </si>
  <si>
    <t>http://republikon.hu/media/38516/republikon_kutatas_prez_1803.pdf</t>
  </si>
  <si>
    <t>http://republikon.hu/elemzesek,-kutatasok/180403-kvk.aspx</t>
  </si>
  <si>
    <t xml:space="preserve"> MSZP-P helyett ebben a hónapban MSZP-P-MLP pártszövetség szerepelt a kérdőivben. </t>
  </si>
  <si>
    <t>https://24.hu/belfold/2018/02/09/lejott-a-tortenelmi-magassagbol-a-fidesz/</t>
  </si>
  <si>
    <t xml:space="preserve"> MSZP-P helyett ebben a hónapban MSZP-P-MLP pártszövetség szerepelt a kérdőivben. Forrás 3 (és Forrás 2 is, valamint https://kozvelemenykutatok.hu/2018-marciusi-kutatasi-eredmenyek-republikon/): "a biztos pártválasztók körében Fidesz-KDNP 49 százalékon áll, a Jobbik az előző hónaphoz hasonlóan 19 százalékon, míg a harmadik az MSZP-Párbeszéd pártszövetség 17 százalékkal."</t>
  </si>
  <si>
    <t>Az MSZP-P helyett ebben a hónapban MSZP-P-MLP pártszövetség szerepelt a kérdőivben. "Jelenleg a Republikon mérései szerint Orbán Viktor pártja 48 százalékon áll a biztos szavazók között – ez (bár továbbra is masszív támogatottságot jelez) a legkevesebb 2017 nyara óta, júniusban mért az intézet legutóbb 50 százalék alatti értéket." irja Forrás 3  (és Forrás 2 is ilyen kétértelmű a bázissal kapcsolatban, meg https://kozvelemenykutatok.hu/2018-februari-kutatasi-eredmenyek-republikon/ is)</t>
  </si>
  <si>
    <t>http://www.ideaintezet.hu/hirek-aktualis/7/nem-eleg-hallani-az-eselyes-jeloltrol--tudni-is-kell--ki-az</t>
  </si>
  <si>
    <t>http://www.ideaintezet.hu/hirek-aktualis/6/friss-felmeres--csokken-a-fidesz-elonye--erosodik-az-ellenzek</t>
  </si>
  <si>
    <t>http://www.atv.hu/belfold/20180310-friss-felmeres-csokken-a-fidesz-elonye-erosodik-az-ellenzek</t>
  </si>
  <si>
    <t>http://www.atv.hu/belfold/20180212-friss-meres-tartjak-magukat-gyurcsanyek-az-mszp-a-kuszobon-tancol</t>
  </si>
  <si>
    <t>http://old.tarki.hu/hu/news/2018/kitekint/20180129_valasztas.html</t>
  </si>
  <si>
    <t>MSZP-t és Párbeszédet külön kezelte</t>
  </si>
  <si>
    <t>MSZP-t és Párbeszédet külön kezelte. "a választók a négy évvel korábbihoz képest valamivel aktívabbak:  … 53 százalékuk biztosan, további egyharmaduk, 33 százalékuk pedig valószínűleg elmegy szavazni 2018 áprilisában"</t>
  </si>
  <si>
    <t>Miniszterelnök-jelöltek népszerűségét publikálták csak, pártpreferenciákat nem.</t>
  </si>
  <si>
    <t>http://www.zaveczresearch.hu/nott-az-aktivitas-erosodott-a-jobbik/</t>
  </si>
  <si>
    <t>ZRI: "február első felében 46, most már 56 százalék ígérte részvételét az április 8-i választásra"</t>
  </si>
  <si>
    <t>http://www.zaveczresearch.hu/alig-mozdulnak-szavazok/</t>
  </si>
  <si>
    <t>http://www.zaveczresearch.hu/alacsony-aktivitas-valtozatlan-eroviszonyok/</t>
  </si>
  <si>
    <t>A ZRI oldalon és a HVG-ben is 13 jelent meg mint MSZP % mert a P .5%-a "egyéb párt"-nak lett számolva. HVG: " a választópolgárok 45 százaléka jelezte, hogy elmenne voksolni"</t>
  </si>
  <si>
    <t>A ZRI oldalon 33% Fidesz 8% MSZP jelent meg mert a KDNP-t és a P-t nem adták hozzá</t>
  </si>
  <si>
    <t>http://www.zaveczresearch.hu/az-ep-kampany-valamelyest-mozditott-a-partpreferenciakon/</t>
  </si>
  <si>
    <t>http://www.zaveczresearch.hu/kik-szavaztak-hogyan-szavaztak-aprilis-8-an/</t>
  </si>
  <si>
    <t>http://www.zaveczresearch.hu/muloban-az-aktivitas-de-a-fidesz-szavazok-lenduletben-maradtak/</t>
  </si>
  <si>
    <t>A ZRI oldalon szereplő beszámoló tele van hibákkal. Adatfelvétel dátumát 2017-re teszi, az ábrák 2018. márciust irnak, a cikk cime meg a tényleges választáson leadott szavaztokra utal. A cikk hibásan kerekiti le a Fidesz szavazatot 50-re</t>
  </si>
  <si>
    <t>A ZRI oldalon meg a sajtóban 13 jött ki az MSZP-P összegére, de csak 12.4</t>
  </si>
  <si>
    <t>A ZRI oldalon csak 4 volt az LMP</t>
  </si>
  <si>
    <t>A ZRI oldala megjegyzi "A magyar választóközönség aktivitási szintje jelenleg 46 százalékos, a múlt hónaphoz képest valamelyest, 3 százalékponttal kisebb lett. Azok, akik részvételi szándékuk mellett pártpreferenciával is rendelkeznek, a választásra jogosultak 38 százalékát teszik." A ZRI oldalon a Mi Hazán 1%-ra lett kerekitve.</t>
  </si>
  <si>
    <t xml:space="preserve">A ZRI oldalon szereplő beszámolóban van pár hiba. Adatfelvétel dátumát 2017-re teszi, az ábrák 2018. márciust irnak, a cikk cime meg a tényleges választáson leadott szavaztokra utal. </t>
  </si>
  <si>
    <t>Valójában persze ritka az olyan közvélemény-kutató, aki mind a négy bontásban bemutatná adatait, ezért egy-egy adatfelvételről jellemzően 2-3 adatsor találhat itt, és az is előfordul, hogy csak egyet.</t>
  </si>
  <si>
    <t>A Momentum Mozgalmat választó megkérdezettek százalékos aránya</t>
  </si>
  <si>
    <t>Az egyes pártokra vonatkozó oszlopokban szereplő számokat az adott sorban ezzel a konstanssal kell beszorozni ahhoz, hogy - a kumulálódó kerekitési hibákat illetve válaszhiányos megkérdezetteket leszámitva - azok összege pontosan százat adjon ki, tehát az "összes pártválasztókra" (illetve "biztos szavazó pártválasztókra") vonatkozzon.</t>
  </si>
  <si>
    <t>Az itt közölt adatok forrásai</t>
  </si>
  <si>
    <t>Ebben az oszlopban akkor szerepel szám, ha az adatfelvételről szóló közlemények legalább egyike tényleges számértéket ad meg arról, hogy más, külön oszlopot itt nem kapó pártok együtt vagy külön-külön hány százálékos támogatottságon álltak a mintában, vagy ez a szám biztonságosan megbecsülhető a közölt adatokból és az adott közvélemény-kutató az adott időszakra jellemző közlési rutinjainak megfigyelésével.</t>
  </si>
  <si>
    <t>AZ ADATOK BÁZISA</t>
  </si>
  <si>
    <t>Észrevételeit és javaslatait kérem, hogy küldje a Vox.Populi.HU@gmail.com cimre.</t>
  </si>
  <si>
    <t>TECHNIKAI RÉSZLETEK</t>
  </si>
  <si>
    <t>Az egyéb párt arányára csak következtettem a többiek összegéből. Ebből nyilván 2-2% MH illetve MKKP.</t>
  </si>
  <si>
    <t>Az egyéb párt arányára csak következtettem a többiek összegéből.</t>
  </si>
  <si>
    <t>Együtt aránya a márciusi riportban, valamint a februári  online. Az "egyéb" párt aránya csak következtetés a többi összege alapján.</t>
  </si>
  <si>
    <t>https://hvg.hu/itthon/20190516_Ugyanannyi_kepviseloje_lehet_a_Jobbiknak_MSZPnek_es_DKnak_is_az_Epben</t>
  </si>
  <si>
    <t>http://iranytuintezet.hu/elemzesek-kutatasok/mind/237-partpreferenciak-alakulasa-az-europai-parlamenti-valasztas-elott/</t>
  </si>
  <si>
    <t>Ember Zoltán közlése</t>
  </si>
  <si>
    <t>Egyéb válasz és egyéb pártok aránya Ember Zoltán közlése alapján. Ld. még https://kozvelemenykutatok.hu/2018-marciusi-kutatasi-eredmenyek-iranytu/</t>
  </si>
  <si>
    <t>Együtt aránya a márciusi riportban. MKKP és egyéb párt Ember Zoltán közlése</t>
  </si>
  <si>
    <t>https://hvg.hu/hetilap/2019.21/201921_mozdulnake</t>
  </si>
  <si>
    <t>https://szazadveg.hu/hu/kutatasok/az-alapitvany-kutatasai/piackutatas-kozvelemeny-kutatas/a-magyarok-elsopro-tobbsege-valtozast-szeretne-az-europai-unioban</t>
  </si>
  <si>
    <t>https://nezopontintezet.hu/2019/05/21/megnyerte-az-ellenzeki-kampanyhajrat-a-dk/</t>
  </si>
  <si>
    <t>https://magyarnemzet.hu/belfold/nezopont-erosodott-gyurcsany-partja-6943445/</t>
  </si>
  <si>
    <t xml:space="preserve">Kérdés: "Most vasárnap melyik párt listájára szavaz az Európai Parlamenti választásokon?". </t>
  </si>
  <si>
    <t>https://publicus.hu/blog/partok-ep-es-orszaggyulesi-tamogatottsaga-2019-majus/</t>
  </si>
  <si>
    <t>http://www.ideaintezet.hu/hirek-aktualis/17/erosodo-fidesz-----kdnp-es-lmp---momentum-libikoka</t>
  </si>
  <si>
    <t>https://www.facebook.com/median.hu/photos/a.1378324522412809/2415156932062891</t>
  </si>
  <si>
    <t>"márciusban 38, áprilisban 43, májusban 45 százalék volt azok aránya, akik egy mostani választáson magukat biztos részt vevőnek tekintették és rendelkeznek pártpreferenciával is" irja a ZRI honlap</t>
  </si>
  <si>
    <t>http://www.zaveczresearch.hu/szoros-versenyben-a-jobbik-az-mszp-es-a-dk/</t>
  </si>
  <si>
    <t>Fura, hogy a biztos szavazó pártválasztók között lenullázódik az egyéb párt</t>
  </si>
  <si>
    <t>https://hvg.hu/itthon/201921_mozdulnake</t>
  </si>
  <si>
    <t>"az öt évvel ezelőtti EP-voksolás előtti utolsó felmérésében a Medián 46 százaléknyi „biztos” szavazót mutatott ki, aztán a valóságos részvételi arány 29 százalék volt. A HVG számára készült friss országos Medián-gyorsfelmérésben a megkérdezettek 51 százaléka állította, hogy biztosan elmegy szavazni az EP-választáson, és ennek alapján talán nem túl nagy kockázat a részvételi arányt a 34–36 százalékos sávban valószínűsíteni." (HVG online)</t>
  </si>
  <si>
    <t>https://nezopontintezet.hu/2019/05/26/a-fidesz-kdnp-nyerte-a-valasztast/</t>
  </si>
  <si>
    <t>Nem világos, hogy biztos szavazó pártválasztókra vagy valami másra vonatkozik a számsor</t>
  </si>
  <si>
    <t>http://www.ideaintezet.hu/hirek-aktualis/20/mint-az-ep-valasztason--erosodik-a-dk-es-momentum--</t>
  </si>
  <si>
    <t>https://24.hu/belfold/2019/06/18/az-ep-valasztas-utan-nott-a-dk-es-momentum-szavazotabora/</t>
  </si>
  <si>
    <t>A Momentum támogatottsága kiegyenlitődött a korcsoportok között, a DK-é is meglehetősen</t>
  </si>
  <si>
    <t>https://24.hu/belfold/2019/06/17/zavecz-tovabb-tart-a-fidesz-a-dk-es-a-momentum-lendulete/</t>
  </si>
  <si>
    <t>https://nepszava.hu/3039867_zavecz-a-fidesz-vezet-de-a-dk-es-a-momentum-lendulete-tovabb-tart</t>
  </si>
  <si>
    <t>http://www.zaveczresearch.hu/kutatasi-eredmenyeink/</t>
  </si>
  <si>
    <t>https://nezopontintezet.hu/2019/07/02/utcahosszal-vezet-a-fidesz-kdnp-az-ep-valasztas-utan/</t>
  </si>
  <si>
    <t>https://nezopontintezet.hu/en/2019/07/02/fidesz-kdnp-holds-comfortable-lead-after-ep-elections/</t>
  </si>
  <si>
    <t>Az "egyéb" válasz magában foglalja az egyéb pártokat.</t>
  </si>
  <si>
    <t xml:space="preserve">
https://hvg.hu/itthon/20190710_Median_Erosodott_a_DK_es_a_Momentum_az_LMP_szavazotabora_a_felere_csokkent</t>
  </si>
  <si>
    <t>https://index.hu/belfold/2019/07/10/median_kozvelemeny-kutatas_momentum_dk/</t>
  </si>
  <si>
    <t>Párbeszéd 1%</t>
  </si>
  <si>
    <t>https://publicus.hu/blog/partok-tamogatottsaga-2019-junius/</t>
  </si>
  <si>
    <t>https://24.hu/belfold/2019/07/19/zavecz-300-ezerrel-nott-a-partnelkuliek-szama/</t>
  </si>
  <si>
    <t>https://nepszava.hu/3043823_erdekesen-alakulnak-az-eroviszonyok-az-ellenzeki-oldalon-a-zavecz-merese-szerint</t>
  </si>
  <si>
    <t>https://nezopontintezet.hu/2019/08/05/40-szazalekpontos-elonnyel-vezet-a-fidesz-kdnp/</t>
  </si>
  <si>
    <t>https://nezopontintezet.hu/en/2019/08/05/fidesz-kdnp-leads-by-40-percentage-point-advantage/</t>
  </si>
  <si>
    <t>https://publicus.hu/blog/partok-tamogatottsaga-2019-julius/</t>
  </si>
  <si>
    <t>https://nepszava.hu/3045777_az-ellenzeki-partok-fej-fej-mellett-nezik-messzirol-a-fidesz-hatat</t>
  </si>
  <si>
    <t>A Nepszava szerint "A nyári voksolási hajlandóság egyébként mérsékelt (62 százalék állította, hogy biztosan elmenne szavazni). A leglelkesebbek a Momentum (92 százalék) és a DK (88 százalék) támogatói, de a Jobbik szavazóinak csak a 60 százaléka aktív. A kormánypártiak közül 74 százalék menne el szavazni, míg a szocialista szimpatizánsok 73 százaléka ígéri biztosra részvételét."</t>
  </si>
  <si>
    <t>http://www.ideaintezet.hu/hirek-aktualis/23/ellenzeki-eroviszonyok--stabilizalodo-atrendezodes------2019--augusztus</t>
  </si>
  <si>
    <t>https://24.hu/belfold/2019/08/08/2540613ellenzek-fidesz-kozvelemeny-kutatas-idea-intezet/</t>
  </si>
  <si>
    <t>http://www.zaveczresearch.hu/a-nyar-kozepere-csokkent-a-politikai-aktivitas/</t>
  </si>
  <si>
    <t>https://index.hu/belfold/2019/08/15/zavecz_budapesten_es_a_megyei_jogu_varosokban_erosebb_az_ellenzek_mint_a_fidesz/</t>
  </si>
  <si>
    <t>https://nepszava.hu/3046701_zavecz-megelozi-az-ellenzek-a-fideszt-budapesten</t>
  </si>
  <si>
    <t>https://nezopontintezet.hu/2019/09/04/stabilan-33-millio-fidesz-szimpatizans-van-magyarorszagon/</t>
  </si>
  <si>
    <t>https://magyarnemzet.hu/belfold/tobb-mint-harommillioan-tamogatjak-a-fidesz-kdnp-t-7268714/</t>
  </si>
  <si>
    <t>https://index.hu/belfold/2019/09/20/onkormanyzati_valasztas_kampany_partpreferenciak_zavecz_research_felmeres/</t>
  </si>
  <si>
    <t>https://hvg.hu/itthon/20190920_Zavecz_Egyedul_a_Fidesz_tamogatottsaga_nott_szeptemberben</t>
  </si>
  <si>
    <t>https://publicus.hu/blog/partok-tamogatottsaga-2019-augusztus/</t>
  </si>
  <si>
    <t>http://www.zaveczresearch.hu/kampanyban-is-valtozatlan-eroviszonyok/</t>
  </si>
  <si>
    <t>https://szazadveg.hu/hu/kutatasok/az-alapitvany-kutatasai/piackutatas-kozvelemeny-kutatas/a-fidesz-kdnp-elonye-toretlen</t>
  </si>
  <si>
    <t>http://www.ideaintezet.hu/hu/hirek-aktualis/26/a-durvabb-kampany-se-valtoztatott-a-szavazok-partszimpatiajan</t>
  </si>
  <si>
    <t>https://kozvelemenykutatok.hu</t>
  </si>
  <si>
    <t>Az "egyeb part" az egyeb valasz resze</t>
  </si>
  <si>
    <t>Az adatfelvétel kezdő időpontja Unix time-ban (ennyi másodperc telt el 1970. január 1-e kezdete és az adatfelvétel kezdete között)</t>
  </si>
  <si>
    <t>Az adatfelvétel záró időpontja Unix time-ban (ennyi másodperc telt el 1970. január 1-e kezdete és az adatfelvétel vége között)</t>
  </si>
  <si>
    <t>Ez nagyjából az adatfelvétel félideje Unix időben, az ábrákban és idősoros elemzésekben erre érdemes vonatkoztatni az adatsort, lévén a Unix idő egy szép folytonos változó. Mivel a közvélemény-kutatási interjúk jellemzően késő délután-kora este készülnek, és a terepmunka elején nagyobb számban, mint a vége felé, ezért nem teljesen pontos a becslés.</t>
  </si>
  <si>
    <t>https://publicus.hu/blog/partok-tamogatottsaga-2019-oktober/</t>
  </si>
  <si>
    <t>https://nepszava.hu/3055097_egyutt-megelozik-a-fideszt</t>
  </si>
  <si>
    <t>Annak értelmezéséhez, hogy mit jelent egy választási közvélemény-kutatás (vagy "pártpreferencia-vizsgálat", ahogy szintén szokás emlegetni ezeket Magyarországon), elég megnézni egyik-másik forrást, amit az "Adatok" munkalap feltüntet.</t>
  </si>
  <si>
    <t>Az adatbázis folyamatosan frissül, célom az, hogy 1989 tavaszától kezdve valamennyi releváns közvélemény-kutatási adat bekerüljön a gyűjteménybe.</t>
  </si>
  <si>
    <t>Az adatbázis nem tartalmaz várható választási eredményekkel kapcsolatos "szakértői becsléseket" és exit poll eredményeket, mivel azok nem járulnak hozzá sem a történelmi idősorok, sem egyes intézetek rendszeres havi vizsgálatai pontosságának jobb megértéséhez. Az adatok "Fókusz" és "Mód" oszlopa jelzi azokat a vizsgálatokat, amelyek módszertani tekintetben ismerten eltértek az adott intézet szokásos vizsgálataitól, és ezért nem értelmezhetők az intézet idősora részeként.</t>
  </si>
  <si>
    <t>Kérem, írja meg ezeket a Vox.Populi.HU@gmail.com cimre.</t>
  </si>
  <si>
    <t>KÉREM, HOGY ÍGY ADJA MEG AZ ADATOK FORRÁSÁT, HA HASZNÁLJA EZEKET AZ ADATOKAT:</t>
  </si>
  <si>
    <t>4: A "biztos szavazó pártválasztók", százalékában, tehát a "pártválasztók" azon alcsoportjában, akik azt mondták, hogy "biztosan elmenn(én)ek szavazni" a következő (illetve egy feltételezett most hétvégi) országos választáson.</t>
  </si>
  <si>
    <t>Az jelen adatbázis ezeket mind tartalmazza, már amennyiben közölték őket a források.</t>
  </si>
  <si>
    <t>Ha az "Egyéb válaszok" oszlopban nulla szerepel, akkor a "Biztos" illetve az "Összes" kategórián belül is a szűkebb (fentebb 4-es illetve 2-es számmal jelölt) alcsoportra vonatkozik az adott adatsor.</t>
  </si>
  <si>
    <t>Ha az "Egyéb válaszok" oszlopban nem nulla szerepel, akkor a "Biztos" illetve az "Összes" kategórián belül is a tágabb (fentebb 3-as illetve 1-es számmal jelölt) alcsoportra vonatkozik az adott adatsor.</t>
  </si>
  <si>
    <t>Valójában persze minden adatfelvételi módszer valamilyen torzuláshoz vezet a minták reprezentativitásában.  Pl. nem mindenki van sokat otthon és nyit szivesen ajtót, sokan nem veszik fel a telefont, de vannak, akik még annyira se, ha idegen a hívó, és van aki inkább ráklikkel Facebook-on olyan meghívásokra, hogy mondja el a véleményét egy közvélemény-kutatásban, mint mások.</t>
  </si>
  <si>
    <t>Az itt összegyűjtött adatok valószínűleg szinte mind valamilyen súlyozási eljárással lettek kiszámítva az adott intézet által, de ennek részletei nem ismertek. Ez az iparág szokásainak, nemzetközi sztenderdjeinek megfelel, és (feltéve, hogy a súlyozási eljárás és egyéb módszertani részletek nem változnak hónapról hónapra) tulajdonképpen még meg is könnyíti egy-egy intézet adatainak értelmezését.</t>
  </si>
  <si>
    <t>A jelen kollekció online kérdőívekkel gyűjtött adatokat is tartalmaz, de én úgy látom, hogy ezeket célszerű figyelmen kívül hagyni még a magyar politikai trendek számításánál, mert túl kevés még a tapasztalat és túl sok a kételyre okot adó körülmény a helyes súlyozási eljárások tartalmával és egyáltalán kialakíthatóságával kapcsolatban. Egyelőre azonban olyan ábrákban foglalom össze a trendeket, amelyek minden az adatbázisban szereplő nem kifejezetten „speciális” adatfelvétel eredményeit figyelembe veszik.</t>
  </si>
  <si>
    <t>KEREKÍTETT SZÁMOK</t>
  </si>
  <si>
    <t>A közvélemény-kutatók jellemzően egész számra kerekítve mutatják be a százalékos adatokat. Ahol ennél nagyobb pontosságú adat volt elérhető vagy kiszámítható, ott viszont azt mutatja a jelen adatbázis.</t>
  </si>
  <si>
    <t>Ennek azért van jelentősége, mert nincs garancia arra, hogy a közvélemény-kutatók mind és mindig ugyanazokat a kerekítési szabályokat követnék, a matematikailag várhatónál mintha gyakrabban közölnének pont 100-ra összeadódó számsorokat (tehát lehet, hogy a kumulálódó kerekítési hibákat a nagyközönség panaszait elkerülendő kiiktatják a számsorokból), és hibákat is elkövethetnek a kerekítés során (én magam pl. követtem el ilyet, amikor egy 1994-es exit poll eredményeit közöltem a kutatásvezetővel, és ezért az FKGP eredménye a valóságosnál 1%-kal magasabb számmal jelent meg az exit poll-t megrendelő médiában).</t>
  </si>
  <si>
    <t>Ezért ahol a közvélemény-kutató intézetek saját archívumaiból sikerült a publikált adatoknál pontosabb (tehát tört számokat is tartalmazó) adatokat szereznem, mint például az 1994 és 2003 közötti Gallup vagy az összes Ipsos idősorok esetében, ott (majd) azokat közlöm, nem pedig a sajtóban megjelent egész számra kerekített értékeket.</t>
  </si>
  <si>
    <t>A trendek kiszámítása során mindig a választásokon leadott érvényes szavazatok megoszlásával összehasonlítható alapra, közös nevezőre hozom az intézetek különféle adatait. Ennek során tört számokká alakulnak az eredetileg még egész számokként megjelent adatok is.</t>
  </si>
  <si>
    <t>Ezek részben azért fordulnak itt elő, mert némelyik számitógépem billentyűzetén nincs hosszú "i". Másrészt előfordulhat, hogy a magyar karakterek kicsit megkavarodtak, amig több számitógépen és szerveren át Önhöz került ez a file.</t>
  </si>
  <si>
    <t>SZÍNMAGYARÁZAT</t>
  </si>
  <si>
    <t>Piros betűs számok azt jelzik, hogy az eredeti forrásokhoz képest két vagy több párt külön-külön szereplő számait összeadja az itteni számsor, vagy esetleg valamilyen más (a megjegyzésben részletezett) módon becsülte meg.</t>
  </si>
  <si>
    <t>Színes háttér jelzi, hogy ugyanabból az adatfelvételből több adatsor is bekerülhetett egy-egy táblába. Ezek egymás után szerepelnek, és a szomszédos soroktól színkód különbözteti meg őket.</t>
  </si>
  <si>
    <t>Ezeket külön munkalap magyarázza el egyenként.</t>
  </si>
  <si>
    <t>AZ ÁBRÁK</t>
  </si>
  <si>
    <t>A trendek jobb értelmezhetősége érdekében néhány ábrában foglaltam össze a fontosabb adatokat. Ezeket változtatás nélkül, a forrás pontos megjelölésével közölheti bárhol.</t>
  </si>
  <si>
    <t>Az ábrák a módszertani okokból a többiekkel össze nem hasonlítható adatfelvételek adatait kizárják az elemzésből.</t>
  </si>
  <si>
    <t>A legfrissebb adatokon alapuló ábrákat itt találja meg összegyűjtve: https://tinyurl.com/y6xwodvv</t>
  </si>
  <si>
    <t>Az adatok összegzése során először az adatfelvétel "összes megkérdezettre" vonatkozó adataiból újra kiszámítom (az "alpha" oszlopban szereplő konstanssal való szorzással) az "összes pártválasztóra" vonatkozó számsort, majd ezt a számsort átlagolom (ha a források ilyet is megadtak) az összes pártválasztóra nézve a forrásokban megjelenő számsor megfelelő tagjaival.</t>
  </si>
  <si>
    <t>Utána ugyanezt megteszem a "biztos szavazókra" és a "biztos pártválasztókra" vonatkozó adatokkal, tehát ha a források megengedik ezt, akkor két - ideális esetben csak a kerekítési hibák miatt különböző - számsort állitok elő az adott adatfelvétel "biztos pártválasztóival" kapcsolatban, majd ezeket átlagolom. Ahol csak az "összes pártválasztóra" illetve csak az "biztos szavazó pártválasztókra" vonatkozó adat van egy adatfelvételből, ott azt az egy számsort használom.</t>
  </si>
  <si>
    <t>Az ábrákat az "Adatok" munkalap tartalmából előállító R kódot az ábrák keletkezésének időpontját mutató alkönyvtárakban találja, az ábrákban megjelenő közös nevezőre hozott adatokat tartalmazó Excel file mellett. Ez „Az_ábrákon_bemutatott_becslések.xlsx” állomány bemutatja az eredeti forrásokban szereplő adatok alapján becsült statisztikai hibahatárokat is. A „biztos szavazó pártválasztókra” vonatkozó hibahatárok durva becslések csupán, mert a pontos számításhoz szükséges adatok nem állnak rendelkezésre. A „biztos szavazó pártválasztókra” és az „összes pártválasztókra” vonatkozó adatok átlagának statisztikai hibahatáraként, durva leegyszerűsítéssel de a nagyságrend tekintetében nem teljesen pontatlanul, a „biztos szavazó pártválasztókra” vonatkozó hibahatárokat ismétlem meg.</t>
  </si>
  <si>
    <t>Az "egyeb part" tartalmazza a Parbeszedet</t>
  </si>
  <si>
    <t>Tóka Gábor, 2019-. "Választási közvélemény-kutatások Magyarországon." Excel adatbázis. URL: kozvelemeny.wordpress.com</t>
  </si>
  <si>
    <t>https://nezopontintezet.hu/2019/11/12/stagnal-a-fidesz-kdnp-elonye-az-onkormanyzati-valasztas-utan/</t>
  </si>
  <si>
    <t>Az "Aktív szavazók"-ra vonatkozó adatsor csak a Nézőpont oldalán jelent meg, a 9 százalék "egyéb válasz" csak a szövegben kerül emlitésre, mint "inaktivak"</t>
  </si>
  <si>
    <t>Az "egyéb" válasz magában foglalja az egyéb pártokat, a szöveg szerint ebből 17 százalék az "inaktiv". A 26 és a 17% közti nagy különbségnek ellentmondva, az "aktiv szavazók" közti 9 százalék "inaktiv" mellett már legfeljebb csak kerekitesnyi hiba nagyságrendben van "egyéb válasz" (a pontos számot nem tüntetik fel).</t>
  </si>
  <si>
    <t>A "Legvalószínűbb listás eredmény" cimű adatsor láthatólag nem konziszten az "aktiv szavazók"-kal, hiszen az előbbit úgy definiálja a Nézőpont oldalán az egyik ábra lábjegyzete, hogy "a választási részvételüket biztosra igérők ponteciális pártpreferenciája"</t>
  </si>
  <si>
    <t>https://www.magyarhirlap.hu/belfold/20191112-nezopont-tovabbra-is-orzi-elonyet-a-fidesz</t>
  </si>
  <si>
    <t>https://magyarnemzet.hu/belfold/magabiztosan-vezet-a-fidesz-a-nezopontnal-7484480/</t>
  </si>
  <si>
    <t>https://hvg.hu/itthon/20191121_Zavecz_Hatalmasat_gyengult_a_Fidesz_a_fovarosban_de_a_falvakban_is_sok_szavazot_veszitettek</t>
  </si>
  <si>
    <t>https://index.hu/belfold/2019/11/21/zri_zavecz_research_partok_tamogatottsaga_fidesz_mszp_dk_jobbik_momentum/</t>
  </si>
  <si>
    <t>https://24.hu/belfold/2019/11/13/ellenzeki-dobogo-karacsony-dobrev-jakab/</t>
  </si>
  <si>
    <t>Böcskei Balázs személyes közlése</t>
  </si>
  <si>
    <t>http://www.zaveczresearch.hu/a-fidesz-gyengult-a-momentum-erosodott/</t>
  </si>
  <si>
    <t>http://www.ideaintezet.hu/hu/hirek-aktualis/27/karacsony-gergely-a-legnepszerubb-politikus-az-ellenzeki-szavazok-koreben</t>
  </si>
  <si>
    <t>http://republikon.hu/elemzesek,-kutatasok/191120-ellenzeki-nepszeruseg.aspx</t>
  </si>
  <si>
    <t>A pártválasztásra vonatkozó adatokat (még) nem tették publikussá</t>
  </si>
  <si>
    <t>https://hvg.hu/itthon/20191212_A_fideszesek_harmada_semmikepp_sem_akar_atletikai_vebet_Budapesten</t>
  </si>
  <si>
    <t>https://nezopontintezet.hu/2019/12/10/a-fidesz-kdnp-az-osszefogott-ellenzekkel-szemben-is-vezet/</t>
  </si>
  <si>
    <t>https://www.magyarhirlap.hu/belfold/20191210-nezopont-tovabbra-is-a-kormanypartokat-tamogatjak-a-legtobben</t>
  </si>
  <si>
    <t>https://magyarnemzet.hu/belfold/vezet-a-fidesz-kdnp-az-osszefogassal-szemben-is-7573238/</t>
  </si>
  <si>
    <t>Az "egyéb" válasz magában foglalja az egyéb pártokat</t>
  </si>
  <si>
    <t>Dátum és pártpreferencia megolszlás még nem lett publikálva</t>
  </si>
  <si>
    <t>https://nepszava.hu/3059275_tobb-millio-magyar-el-tartalek-nelkul</t>
  </si>
  <si>
    <t>https://24.hu/kozelet/2019/12/16/karacsony-gergely-ellenzeki-szimpatia-ismertseg/</t>
  </si>
  <si>
    <t>https://hvg.hu/360/20191218_median_partpreferencia</t>
  </si>
  <si>
    <t>https://24.hu/kozelet/2019/12/18/idea-intezet-kutatas-dk-momentum/</t>
  </si>
  <si>
    <t>https://index.hu/belfold/2019/12/20/nagyon_nepszeru_a_fidesz_masodik_a_dk/</t>
  </si>
  <si>
    <t>https://publicus.hu/blog/partok-tamogatottsaga-2019-december/</t>
  </si>
  <si>
    <t>Dátum nem lett publikálva, a pártpreferencia adatok is csak utólag. MH és MKKP az "egyéb pártok" része.</t>
  </si>
  <si>
    <t>http://www.ideaintezet.hu/hu/hirek-aktualis/30/a-2019-es-ev-meglepetes-embere--karacsony-gergely------2020--januar</t>
  </si>
  <si>
    <t>MSZP 6%, Párbeszéd 2%</t>
  </si>
  <si>
    <t>http://www.zaveczresearch.hu/ev-vegi-dobogosok-fidesz-32-dk-9-momentum-7/</t>
  </si>
  <si>
    <t>MSZP 7%, Párbeszéd 2%</t>
  </si>
  <si>
    <t>MSZP 6%, Párbeszéd 1%</t>
  </si>
  <si>
    <t>MSZP 8%, Párbeszéd 1%</t>
  </si>
  <si>
    <t>MSZP 5%, Párbeszéd 1%</t>
  </si>
  <si>
    <t>http://www.zaveczresearch.hu/a-fidesz-tabora-csokkent-az-ellenzeke-nem-valtozott-tobb-lett-a-bizonytalan/</t>
  </si>
  <si>
    <t>https://444.hu/2020/01/25/zavecz-csokken-a-fidesz-tabora-de-ettol-nem-lett-erosebb-az-ellenzek?fbclid=IwAR1qG9ZwF5rxZYjYluBLJwy2kNuMO9DVw0DHmqZhAsIpubbcqZvF9f5MSew</t>
  </si>
  <si>
    <t>MSZP 7%, Párbeszéd 1%</t>
  </si>
  <si>
    <t>https://nezopontintezet.hu/2020/01/29/valtozatlanul-vezet-a-fidesz-kdnp-a-teljes-ellenzekkel-szemben/</t>
  </si>
  <si>
    <t>https://nepszava.hu/3065640_egeszsegugybol-egyest-adtak-a-kormanynak</t>
  </si>
  <si>
    <t>https://publicus.hu/blog/kormany-vs-ellenzek-az-onkormanyzatokban/</t>
  </si>
  <si>
    <t>MSZP 5%, Párbeszéd 2%</t>
  </si>
  <si>
    <t>http://ideaintezet.hu/hu/hirek-aktualis/32/egy-evvel-ezelotti-szinten-a-fidesz-kdnp--beallt-ellenzeki-tamogatottsag-trendek</t>
  </si>
  <si>
    <t>"Ön az alábbiak közül melyik pártra szavazna a május 26-án tartandó Európai Parlamenti választásokon?" Az MKKP nyilván az "egyéb párt"-ban. Az "egyéb válasz" "Bizonytalan, nem válaszol" a Századvég grafikonjában. Legközelebb 2020 elején tettek közé ilyesféle adatot, sajnos nagyon töredékesen, ld. https://szazadveg.hu/hu/kutatasok/az-alapitvany-kutatasai/piackutatas-kozvelemeny-kutatas/a-ciklus-kozepen-is-tud-javitani-a-fidesz-kdnp</t>
  </si>
  <si>
    <t>https://24.hu/belfold/2020/01/24/zavecz-research-csokkent-fidesz/</t>
  </si>
  <si>
    <t>https://index.hu/belfold/2020/02/24/politikailag_nagyjabol_harom_egyenlo_reszre_oszthato_az_orszag/</t>
  </si>
  <si>
    <t>https://hvg.hu/itthon/20200224_Novelte_taborat_a_Fidesz</t>
  </si>
  <si>
    <t>MSZP 7%, Párbeszéd 2%. "A Fidesszel szimpatizálók 75 százaléka menne el szavazni, ha most lenne választás, míg az ellenzékiek aktivitási szintje csupán 63 százalék. A pártnélküliek csupán 21 százalékát érdekli annyira a politika, hogy elmenne most szavazni. " index.hu "Az ellenzéki pártok támogatóinak átlagos aktivitása mögött nagy különbségek vannak: a DK-sok 72 százalékos részvételi hajlandóságától az LMP-sek 53 százalékáig terjed a skála." 24.hu</t>
  </si>
  <si>
    <t>https://hvg.hu/360/20200226_Median_Jon_vissza_a_Fidesz</t>
  </si>
  <si>
    <t>MSZP 5, Parbeszed 1%</t>
  </si>
  <si>
    <t>MSZP 7, Parbeszed 1%</t>
  </si>
  <si>
    <t>MSZP 6, Parbeszed 1%</t>
  </si>
  <si>
    <t>http://republikon.hu/elemzesek,-kutatasok/200226-partok-politikusok.aspx</t>
  </si>
  <si>
    <t>https://hvg.hu/itthon/20200228_Orbani_ertekeket_vallanak_maguknak_a_szavazok_de_a_Fidesznek_nincs_tartaleka</t>
  </si>
  <si>
    <t>MSZP 8%, Párbeszéd 3%</t>
  </si>
  <si>
    <t>MSZP 6%, Párbeszéd 2%. Závecz ZRI adatfelvétel. A Republikon nem közölte az adatfelvételek időpontját.</t>
  </si>
  <si>
    <t>http://www.zaveczresearch.hu/aktivabba-valtak-a-valasztok/</t>
  </si>
  <si>
    <t>https://publicus.hu/blog/partok-tamogatottsaga-2020-marcius/</t>
  </si>
  <si>
    <t>Dátum és pártpreferencia megoszlás még nem lett publikálva</t>
  </si>
  <si>
    <t>Dátum még nem lett publikálva, pártpreferencia adatok is csak márciusban</t>
  </si>
  <si>
    <t>MSZP 4%, Parbeszed 1%</t>
  </si>
  <si>
    <t>https://nezopontintezet.hu/2020/03/17/a-kormanyellenesek-is-tamogatjak-a-kormanyt/</t>
  </si>
  <si>
    <t>MSZP 3%, Párbeszéd 0%. Az egyéb válasz 18% "rejtőzködő", 7% "nem szavazna"</t>
  </si>
  <si>
    <t>https://nezopontintezet.hu/en/2020/03/18/government-measures-find-support-among-opposition/</t>
  </si>
  <si>
    <t>https://publicus.hu/blog/partok-tamogatottsaga-2020-marcius-vege/</t>
  </si>
  <si>
    <t>https://nepszava.hu/3072547_a-virus-erositi-a-fideszt</t>
  </si>
  <si>
    <t>A Népszava cikk szerint a "biztos szavazók" aránya 75%-ról 48%-ra csökkent, és ötéves csúcsot ért el a kormánnyal való elégedettség, ti. csak 38% "nem szereti, ahogy az országban mennek a dolgok"</t>
  </si>
  <si>
    <t>https://nepszava.hu/3070369_publicus-negybol-harman-elmennenek-szavazni</t>
  </si>
  <si>
    <t>A Népszava cikk szerint a "biztos szavazók" aránya 75% (további 13% valószínűleg szavazna), 49% "inkább elégedetlen", 47% "inkább elégedett" azzal, "ahogy az országban mennek a dolgok"</t>
  </si>
  <si>
    <t>https://nepszava.hu/3065737_orban-nelkul-is-stabil-a-kormanyparti-tabor</t>
  </si>
  <si>
    <t>https://index.hu/belfold/2020/03/31/50_szazalekot_kapna_a_fidesz_egy_orszagos_valasztason/</t>
  </si>
  <si>
    <t>http://ideaintezet.hu/hu/hirek-aktualis/35/nem-csokkeno-fidesz---kdnp--stabil-fopolgarmesteri-rokonszenv</t>
  </si>
  <si>
    <t>http://www.zaveczresearch.hu/tartos-parteroviszonyok-zri-kozvelemenykutatas/</t>
  </si>
  <si>
    <t>MSZP 7%, Párbeszéd 2%. "Ahhoz képest, hogy a parlamenti ciklus közepén járunk, elég magas a választópolgárok aktivitási szintje, 48 százalék menne el egy mostani voksolásra. (Négy évvel ezelőtt, márciusban 42 százalék volt elszánt, nyolc éve 37 százalék.) Jelenleg a Fidesz és a Demokratikus Koalíció hívei a leginkább aktívak, kétharmaduk biztosan menne voksolni. A Momentumosok 60, az MSZP-sek 58, a Jobbikosok 55 százaléka lenne ezekben a napokban biztos szavazó.." index.hu, a ZRI oldalán később megjelent összefoglalót átvéve</t>
  </si>
  <si>
    <t>https://alfahir.hu/2019/05/14/jobbik_ep_valasztas_2019_iranytu_intezet</t>
  </si>
  <si>
    <t>https://magyarnemzet.hu/belfold/megnott-a-fidesz-csokkent-az-ellenzek-tamogatottsaga-8020226/</t>
  </si>
  <si>
    <t>https://nezopontintezet.hu/2020/04/20/a-fidesz-erezhetoen-erosodott/</t>
  </si>
  <si>
    <t>https://szocialis.eu/Kozvelemeny-kutatas-SZDI2020422.pdf</t>
  </si>
  <si>
    <t>https://index.hu/belfold/2020/04/22/a_fidesz_nott_a_koronavirus_alatt_bar_a_tobbseg_nem_elegedett/</t>
  </si>
  <si>
    <t>MSZP 9%, Párbeszéd 2%. A kutatási beszámoló szerint az adatok az "összes pártválasztóra" vonatkoznak, de ennek ellenmond az "egyéb pártok"-ra vonatkozó adat és a márciusi Závecz adatokkal való összehasonlításról elejtett megjegyzés.</t>
  </si>
  <si>
    <t>https://www.policysolutions.hu/hu/hirek/496/orban10_publikacio</t>
  </si>
  <si>
    <t>https://publicus.hu/blog/koronavirus-teszteles-vedofelszerelesek-antidemokratikus-lepesek/</t>
  </si>
  <si>
    <t>http://iranytuintezet.hu/elemzesek-kutatasok/mind/239-a-koronavirus-jarvannyal-kapcsolatos-allampolgari-attitudok-es-velemenyek-vizsgalata/</t>
  </si>
  <si>
    <t>https://alfahir.hu/2020/04/29/iranytu_intezet_partreferencia_kozvelemenykutatas</t>
  </si>
  <si>
    <t>https://publicus.hu/blog/partok-tamogatottsaga-2020-aprilis/</t>
  </si>
  <si>
    <t>https://nepszava.hu/3077160_visszalengett-az-inga--a-publicus-szerint-erosodott-az-ellenzek</t>
  </si>
  <si>
    <t>https://nezopontintezet.hu/2020/05/12/tartja-megnovekedett-nepszeruseget-a-fidesz/</t>
  </si>
  <si>
    <t>https://magyarnemzet.hu/belfold/friss-nagyot-zuhant-az-ellenzeki-partok-nepszerusege-8107748/</t>
  </si>
  <si>
    <t>A közleményben az "egyéb válasz" tartalmazza az "egyéb pártok"at is</t>
  </si>
  <si>
    <t>http://ideaintezet.hu/hu/hirek-aktualis/37/nem-tort-elore-a-fidesz-a-koronavirus-jarvanykezelessel</t>
  </si>
  <si>
    <t>https://publicus.hu/blog/koronavirus-tul-a-kezdeti-sokkon/</t>
  </si>
  <si>
    <t>MSZP 3, Parbeszed 1%</t>
  </si>
  <si>
    <t>MSZP 4, Parbeszed 1%</t>
  </si>
  <si>
    <t>https://hvg.hu/360/20200610_A_jarvany_enyhulesevel_erosodott_a_Fidesz_de_a_30_ev_alattiak_kozt_elverezne</t>
  </si>
  <si>
    <t>https://24.hu/belfold/2020/06/11/orban-bukna-ha-a-30-ev-alattiakon-mulna/</t>
  </si>
  <si>
    <t>https://24.hu/belfold/2020/06/11/aktivabb-szavazok-fagyos-partpreferenciak/</t>
  </si>
  <si>
    <t>https://publicus.hu/blog/partok-tamogatottsaga-2020-majus/</t>
  </si>
  <si>
    <t>https://nepszava.hu/3081187_igy-valtozott-a-partok-erosorrendje-a-jarvany-lecsengese-utan</t>
  </si>
  <si>
    <t>Vicces, hogy az egyéb pártot a biztos szavazók közt még 1%-ra kerekítette fel, itt a szűkebb bázison viszont nullára, mert már így is 101-re jött ki az összeg. Vajon kit nem akart lefelé kerekíteni?</t>
  </si>
  <si>
    <t>A Népszava szerint "májusban már az emberek 70 százaléka részt vett volna egy országgyűlési választáson, míg egy hónappal korábban ez az arány mindössze 49 százalék volt"</t>
  </si>
  <si>
    <t>https://nezopontintezet.hu/2020/06/12/a-jobbik-2022-re-folosleges-lehet/</t>
  </si>
  <si>
    <t>https://nezopontintezet.hu/2020/07/01/orban-viktor-a-jarvanykezeles-nyertese/</t>
  </si>
  <si>
    <t>https://publicus.hu/blog/koronavirus-az-emberek-jovedelmi-helyzete-es-a-kormany-intezkedeseivel-valo-elegedettseguk/</t>
  </si>
  <si>
    <t>https://publicus.hu/blog/az-augusztus-20-i-unnepsegek-es-a-lanchid-felujitasa-koruli-vitak/</t>
  </si>
  <si>
    <t>https://magyarnemzet.hu/belfold/kockazatos-a-kozos-lista-8352999/</t>
  </si>
  <si>
    <t>http://www.ideaintezet.hu/hu/hirek-aktualis/39/milyen-a----tipikus----fidesz-tamogato-</t>
  </si>
  <si>
    <t>https://24.hu/belfold/2020/07/13/fidesz-szerelem-koronavirus-idejen/</t>
  </si>
  <si>
    <t>"Ezen adatsor nem része a szokásos havi, pártok támogatottságát mérő kutatássorozatnak."</t>
  </si>
  <si>
    <t>https://publicus.hu/blog/ellenzeki-varosvezetok-es-az-egyuttmukodes-megitelese/</t>
  </si>
  <si>
    <t>https://24.hu/belfold/2020/07/16/zavech-reseach-fidesz-ellenzek-lista-felmeres/</t>
  </si>
  <si>
    <t>https://index.hu/belfold/2020/07/16/zavecz_felmeres_partpreferenciak_julius/</t>
  </si>
  <si>
    <t>MSZP 4%, Párbeszéd 1%</t>
  </si>
  <si>
    <t>MSZP 5%, Párbeszéd 1%.</t>
  </si>
  <si>
    <t>http://www.atv.hu/belfold/20200716-zavecz-jelentos-fidesz-elony-szoros-a-verseny-a-masodik-helyert-a-dk-es-a-momentum-kozott</t>
  </si>
  <si>
    <t>https://24.hu/belfold/2020/08/11/csak-orban-es-a-fidesz-ne-ezt-valljak-az-ellenzek-hivei/</t>
  </si>
  <si>
    <t>http://www.ideaintezet.hu/hu/hirek-aktualis/40/ellenzeki-szavazo-kivansaga--kozos-lista-----kozos-jeloltek</t>
  </si>
  <si>
    <t>https://nezopont.hu/a-kormanyparti-politikusok-nepszerubbek-mint-az-ellenzekiek/</t>
  </si>
  <si>
    <t>https://www.origo.hu/itthon/20200722-orban-viktor-tamogatottsag-csucs-nezopont-intezet.html</t>
  </si>
  <si>
    <t>https://publicus.hu/blog/az-emberek-koltekezesi-szokasai-a-koronavirus-jarvany-ideje-alatt/</t>
  </si>
  <si>
    <t>https://publicus.hu/blog/a-kaleta-ugy-megiteleserol/</t>
  </si>
  <si>
    <t>https://publicus.hu/blog/kulcsfontossagu-intezmenyeink-politikatol-valo-fuggetlensege/</t>
  </si>
  <si>
    <t>https://nepszava.hu/3086676_mindenre-ralat-a-kormanyzati-polip</t>
  </si>
  <si>
    <t>http://ideaintezet.hu/hu/hirek-aktualis/41/vihar-elotti-csend------koronavirus-jarvany-elso-hullama-utan-is-befagyott-partpreferenciakű</t>
  </si>
  <si>
    <t>http://ideaintezet.hu/hu/hirek-aktualis/41/vihar-elotti-csend------koronavirus-jarvany-elso-hullama-utan-is-befagyott-partpreferenciak</t>
  </si>
  <si>
    <t>http://www.atv.hu/belfold/20200826-zavecz-tetemes-a-fidesz-elonye-de-egy-ellenzeki-kozos-lista-megkozelitene</t>
  </si>
  <si>
    <t>https://24.hu/belfold/2020/09/01/republikon-fekete-gyor-nepszerubb-orbannal/</t>
  </si>
  <si>
    <t>http://republikon.hu/elemzesek,-kutatasok/20-09-01-ellenzek.aspx</t>
  </si>
  <si>
    <t xml:space="preserve">MSZP 4%, Párbeszéd 1%. Závecz ZRI adatfelvétel. </t>
  </si>
  <si>
    <t>https://publicus.hu/blog/partok-tamogatottsaga-es-egyes-politikus-megitelese/</t>
  </si>
  <si>
    <t>http://www.ideaintezet.hu/hu/hirek-aktualis/42/a-momentum--es-jobbik-szavazok-tobbsege-szerint-is-a-kulon-lista-csokkenti-a-kormanyvaltas-eselyet</t>
  </si>
  <si>
    <t>https://publicus.hu/blog/egy-lista-elovalasztas-es-kozos-miniszterelnok-jelolt-noveli-inkabb-az-ellenzek-gyozelmi-eselyeit/</t>
  </si>
  <si>
    <t>MSZP 5%, Párbeszéd 2%.</t>
  </si>
  <si>
    <t>https://24.hu/belfold/2020/09/29/fidesz-ellenzek-tamogatottsag-kulonbseg/</t>
  </si>
  <si>
    <t>https://hvg.hu/itthon/20200929_fidesz_mszp_dk_momentum_partpreferencia_szeptember_zavecz_research</t>
  </si>
  <si>
    <t>MSZP 6%, Párbeszéd 2%.</t>
  </si>
  <si>
    <t>http://www.zaveczresearch.hu/fidesz-34-szazalek-egyuttmukodo-ellenzek-32-szazalek/</t>
  </si>
  <si>
    <t>http://www.zaveczresearch.hu/tetemes-a-fidesz-elonye-de-egy-ellenzeki-kozos-lista-megkozelitene/</t>
  </si>
  <si>
    <t>MSZP 5%, Párbeszéd 1%. Az "egyéb pártok"-ra vonatkozó szám az ATV ábrájában még 2%-ként jelent meg, ami igen valószinűtlen a biztos szavazóknál látható 1% miatt, és mivel a ZRI saját oldalán utólag 1% jelent meg, alighanem csak annak volt az eredménye, hogy a számsor összeadásánál a kerekitési hibát igy tüntették el az eredeti sajtóközleményben.</t>
  </si>
  <si>
    <t>https://publicus.hu/blog/partok-tamogatottsaga-az-osszefogas-szavazo-szuletese-2020-szeptember/</t>
  </si>
  <si>
    <t>https://telex.hu/belfold/2020/10/03/cikk-cime-34</t>
  </si>
  <si>
    <t>https://nepszava.hu/3094122_egyre-tobben-csak-az-ellenzeki-osszefogasra-szavaznanak</t>
  </si>
  <si>
    <t>Közös lista</t>
  </si>
  <si>
    <t>Együtt</t>
  </si>
  <si>
    <t>Azok aránya, akik válaszuk szerint nem egy konkrét pártra, hanem valamilyen ellenzéki összefogásra szavaznának. A részletekre ld. https://publicus.hu/blog/partok-tamogatottsaga-az-osszefogas-szavazo-szuletese-2020-szeptember/</t>
  </si>
  <si>
    <t>MH és MKKP az "egyéb pártok"-nak</t>
  </si>
  <si>
    <t>"A kutatás 32 százalékos részvételt jelez előre"</t>
  </si>
  <si>
    <t>A február végi Magyar Nemzet nem ismerte ezt az adatot, ld. https://magyarnemzet.hu/belfold/tovabb-erosodott-a-fidesz-kdnp-7823696/</t>
  </si>
  <si>
    <t>Közös lista és egyéb pártok Pulai András 2020. október 11-i személyes közlése alapján.</t>
  </si>
  <si>
    <t>Pulai András 2020. október 11-i személyes közlése alapján.</t>
  </si>
  <si>
    <t>https://24.hu/belfold/2020/10/15/az-ellenzek-hivei-nagyon-akarjak-az-osszefogast-orbanek-ellen/</t>
  </si>
  <si>
    <t>Hann Endre személyes közlése, 2020. október 17.</t>
  </si>
  <si>
    <t>http://www.zaveczresearch.hu</t>
  </si>
  <si>
    <t>https://hvg.hu/itthon/20201022_fidesz_dk_jobbik_parbeszed_momentum_lmp_mi_hazank_ketfarku_kutyapart_partprefencia_oktober_zavecz_research</t>
  </si>
  <si>
    <t>MSZP 5%, Párbeszéd 2%. "Októberben a Fidesz szavazóinak 61 százaléka ígérte biztos részvételét, a többi párt híveinek együttes aktivitása 55 százalék." Augusztus óta elsősorban a városiak, az iskolázottak és a fiatalok körében esett vissza a Fidesz.</t>
  </si>
  <si>
    <t>MSZP 6%, Párbeszéd 2%. "Októberben a Fidesz szavazóinak 61 százaléka ígérte biztos részvételét, a többi párt híveinek együttes aktivitása 55 százalék." Augusztus óta elsősorban a városiak, az iskolázottak és a fiatalok körében esett vissza a Fidesz.</t>
  </si>
  <si>
    <t>https://nezopont.hu/a-rendorattak-felelossege/</t>
  </si>
  <si>
    <t>https://hvg.hu/360/20201021_Median_ellenzeki_politikusok_nepszerusege</t>
  </si>
  <si>
    <t>http://iranytuintezet.hu/letoltes/?file=/shared/elemzesek/kutat%C3%A1s_2020%20okt%C3%B3ber.pdf</t>
  </si>
  <si>
    <t>https://alfahir.hu/2020/10/29/iranytu_intezet_kozvelemenykutatas_ellenzeki_osszefogas</t>
  </si>
  <si>
    <t>A "közös lista" oszlopban szereplő szám "Pártnélküli, ellenzéki"-t jelent.</t>
  </si>
  <si>
    <t>Az "Egyéb válasz" valójában 17% "nem válaszol", 16% "nem tudja", 2% "biztosan nem szavazna"</t>
  </si>
  <si>
    <t>http://republikon.hu/media/87527/20-10-30-republikon-partpreferencia.pdf</t>
  </si>
  <si>
    <t>Biztos szavazó</t>
  </si>
  <si>
    <t>https://24.hu/belfold/2020/10/30/harom-reszre-szakadt-az-orszag-nagyon-aktivak-a-valasztok/</t>
  </si>
  <si>
    <t>Valójában "biztos pártválasztókról" beszél, ami lehet, hogy egyszerűen csak pártválasztót jelent. MSZP 7%, Párbeszéd 2%</t>
  </si>
  <si>
    <t>https://publicus.hu/blog/mitol-felunk-jobban-a-jarvany-gazdasagi-hatasaitol-mint-az-emberei-vesztesegektol/</t>
  </si>
  <si>
    <t>http://ideaintezet.hu/hu/hirek-aktualis/45/az-ellenzek-ossztamogatottsaga-magasabb--mint-a-kormanypartoke</t>
  </si>
  <si>
    <t>http://www.atv.hu/belfold/20201120-idea-visszatert-a-fidesz-a-koronavirus-elotti-szintre</t>
  </si>
  <si>
    <t>https://24.hu/belfold/2020/11/20/idea-intezet-mar-fidesz-feletti-az-ellenzek-ossztamogatottsaga-a-teljes-nepessegen-belul/</t>
  </si>
  <si>
    <t>https://hvg.hu/itthon/20201125_fidesz_dk_jobbik_lmp_momentum_parbeszed_mszp_ketfarku_zavecz_partpreferenciak_2020_november</t>
  </si>
  <si>
    <t>https://24.hu/belfold/2020/11/25/zavecz-kutatas-fidesz-tamogatottsag/</t>
  </si>
  <si>
    <t>MSZP 7%, Párbeszéd 2%. hvg.hu: "A DK-sok 96, a momentumosok és a párbeszédesek 94-94 százaléka, az MSZP-sek 92, az LMP-sek 90 százaléka a közös listának is szavazója marad. A Jobbik híveinél ez arány valamivel kisebb, 81 százalék. A kieső, elbizonytalanodó szavazóit az ellenzék a bizonytalanoktól tudja pótolni. Mivel a Fidesz-KDNP listájának támogatói egy kicsivel aktívabbak, mint a közös ellenzéki listáé, ezért a biztos választók körében lényegében azonosak az eredmények: előbbi 49, utóbbi 50 százalékon áll."</t>
  </si>
  <si>
    <t>http://www.zaveczresearch.hu/szoros-a-verseny-a-fidesz-es-az-ellenzek-kozott/</t>
  </si>
  <si>
    <t>Ellenzék közösen indul</t>
  </si>
  <si>
    <t>A biztos szavazók és biztos szavazó pártválasztók arány Závecz Tibor személyes közlése, 2020. nov. 27.</t>
  </si>
  <si>
    <t>http://republikon.hu/elemzesek,-kutatasok/20-12-02-kvk.aspx</t>
  </si>
  <si>
    <t>https://telex.hu/belfold/2020/12/02/republikon-enyhen-de-gyengult-a-fidesz-novemberben</t>
  </si>
  <si>
    <t>https://hvg.hu/360/20201202_Median_Hasit_a_migransozos_narrativa</t>
  </si>
  <si>
    <t>http://ideaintezet.hu/hu/hirek-aktualis/46/a-szajer-botrany-a-kirobbanasanak-idejen--meg--nem-befolyasolta-a-partpreferenciakat</t>
  </si>
  <si>
    <t>https://publicus.hu/blog/fele-annyian-oltatnak-magukat-keleti-mint-nyugati-vakcinaval/</t>
  </si>
  <si>
    <t>https://hvg.hu/itthon/20201211_zavecz_kutatas_fidesz</t>
  </si>
  <si>
    <t>http://www.zaveczresearch.hu/elonyben-a-hatparti-ellenzek/</t>
  </si>
  <si>
    <t>https://publicus.hu/blog/partok-tamogatottsaga-2020-november/</t>
  </si>
  <si>
    <t>MSZP 9%, Párbeszéd 1%</t>
  </si>
  <si>
    <t>MSZP 10%, Párbeszéd 2%</t>
  </si>
  <si>
    <t>A forrás az MKKP-t és MH-t csak mint 2% "egyéb pártot" mutatja</t>
  </si>
  <si>
    <t>https://nepszava.hu/3102874_maga-moge-utasithatja-az-ellenzek-a-fideszt--de-csak-akkor-ha-nincsenek-kulon-utas-jatszmak</t>
  </si>
  <si>
    <t>https://hvg.hu/360/20201209_Median_Szajer</t>
  </si>
  <si>
    <t>3% egyikre sem, 17% nem tudja, nem válaszol</t>
  </si>
  <si>
    <t>Hann Endre személyes közlése, 2020. december 16.</t>
  </si>
  <si>
    <t>Dátum Hann Endre személyes közlése, 2020. december 16.</t>
  </si>
  <si>
    <t>MSZP 1%, Párbeszéd 1%</t>
  </si>
  <si>
    <t>MSZP 1%, Párbeszéd 2%</t>
  </si>
  <si>
    <t>MSZP 2%, Párbeszéd 1%</t>
  </si>
  <si>
    <t>MSZP 3%, Párbeszéd 1%</t>
  </si>
  <si>
    <t>https://hvg.hu/360/20201216_Median_kozhangulat_partpreferencia</t>
  </si>
  <si>
    <t>Ezeket a torzításokat úgynevezett súlyozással szokás kiegyenlíteni, ami azt feltételezi, hogy tudjuk, milyen fajta embereket lehetett könnyebben elérni és őszinte szóra bírni, és kiket kevésbé. Ld. pl. http://www.ideaintezet.hu/hu/hirek-aktualis/10/ismet-havonta-publikalja-partpreferencia-adatait-az-idea  és https://www.pewresearch.org/wp-content/uploads/2018/01/Weighting-Online-Opt-In-Samples.pdf</t>
  </si>
  <si>
    <t>http://www.ideaintezet.hu/hu/hirek-aktualis/48/a--fo-varosi-nepesseg-nagyon-nem-ert-egyet-az-ingyenes-parkolassal--2020--november---december</t>
  </si>
  <si>
    <t>http://www.ideaintezet.hu/hu/hirek-aktualis/47/a-magyarok-tobb-mint-harmada-nem-oltatna-be-magat-a-koronavirus-elleni-vakcinaval</t>
  </si>
  <si>
    <t>Megrendelő</t>
  </si>
  <si>
    <t>Szociális Demokráciáért Intézet</t>
  </si>
  <si>
    <t>A kutatás megrendelőjével kapcsolatos nyilvánosságra került információ és ennek forrása. Ez egy 2020 decemberében bevezetett cella, azóta gyűjtöm csak módszeresen az erről megjelenő információkat. Az ennél korábbi adatforrások esetén esetleges, hogy hol kerestem ki az erre vonatkozó információt.</t>
  </si>
  <si>
    <t>Azoknak a százalékos aránya a mintában, akik azt mondták, hogy "biztosan részt vennének" egy hétvégi (parlamenti) választáson. A kérdés szövege jellemző módon hiányzik a forrásokból, ezért csak a hazai közvélemény-kutatók szokásairól kialakult benyomásomra alapozom azt a feltevést, hogy ennék a kérdésnél (mindig?)  négy válaszlehetőséget kapnak a megkérdezettek: biztosan elmenne, valószinűleg elmenne, valószinúleg nem menne el, biztosan nem menne el. Ez egy 2020 októberében bevezetett cella, azóta gyűjtöm csak módszeresen az erről megjelenő információkat. Az ennél korábbi adatforrások esetén esetleges, hogy hol kerestem ki az erre vonatkozó információt.</t>
  </si>
  <si>
    <t>A források nem nevezik meg.</t>
  </si>
  <si>
    <t>HVG</t>
  </si>
  <si>
    <t>A Jelen c. hetilap 2020/3. számának 23. oldalán</t>
  </si>
  <si>
    <t>https://szocialis.eu/tanulmanyok/jelen.png</t>
  </si>
  <si>
    <t>https://szocialis.eu/gyorsjelentes_2020_09.pdf</t>
  </si>
  <si>
    <t xml:space="preserve">MSZP 6%, Párbeszéd 2%. HVG, atv: "a kormánypártiak 58 százaléka venne részt biztosan egy mostani parlamenti választáson, a másik térfélen 54 százalék." </t>
  </si>
  <si>
    <t>Friedrich-Ebert-Stiftung</t>
  </si>
  <si>
    <t>Népszava</t>
  </si>
  <si>
    <t>A https://publicus.hu/blog/az-emberek-koltekezesi-szokasai-a-koronavirus-jarvany-ideje-alatt/ július 27-29-i adatfelvételt emlit (sőt az elején jún 27-29-et, de ez nyilván elirás)</t>
  </si>
  <si>
    <t>A források a cikk kezdetén 1004, a végén 1001 fős mintákról szólnak, nem világos, de elképzelhetőm hogy ez ugyanaz a vizsgálat-e, mint a július 20 utáni</t>
  </si>
  <si>
    <t>A https://publicus.hu/blog/az-emberek-koltekezesi-szokasai-a-koronavirus-jarvany-ideje-alatt/ július 27-29-i adatfelvételt emlit (sőt az elején jún 27-29-et, de az utóbbi nyilván elirás)</t>
  </si>
  <si>
    <t>Párbeszéd 2%. https://publicus.hu/blog/egy-lista-elovalasztas-es-kozos-miniszterelnok-jelolt-noveli-inkabb-az-ellenzek-gyozelmi-eselyeit/ 1009 éx 1017 megkérdezettről is beszél</t>
  </si>
  <si>
    <t>Párbeszéd 1%. https://publicus.hu/blog/egy-lista-elovalasztas-es-kozos-miniszterelnok-jelolt-noveli-inkabb-az-ellenzek-gyozelmi-eselyeit/ 1009 éx 1017 megkérdezettről is beszél</t>
  </si>
  <si>
    <t>Külföldi megrendelő</t>
  </si>
  <si>
    <t>Párbeszéd 0%</t>
  </si>
  <si>
    <t>Módszertani kisérlet, kedvezőtlen következtetéshez vezetett az online minták politikai reprezentativitásáról</t>
  </si>
  <si>
    <t>MSZP 5%, Párbeszéd 1%. Telex.hu Mutatja a részvétel kérdés 4-fokú skáláját, konvencionális</t>
  </si>
  <si>
    <t>Valójában "biztos pártválasztókról" beszél, ami alighanem egyszerűen csak pártválasztót jelent. MSZP 8%, Párbeszéd 2%</t>
  </si>
  <si>
    <t>http://www.ideaintezet.hu/hu/hirek-aktualis/43/a-momentum-es-a-jobbik-szavazoinak-az-elkotelezodeset-kockaztatna--ha-elutasitana-a-kozos-listat</t>
  </si>
  <si>
    <t>A források nem nevezik meg, de az intézet jellemzően a Jobbik számára végez kutatásokat.</t>
  </si>
  <si>
    <t>https://szocialis.eu/gyorsjelentes_2020_nov.pdf</t>
  </si>
  <si>
    <t>MSZP 6%, Párbeszéd 2%. A "biztos szavazó" és a megrendelő infó csak itt látható: https://szocialis.eu/Zavar_az_eroben_2020_12_kvk.pdf</t>
  </si>
  <si>
    <t>https://szocialis.eu/Zavar_az_eroben_2020_12_kvk.pdf</t>
  </si>
  <si>
    <t>Az egyéb párt 1% infó csak itt: https://szocialis.eu/Zavar_az_eroben_2020_12_kvk.pdf</t>
  </si>
  <si>
    <t>IVR</t>
  </si>
  <si>
    <t>https://magyarnemzet.hu/belfold/gyurcsany-a-felelos-a-rendorattakert-8852627/</t>
  </si>
  <si>
    <t>A cikk megjelent országszerte a megyei lapokban is.</t>
  </si>
  <si>
    <t>https://nezopontintezet.hu/2020/07/09/kockazatos-a-kozos-lista/, https://nezopont.hu/kockazatos-a-kozos-lista/</t>
  </si>
  <si>
    <t>"Egy olyan elképzelt szituációban azonban, amikor csak a Fidesz-KDNP és az ellenzéki „közös lista” közül lehetne választani, a mostani kormánypártra az aktív szavazók 56 százaléka voksolna, míg az ellenzékre bevallottan 30, beazonosíthatóan további 11 százaléka. A fennmaradó három százalékos tábor ebben az esetben otthon maradna."</t>
  </si>
  <si>
    <t xml:space="preserve">"az önkormányzati választáson közös jelölteket állító ellenzéki pártok (Momentum, DK, Jobbik, MSZP-P, LMP) összességében 43 százalékon állnak." A közleményben az "egyéb válasz" tartalmazza az "egyéb pártok"at is. </t>
  </si>
  <si>
    <t>https://magyarnemzet.hu/belfold/nepszerubb-a-fidesz-kdnp-mint-a-baloldali-kozos-lista-9122300/</t>
  </si>
  <si>
    <t>https://www.facebook.com/nezopontintezet/photos/a.387611711283718/3798756080169247</t>
  </si>
  <si>
    <t>http://ideaintezet.hu/hu/hirek-aktualis/49/lassan--de-morzsolodik-a-fidesz-tabor</t>
  </si>
  <si>
    <t>https://888.hu/ketharmad/dobrev-klarat-latnak-legszivesebben-miniszterelnok-jeloltkent-az-ellenzeki-szavazok-4290712/</t>
  </si>
  <si>
    <t>https://szazadveg.hu/hu/kutatasok/az-alapitvany-kutatasai/piackutatas-kozvelemeny-kutatas/az-ellenzeki-szavazok-dobrev-klarat-latnak-legszivesebben-miniszterelnok-jeloltkent</t>
  </si>
  <si>
    <t>A poszt arra céloz, hogy dec 21-én egy nap alatt zajlott le az adatfelvétel. Kérdés szövege: "Ha csak az alábbiak közül választhatna, kire voksolna egy most tartandó parlamenti választáson?" Válaszlehetőségek Fidesz-KDNP, "ellenzéki összefogás", nem tudja, nem válaszol</t>
  </si>
  <si>
    <t>https://telex.hu/belfold/2020/12/23/republikon-decemberi-partpreferencia</t>
  </si>
  <si>
    <t>Néhány oszlopban (mindenekelőtt a dátumoknál és az MSZP-P oszlopban) előfordulnak pirossal kiemelt információk. Ezek az MSZP-P esetében azt jelentik, hogy az eredeti forrás külön adatot mutatott be a két pártról, amit én összeadtam a táblázatban. Egy ideje már feltüntetem a külön-külön számokat a "megjegyzés" rovatban, de amig pár intézet csak az összevont számot mutatja, addig nem látom értelmét külön-külön oszlopokba tenni őket.</t>
  </si>
  <si>
    <t>Minden más oszlop esetén a piros betűvel kiemelt információ azt jelenti, hogy ami ott jelenik meg, az csak az én találgatásom, mert az eredeti források nem tisztázták világosan a részleteket.</t>
  </si>
  <si>
    <t>Ebben az állományban (az "Adatok" munkalapban) magyar választási közvélemény-kutatási eredményeket talál, amelyeket a megnevezett források használatával szerkesztettem egybe.</t>
  </si>
  <si>
    <t>"A Fidesz-KDNP listával a felnőtt népesség 42, az Orbán Viktor miniszterelnökségét elutasító pártok közös listájával pedig 40 százaléka szimpatizál. Ebben a számításban már szerepelnek azok a rejtőzködő ellenzéki szimpatizánsok is, akik közvetlenül nem fejezik ki valamelyik párttal, vagy a közös listával való szimpátiájukat, azonban a miniszterelnök távozását szeretnék a következő választáson, hiszen róluk feltételezhető, hogy a kiélezett választási helyzetben a baloldali közös listát fogják támogatni."</t>
  </si>
  <si>
    <t>https://magyarnemzet.hu/belfold/dobrev-klara-a-legeselyesebb-az-ellenzeki-elovalasztason-9135869/</t>
  </si>
  <si>
    <t>Pár nappal később még további adatok jelentek meg arról, hogy különböző miniszterelnök-jelöltek esetén miként szerepelne a közös lista, ld. https://24.hu/belfold/2020/12/21/ujabb-kozvelemeny-kutatas-josolt-ellenzeki-gyozelmet/</t>
  </si>
  <si>
    <t>https://www.bama.hu/orszag-vilag/szazadveg-eros-fidesz-kdnp-gyengulo-ellenzek-1408892/</t>
  </si>
  <si>
    <t>6% egyikre sem, 24% nem tudja, nem válaszol. A kérdés szövege: „hogyan szavazna, ha a Fidesz–KDNP listájával szemben az ellenzék együttműködésén alapuló közös lista állna”</t>
  </si>
  <si>
    <t>9% egyikre sem, 17% nem tudja, nem válaszol.  A kérdés szövege: „hogyan szavazna, ha a Fidesz–KDNP listájával szemben az ellenzék együttműködésén alapuló közös lista állna”</t>
  </si>
  <si>
    <t>3% egyikre sem, 15% nem tudja, nem válaszol.  A kérdés szövege: „hogyan szavazna, ha a Fidesz–KDNP listájával szemben az ellenzék együttműködésén alapuló közös lista állna”</t>
  </si>
  <si>
    <t>https://publicus.hu/blog/szajer-ugy-ertekrendek-csataja/</t>
  </si>
  <si>
    <t>Tóka Gábor, 2019-. "Vox Populi választási kalauz." http://kozvelemeny.wordpress.com</t>
  </si>
  <si>
    <t>A VOX POPULI BLOGON MEGJELENŐ ADATOK ÉS ÁBRÁKBAN MEGJELENŐ TOVÁBBI ADATOK</t>
  </si>
  <si>
    <t>A “DATA_Az_ábrákon_bemutatott_becslések.xlsx” állományt a “Ábrarajzoló_kód_[ÉV]-[HÓ]-[NAP].R” komputer kód hozta létre a “DATA_Választási_közvélemény-kutatások_Magyarországon.xlsx” állomány tartalmából és azokat a közös nevezőre hozott adatokat tartalmazza (benne trendszámításokkal, mozgóátlagokkal, becsült hibahatárokkal), amelyekkel a https://kozvelemeny.wordpress.com oldal elemzéseiben illetve a https://www.facebook.com/valasztasi.kalauz oldalon posztoltam. </t>
  </si>
  <si>
    <t>Ezeket is megtalálja ugyanabban a mappában, mint ezt az állományt, tehát itt:
https://drive.google.com/drive/folders/1IVTl_cXGcOfDf8vt03MrwDsNa41Xb8a0?usp=sharing</t>
  </si>
  <si>
    <t>http://republikon.hu/elemzesek,-kutatasok/20-12-23-kvk.aspx</t>
  </si>
  <si>
    <t>MSZP 6%, Párbeszéd 2%. Telex.hu Mutatja a részvétel kérdés 4-fokú skáláját, konvencionális. A telex.hu-n megjelent szöveg 2% Párbeszédet emlitett, de az ábra 1%-ot mutatott, a 2 lehet felfelé kerekitett értek (ezzel jön ki a sorban a 100%), de a biztos szavazó pártválasztákra nézve mutatott 3%-kal inkább a 2 konzisztens, mint az 1, ezért én egyelőre a 2-t tartom a jobb tippnek. A Jobbikra is 6% a telex szövegben, MKKP 1, de az ábrában 5 és 2%, viszont a Republikon oldalára végül egyértelmű Párbeszéd 2, Jobbik 6-ot, MKKP-re 1-et tettek ki</t>
  </si>
  <si>
    <t>MSZP 7%, Párbeszéd 2%. A DK=19 számot Gyurcsány Ferenc is nagyon felkapta, persze https://www.facebook.com/watch/?ref=external&amp;v=203131377957166</t>
  </si>
  <si>
    <t>https://publicus.hu/blog/ep-kepviselok-megitelese-2020-december/</t>
  </si>
  <si>
    <t>https://nepszava.hu/3105159_a-magyarok-szerint-nincs-jogallam</t>
  </si>
  <si>
    <t>Magyar Nemzet</t>
  </si>
  <si>
    <t>https://nezopont.hu/no-az-oltasi-hajlandosag-magyarorszagon/</t>
  </si>
  <si>
    <t>https://www.facebook.com/nezopontintezet/photos/a.387611711283718/3900161990028655/</t>
  </si>
  <si>
    <t>https://magyarnemzet.hu/belfold/nezopont-fidesz-elony-elsosorban-az-aktivak-korebena-9283832/</t>
  </si>
  <si>
    <t>https://nezopont.hu/kockazatos-a-kozos-lista/ (EREDETILEG: https://nezopontintezet.hu/2020/07/09/kockazatos-a-kozos-lista/)</t>
  </si>
  <si>
    <t>Pulzus</t>
  </si>
  <si>
    <t>https://szocialis.eu/kk_2021_01_pulzus.pdf</t>
  </si>
  <si>
    <t>"Az önállópártpreferenciákesetébena hat ellenzékipárt összesítetttámogatottságamintegy15%-al haladja meg a FIDESZ-KDNPtámogatottságát."</t>
  </si>
  <si>
    <t>https://nezopont.hu/fidesz-elony-elsosorban-az-aktivak-koreben/</t>
  </si>
  <si>
    <t>https://publicus.hu/blog/novekszik-az-oltasi-hajlandosag-keleti-vakcinak-tovabbra-is-elutasitottak/</t>
  </si>
  <si>
    <t>http://republikon.hu/media/91049/21-01-31-republikon-kvk-prezentacio.pdf</t>
  </si>
  <si>
    <t>https://telex.hu/belfold/2021/02/02/republikon-befagytak-a-partpreferenciak-januarra</t>
  </si>
  <si>
    <t>MSZP 6%, Párbeszéd 2%.  A biztos szavazó aránya a telex.hu ábrájában látszik csak. A telex és a HVG is biztos pártválasztónak értelmezte a pártválasztókat, a Republikon szerint "pártválasztókról" van szó.</t>
  </si>
  <si>
    <t>A telex.hu "biztos pártválasztókról" beszél, ami Virág Andrea 2021. feb. 2-i emailje szerint egyszerűen csak pártválasztót jelent. MSZP 8%, Párbeszéd 3%</t>
  </si>
  <si>
    <t>A telex és a HVG "biztos szavazó pártválasztókról" beszélt, ami a Republikon oldalán megjelent prezi és Virág Andrea 2021. feb. 2-i emailje szerint egyszerűen csak pártválasztót jelent.  MSZP 8%, Párbeszéd 3%</t>
  </si>
  <si>
    <t>Részletes leirás a kérdésről: "A deklaráltan szoros ellenzéki együttműködés okán azonban szükségessé vált a korábban alkalmazott kérdéssor kiegészítése egy, az új helyzetre reagáló kérdéssel. ... „Melyik párt, pártszövetség listájára szavazna egy most vasárnap tartandó országgyűlési választás alkalmával?
    Fidesz–KDNP közös listájára,
    az ellenzéki pártok közös listájára (DK+Momentum+Jobbik+MSZP+LMP+P),
     a Magyar Kétfarkú Kutya Párt listájára,
    a Mi Hazánk Mozgalom listájára,
    egyéb párt listájára,
    (ebben a pillanatban ezt nem tudom megmondani; van véleményem, de azt nem kívánom megosztani; egyikre sem; semmiképp sem mennék el)
...  a hagyományos pártpreferencia kérdés, amelyet szintén közzé [tesszük]. Fontosnak tartjuk ... jelezni, hogy a politikai szituációnak megfelelően, a kormánypártok vs. ellenzéki pártok közös listájának támogatottságára vonatkozó kérdés a kérdőív egy korai szakaszában kerül lekérdezésre, függetlenül az egyes pártok választottságát mutató pártpreferencia-kérdéstől. Nem arról van tehát szó, hogy a pártok támogatóit rábírjuk, hogy mindenképpen válasszanak a listák között, hanem éppen fordítva: előbb listát kell választaniuk, majd a kérdőív egy későbbi szakaszában – tehát nem rögtön azt követően – egyébként pártot is."</t>
  </si>
  <si>
    <t>http://ideaintezet.hu/hu/hirek-aktualis/50/az-ellenzek-egyesitett-listajanak-van-eselye-a-gyozelemre---2021--januar</t>
  </si>
  <si>
    <t>https://24.hu/belfold/2021/02/04/orban-tamogatottsaga-nott-gyozhet-az-ellenzeki-lista/</t>
  </si>
  <si>
    <t>https://magyarnemzet.hu/belfold/toretlen-a-tamogatottsag-9324719/</t>
  </si>
  <si>
    <t>Mi Hazán és "egyéb párt" Böcskei Balázs személyes közlése</t>
  </si>
  <si>
    <t>“van velemenyem, de nem kivanom megosztani” % Böcskei Balázs személyes közlése alapján</t>
  </si>
  <si>
    <t>https://magyarnemzet.hu/belfold/nezopont-meg-nem-akarnak-nyitast-a-magyarok-9353165/</t>
  </si>
  <si>
    <t>A feb. 10-i Magyar Nemzet cikk konfirmálja, hogy hetente van legalább egy ezres telefonos vizsgálat amiben kérdeznek járványhelyzetről és legalábbis Orbán Viktorral való elégedettségről is. Egy február eleji megkérdezettként Horváth C. György arról számolt be, hogy őt személyesen interjúvolta meg a Kutatópont, és szavazói szándékáról (ellenzéki közös listás kérdés) is kérdezték egy hosszú médiablokk után és az Orbán illetve Gyurcsány személyéről szóló kérdés előtt. Ld. https://www.facebook.com/permalink.php?story_fbid=10164516522730621&amp;id=788955620</t>
  </si>
  <si>
    <t>https://24.hu/kozelet/2021/02/19/zavecz-research-feljott-a-partrangsor-3-helyere-a-jobbik/</t>
  </si>
  <si>
    <t>https://hvg.hu/itthon/20210219_Zavecz_Research_januar_felmeres</t>
  </si>
  <si>
    <t xml:space="preserve">MSZP 5%, Párbeszéd 1%. </t>
  </si>
  <si>
    <t>https://nezopont.hu/gyurcsany-ferenc-a-baloldal-vezetoje/</t>
  </si>
  <si>
    <t>https://regi.szazadveg.hu/hu/kutatasok/az-alapitvany-kutatasai/piackutatas-kozvelemeny-kutatas/eros-kormanyparti-gyozelem-varhato-az-ep-valasztasokon</t>
  </si>
  <si>
    <t>https://regi.szazadveg.hu/hu/kutatasok/az-alapitvany-kutatasai/piackutatas-kozvelemeny-kutatas/stabil-a-kormanypartok-tamogatottsaga</t>
  </si>
  <si>
    <t>https://regi.szazadveg.hu/hu/kutatasok/az-alapitvany-kutatasai/piackutatas-kozvelemeny-kutatas/eros-fidesz-kdnp-gyengulo-ellenzek</t>
  </si>
  <si>
    <t>https://regi.szazadveg.hu/hu/kutatasok/az-alapitvany-kutatasai/piackutatas-kozvelemeny-kutatas/stabil-fidesz-kdnp-gyengulo-ellenzek</t>
  </si>
  <si>
    <t>https://regi.szazadveg.hu/hu/kutatasok/az-alapitvany-kutatasai/piackutatas-kozvelemeny-kutatas/fordulat-a-partok-versenyeben-az-mszp-megelozte-a-jobbikot</t>
  </si>
  <si>
    <t>https://regi.szazadveg.hu/hu/kutatasok/az-alapitvany-kutatasai/piackutatas-kozvelemeny-kutatas/stabil-fidesz-kdnp-elony-erosodo-lmp</t>
  </si>
  <si>
    <t>https://szocialis.eu/kk_2021_02.pdf</t>
  </si>
  <si>
    <t>MSZP 7%, Párbeszéd 1%.  A https://telex.hu/belfold/2021/02/19/fej-fej-mellett-a-fidesz-kdnp-es-az-ellenzek-a-zavecz-felmerese-szerint  ábrája az MSZP-re 8%-ot mutat, de ennek ellentmond a szöveg és a többi források. A Szociális Demokráciáért Intézet beszámolója 50%-os ellenzékről beszél a biztos szavazók közt, ami eggyel több, mint ZRI számok összege</t>
  </si>
  <si>
    <t>https://nezopont.hu/a-jobbik-2022-re-folosleges-lehet/</t>
  </si>
  <si>
    <t>https://nezopont.hu/a-kormanyellenesek-is-tamogatjak-a-kormanyt/</t>
  </si>
  <si>
    <t>https://nezopont.hu/a-fidesz-erezhetoen-erosodott/</t>
  </si>
  <si>
    <t>A dátumról a Népszava csak "augusztus első felét" mond, a többi forrás annyit se.</t>
  </si>
  <si>
    <t>http://www.ideaintezet.hu/hu/hirek-aktualis/20/mint-az-ep-valasztason--erosodik-a-dk-es-momentum--</t>
  </si>
  <si>
    <t>MSZP 8%, Párbeszéd 2%</t>
  </si>
  <si>
    <t>https://nezopont.hu/a-fidesz-az-egyetlen-neppart/</t>
  </si>
  <si>
    <t>https://nezopont.hu/lejtmenetben-a-jobbik/</t>
  </si>
  <si>
    <t>A források jellemzően az eredeti megjelenésük idején aktiv URL cimmel jelennek meg. Azóta ezek a tartalmak eltűnhettek az internetról, és ilyenkor az internet archive segitségével lehet őket megtalálni az eredeti cimen.</t>
  </si>
  <si>
    <t>De sokszor könnyebb lehet az eredeti URL cím szavaira rákeresni egy internetes keresővel. Pl. a "nezopontintezet.hu/hu/[datum/]… cimek azóta úgy változtak, hogy kikerült belőlük az "intézet" és a dátum.</t>
  </si>
  <si>
    <t>https://nezopont.hu/nepszerubb-a-fidesz-mint-a-baloldali-kozos-lista/</t>
  </si>
  <si>
    <t>MSZP 6%, Párbeszéd 1%.  A biztos szavazó aránya a telex.hu ábrájában látszik csak.</t>
  </si>
  <si>
    <t>https://hvg.hu/itthon/20210303_Republikon_februar_jobbik</t>
  </si>
  <si>
    <t>https://telex.hu/belfold/2021/03/03/republikon-februar-partpreferencia-felmeres</t>
  </si>
  <si>
    <t>csak Budapest</t>
  </si>
  <si>
    <t>https://nepszava.hu/3111767_a-bizonytalanok-kozel-fele-elfogadna-karacsonyt</t>
  </si>
  <si>
    <t>A Publicus blog posztja 2019 dec és 2021 jan közt folyamatos havi idősort is mutat az egyik kérdésről</t>
  </si>
  <si>
    <t>https://publicus.hu/blog/tobbseg-szerint-karacsony-alkalmas-lenne-miniszterelnok-jeloltnek/</t>
  </si>
  <si>
    <t>https://24.hu/belfold/2021/03/04/idea-ellenzeki-lista-39-fidesz-kdnp-36-mi-hazank-3-kutyapart-2/</t>
  </si>
  <si>
    <t>MSZP 4%, Párbeszéd 2%</t>
  </si>
  <si>
    <t>MSZP 6%, Párbeszéd 3%</t>
  </si>
  <si>
    <t>http://ideaintezet.hu/hu/hirek-aktualis/53/stabil-az-ellenzeki-egyesitett-lista-elonye------2021--februar</t>
  </si>
  <si>
    <t>Nyomtatott Népszava</t>
  </si>
  <si>
    <t>https://www.facebook.com/szanyi.tibor/posts/3794581893970250</t>
  </si>
  <si>
    <t>MSZP 5, Párbeszéd 1%. Az "egyéb párt" valójában nem "egyéb" hanem ISZOMM</t>
  </si>
  <si>
    <t>MSZP 9, Párbeszéd 1%. Az "egyéb párt" valójában nem "egyéb" hanem ISZOMM</t>
  </si>
  <si>
    <t>https://publicus.hu/blog/partok-tamogatottsaga-2021-februar/</t>
  </si>
  <si>
    <t>MSZP 7, Párbeszéd 0%. Az "egyéb párt" valójában nem "egyéb" hanem ISZOMM</t>
  </si>
  <si>
    <t>MKKP és MH az "egyéb pártban" van</t>
  </si>
  <si>
    <t>https://nezopont.hu/fidesz-elony-az-aktivak-koreben-de-novekvo-bizonytalan-tabor/</t>
  </si>
  <si>
    <t>https://magyarnemzet.hu/belfold/fidesz-elony-az-aktivak-koreben-novekszik-a-bizonytalanok-tabora-9502940/</t>
  </si>
  <si>
    <t>Bige László</t>
  </si>
  <si>
    <t>A telex.hu ugyan "pártválasztókról" beszél, de a közölt számok alapján biztos, hogy ez nem igaz, hanem alighanem "biztos pártválasztókról"  van szó.</t>
  </si>
  <si>
    <t>https://hvg.hu/itthon/20210316_zavecz_fidesz_jobbik_kozvelemeny_kutatas</t>
  </si>
  <si>
    <t>https://telex.hu/belfold/2021/03/16/zavecz-research-partpreferenciak-fidesz-jobbik-mszp-dk-momentum-tamogatottsag</t>
  </si>
  <si>
    <t xml:space="preserve">MSZP 7%, Párbeszéd 2%. </t>
  </si>
  <si>
    <t>Pár nappal később még további adatok jelentek meg arról, hogy különböző miniszterelnök-jelöltek esetén miként szerepelne a közös lista, ld. https://24.hu/belfold/2020/12/21/ujabb-kozvelemeny-kutatas-josolt-ellenzeki-gyozelmet/. Egyéb pártok és egyéb válaszok aránya csak itt jelent meg: https://hvg.hu/itthon/20210316_zavecz_fidesz_jobbik_kozvelemeny_kutatas</t>
  </si>
  <si>
    <t>A kérdé szövege a mellékelt ábra szerint (ld. még https://www.facebook.com/nezopontintezet/posts/4022609917783861): "Melyik párt vagy pártszövetség listájára szavazna, ha most vasárnap lennének a választások?" Nem világos, hogy nyilt kérdés (előre megadott kódokkal) vagy felolvassák-e a három válaszlehetőséget is, amelyek az ábra szerint : 1. Fidesz-KDNP, 2. baloldali közös lista, 3. más párt</t>
  </si>
  <si>
    <t>https://telex.hu/belfold/2021/03/12/bige-laszlo-milliardos-politikai-kutatas-ellenzek</t>
  </si>
  <si>
    <t>Az "egyéb válasz" %-a csak saját becslés a megjelent adatok alapján. "A korábban a pártválasztásban bizonytalan szavazók körében is, amennyiben kevesebb listára lehet szavazni, nagyobb az ellenzéki pártok
listájának támogatottsága (27%), a FIDESZ-KDNP listáé 17%."</t>
  </si>
  <si>
    <t xml:space="preserve">Az "egyéb válasz" %-a csak saját becslés a megjelent adatok alapján. "Ha csak a Fidesz-KDNP listája és az ellenzéki pártok közös listája közül lehetne választani, akkor nagyon szoros verseny lenne: a kormánypárt támogatóinak aránya 39, az ellenzéké 37 százalék. Egy páros versengésben tehát a Fidesz-KDNP 3 százalék többletszavazatot tudna behozni, ebben a helyzetben a bizonytalan szavazók egytizede mellettük aktivizálódna. Az ellenzéki közös listára szavazók aránya 6 százalékponttal nagyobb, mint az együttműködésben résztvevő hat párt összeadott szavazati aránya. Az új szavazók alapvetően a pártnélküliek csoportjából érkeznek, csaknem negyedrészüket egy „ki-ki alapon” történő versengés az ellenzéki lista mellett mozgósítja. Rajtuk kívül a Kétfarkú Kutyapárt tábora is csaknem teljes egészében ezt a politikai oldalt erősítené. Az MSZP, a DK, az LMP és a Párbeszéd tábora lényegében teljes egészében (98-100 százalékos arányban) felsorakozik a közös lista mögé, ugyanakkor a Jobbikosok és a Momentumosok körében némi lemorzsolódás jelentkezik: előbbiek 7, utóbbiak 10 százaléka nem támogatja, hogy csak egy listája legyen az ellenzéknek." </t>
  </si>
  <si>
    <t>Az "egyéb" válasz lehet, hogy - korábbi és későbbi Nézőpont posztokhoz hasonlóan - magában foglalja az egyéb pártokat</t>
  </si>
  <si>
    <t xml:space="preserve">Az "egyéb válasz" %-a csak saját becslés a megjelent adatok alapján. </t>
  </si>
  <si>
    <t>Az "egyéb válasz" %-a csak saját becslés a megjelent adatok alapján. Az "Aktív szavazók"-ra vonatkozó adatsor csak a Nézőpont oldalán jelent meg, a megelőző hónapban a 9 százalék "egyéb válasz" csak a szövegben kerül emlitésre, mint "inaktivak", a decemberi közleményekben viszont semmilyen utalás nem volt e csoport méretére</t>
  </si>
  <si>
    <t>Dátum és pártpreferencia megoszlás még nem lett publikálva. Az "egyéb pártok" %-a csak saját becslés a többi adatok alapján.</t>
  </si>
  <si>
    <t>Az "egyéb párt" és "egyéb válasz" %-a az ellenzéki pártoknak tartott prezentációból. A személyes kérdezést ez a forrás emliti csak: http://republikon.hu/media/93108/21-03-18-republikon-bizonytalnok.pdf</t>
  </si>
  <si>
    <t>https://designrr.page/?id=71673&amp;token=2044092031&amp;type=FP</t>
  </si>
  <si>
    <t>Civitas</t>
  </si>
  <si>
    <t>https://444.hu/2021/03/27/egy-friss-kutatas-szerint-ujra-a-jobbik-a-legnepszerubb-ellenzeki-part</t>
  </si>
  <si>
    <t>MSZP 2, Párbeszéd 1%</t>
  </si>
  <si>
    <t>MSZP 3, Párbeszéd 1%</t>
  </si>
  <si>
    <t>https://civitasintezet.hu/kiadvanyok/</t>
  </si>
  <si>
    <t>https://nezopont.hu/a-baloldal-nem-kormanyzokepes/</t>
  </si>
  <si>
    <t>http://republikon.hu/media/92634/21-03-02-kvk-republikon-kvk-prezentacio.pdf</t>
  </si>
  <si>
    <t>http://www.zaveczresearch.hu/bovult-a-fidesz-es-a-jobbik-tabora-kielezett-maradt-a-verseny-a-kormanypartok-es-a-hatparti-ellenzek-kozott/</t>
  </si>
  <si>
    <t>Az MKKP és Mi Hazánk % nem jelent meg a nyilvános forrásokban, emailben tisztáztuk Závecz Tiborral</t>
  </si>
  <si>
    <t>https://mandiner.hu/cikk/20210331_nezopont_a_tobbseg_egyetert_a_keleti_nyitassal</t>
  </si>
  <si>
    <t>MSZP 9%, Párbeszéd 2%</t>
  </si>
  <si>
    <t>https://telex.hu/belfold/2021/04/04/republikon-marciusi-partpreferenciak</t>
  </si>
  <si>
    <t>http://republikon.hu/media/94017/21-04-01-kvk-republikon-prezentacio.pdf</t>
  </si>
  <si>
    <t>https://hvg.hu/itthon/20210404_Beerte_a_Jobbik_a_DKt_es_a_Momentumot</t>
  </si>
  <si>
    <t>https://nezopont.hu/jakab-vezeti-a-baloldali-miniszterelnok-jeloltek-versenyet-karacsony-masodik/</t>
  </si>
  <si>
    <t>https://publicus.hu/blog/a-tobbseg-beoltatna-magat-koronavirus-ellen-az-ellenzeki-szavazoknal-magasabb-az-oltasi-hajlandosag/</t>
  </si>
  <si>
    <t>http://www.atv.hu/belfold/20210413-idea-tovabbra-is-vezet-az-ellenzek-a-kormanypartokkal-szemben</t>
  </si>
  <si>
    <t>https://24.hu/kozelet/2021/04/13/erosodo-jobbikot-ellenzeki-folenyt-mert-az-idea-intezet/</t>
  </si>
  <si>
    <t>http://www.ideaintezet.hu/hu/hirek-aktualis/55/erosodo-jobbik-mellett-tovabbra-is-ellenzeki-foleny</t>
  </si>
  <si>
    <t>A sajtóbeszámolókban tévesen jelent meg az MKKP és a Mi Hazánk %-a, az itt szereplő értékek az IDEA weboldalán látható ábrát követik, miután emailben az IDEA kutatója annak a helyességét erősitette meg.</t>
  </si>
  <si>
    <t>https://hvg.hu/360/20210414_Median</t>
  </si>
  <si>
    <t>https://hvg.hu/360/20210224_Median_elovalasztas</t>
  </si>
  <si>
    <t>https://nezopont.hu/a-magyarok-53-szazaleka-eliteli-a-baloldal-oltasellenesseget/</t>
  </si>
  <si>
    <t>HVG, de volt olyan kérdés is a kérdőivben, amit a Momentum rendelt meg, és volt olyan, amelyiket az LMP.  Ld. https://telex.hu/belfold/2021/04/20/median-momentum-elszamoltatas-felmeres és https://hvg.hu/itthon/20210421_Median_A_fideszesek_tobbsege_is_adott_volna_bertamogatast</t>
  </si>
  <si>
    <t>https://telex.hu/belfold/2021/04/22/partok-nepszerusegi-lista</t>
  </si>
  <si>
    <t>"Az érintett ellenzéki pártok szavazóinak 95 százaléka a közös listára is voksolna. A lemorzsolódók aránya a teljes népesség arányában 2 százalék, az újonnan érkezőké 3 százalék s így a hat együttműködő ellenzéki párt közös listája 37 százalékot kapna, egy százalékponttal többet, mint az összeadott támogatottságuk" szerepel a ZRI oldalán</t>
  </si>
  <si>
    <t>https://hvg.hu/itthon/20210422_zavecz_kutatas_partprefencia_fidesz_jobbik_partok_ellenzek</t>
  </si>
  <si>
    <t>https://nezopont.hu/csucsot-dontott-az-oltaspartisag/</t>
  </si>
  <si>
    <t>A sajtóközleményekből hiányzó adatokat Závecz Tibor személyes közlése alapján pótoltam, és ennek kapcsán tizedes-jegy pontosságú számokat kaptam tőle, ezek láthatók most az adatbázisban</t>
  </si>
  <si>
    <t xml:space="preserve">MSZP 5.3%, Párbeszéd 1%. </t>
  </si>
  <si>
    <t xml:space="preserve">MSZP 6.9%, Párbeszéd 1.4%. </t>
  </si>
  <si>
    <t>MSZP 6%, Párbeszéd 1%.  A biztos szavazó aránya a telex.huban.</t>
  </si>
  <si>
    <t>https://telex.hu/belfold/2021/04/30/aprilis-marcius-republikon-partpreferencia-valtozas-fidesz-erositett-a-bizonytalanoknal</t>
  </si>
  <si>
    <t>http://republikon.hu/elemzesek,-kutatasok/21-04-30-kvk.aspx</t>
  </si>
  <si>
    <t>https://nezopont.hu/nott-a-fidesz-elonye/</t>
  </si>
  <si>
    <t>https://magyarnemzet.hu/belfold/nezopont-nott-a-fidesz-kdnp-elonye-9742016/</t>
  </si>
  <si>
    <t>Szokatlan kommentáradat övezte a posztot, ld. https://www.facebook.com/nezopontintezet/posts/4174225279288990    https://www.facebook.com/nezopontintezet/posts/4177132562331595    és https://www.facebook.com/444.hu/posts/4248180895243636</t>
  </si>
  <si>
    <t>https://publicus.hu/blog/partok-tamogatottsaga-es-az-elovalasztas-2021-aprilis/</t>
  </si>
  <si>
    <t>https://nepszava.hu/3118685_szoros-a-csata-de-tarol-a-tarsashazakban-az-ellenzek</t>
  </si>
  <si>
    <t>https://444.hu/2021/05/06/publicus-kicsit-nepszerubb-az-ellenzeki-osszefogas-a-fidesz-kdnp-szovetsegenel</t>
  </si>
  <si>
    <t>MSZP 6, Párbeszéd 1%. A Népszava szerint "Az ellenzéki előválasztás továbbra is népszerű: a kormánnyal szemben álló oldal szavazóinak 74 százaléka úgy gondolja, ezzel a módszerrel kell megtalálni a Fidesz ellenfeleit. (A MSZP-Párbeszéd hívei a legelkötelezettebbek 87 százalékkal, ugyanakkor a jobbikosok csak 58 százaléka ért egyet a módszerrel.)
Érdekesség, hogy az ellenzéki miniszterelnök-jelöltek népszerűségi versenyét még mindig Karácsony Gergely vezeti, aki továbbra sem jelentette be indulását, bár erre a hírek szerint már nem kell sokat várni. Amikor a valódi döntési helyzetre kérdez rá a kutatás (értsd: kit támogatna, ha csak az adott listából választhatna), akkor a megkérdezettek  26 százalékának a Párbeszéd társelnöke a favoritja, míg a hétvégén bejelentkezett DK-s, Dobrev Klára 21 százalékot kapna. Jakab Péter a Jobbik elnöke lényegében fej-fej mellett áll a független Márki-Zay Péterrel (előbbit 14, utóbbit 13 százaléknyian emelnék pajzsra), ímg Fekete-Győr András, a Momentum elnöke pedig jelen állás szerint 2 százalékra számíthat."</t>
  </si>
  <si>
    <t>https://hvg.hu/360/20210512_Median_Jarvanyban_eloz_a_Fidesz</t>
  </si>
  <si>
    <t>Nyomtatott HVG, 2021.05.13.</t>
  </si>
  <si>
    <t>https://telex.hu/belfold/2021/05/21/zavecz-felmeres-partok-tamogatottsaga-fidesz-ellenzeki-partok</t>
  </si>
  <si>
    <t>https://designrr.page/?id=92245&amp;token=2630185484&amp;type=FP</t>
  </si>
  <si>
    <t>A Civitas májusi kutatási beszámolója szerint kérdeztek "közös ellenzéki listás" kérdést is már márciusban is, csak márciusban az a follow-up kérdés volt, májusban viszont a bemelegitő.</t>
  </si>
  <si>
    <t>https://www.facebook.com/444.hu/posts/4306096126118779</t>
  </si>
  <si>
    <t>Závecz Tibor személyes közlése alapján juottam tizedes-jegy pontosságú számokhoz, ezek láthatók most az adatbázisban</t>
  </si>
  <si>
    <t xml:space="preserve">MSZP 6.2%, Párbeszéd 0.9%. </t>
  </si>
  <si>
    <t xml:space="preserve">MSZP 6.7%, Párbeszéd 0.8%. </t>
  </si>
  <si>
    <t>https://telex.hu/belfold/2021/05/23/idea-intezet-felmeres-partpreferencia-aprilis-majus</t>
  </si>
  <si>
    <t>http://ideaintezet.hu/hu/hirek-aktualis/58/rendkivul-kielezett-verseny-a-politikai-tombok-kozott-2021--majus-elejen-</t>
  </si>
  <si>
    <t>egyéb pártok: Böcskei Balázs személyes közlése, 2021. május 24</t>
  </si>
  <si>
    <t>kisebb pártok: Böcskei Balázs személyes közlése, 2021. május 24</t>
  </si>
  <si>
    <t>https://24.hu/belfold/2021/05/27/idea-intezet-valasztasi-eselyek-partpreferencia-elemzes-bocskei-balazs-szabo-andrea/</t>
  </si>
  <si>
    <t>https://telex.hu/belfold/2021/05/24/a-magyarok-56-szazaleka-de-meg-a-fideszesek-fele-is-kozvetlen-allamfo-valasztast-szeretne</t>
  </si>
  <si>
    <t>https://szazadveg.hu/hu/2021/05/28/a-budapestiek-kozepes-gyengere-ertekelik-karacsony-gergely-fopolgarmesteri-teljesitmenyet~n1865</t>
  </si>
  <si>
    <t>A poszt grafikája szerint az MKKP stb nem volt válaszlehetőség az "Ön kire szavazna, ha csak az alábbiak közül választhatna" kérdésnél, csak "Fidesz", "Ellenzéki összefogás" és "Nem tudja-nem válaszol"</t>
  </si>
  <si>
    <t>TK</t>
  </si>
  <si>
    <t>NKFI finanszirozta kutatási projekt</t>
  </si>
  <si>
    <t>https://tk.hu/uploads/files/2021/ertek_identi.pdf, 54. oldal</t>
  </si>
  <si>
    <t>https://tk.hu/uploads/files/2021/ertek_identi.pdf, 56. oldal</t>
  </si>
  <si>
    <t>Téves adatok</t>
  </si>
  <si>
    <t>Az adatok nyilvánvaló számitási hibával jelentek meg (a biztos szavazókra vonatkozó két adatsor nem kompatibilis egymással). MSZP 8, Párbeszéd 0%</t>
  </si>
  <si>
    <t xml:space="preserve">Az adatok nyilvánvaló számitási hibával jelentek meg (a biztos szavazókra vonatkozó két adatsor nem kompatibilis egymással). MSZP 9, Párbeszéd 1%. </t>
  </si>
  <si>
    <t>https://telex.hu/belfold/2021/05/31/republikon-a-jobbik-mar-stabilan-az-ellenzek-vezeto-ereje</t>
  </si>
  <si>
    <t>http://republikon.hu/elemzesek,-kutatasok/21-05-29-kvk.aspx</t>
  </si>
  <si>
    <t>https://publicus.hu/blog/partok-tamogatottsaga-es-az-elovalasztas-2021-majus/</t>
  </si>
  <si>
    <t>https://nepszava.hu/3121613_ertelem-es-erzelem-felporgott-a-kampany-az-ellenzeki-terfelen</t>
  </si>
  <si>
    <t>MSZP és Párbeszéd együtt jelennek meg az idősoros ábrákban  A június 2-án megjelent Publicus közlemény megfelelő ábrájában 1-1%-kal kevesebb a márciusi szám az MSZP-P-ről meg az ellenzéki közös listáról mint az áprilisban közölt 6 és 8%, ld. https://publicus.hu/wp-content/uploads/2021/06/new15-1-1024x576.png Az alacsonyabb érték realisztikusabb lehet, mert az áprilisban közölt márciusi adatsor úgy adja ki a 100%-ot, hogy még nincs is benne az MKKP meg a Mi Hazánk.</t>
  </si>
  <si>
    <t>https://nezopont.hu/ketharmados-elegedettseg/</t>
  </si>
  <si>
    <t>https://magyarnemzet.hu/belfold/tovabb-nott-az-elegedettek-szama-9901025/</t>
  </si>
  <si>
    <t>http://www.ideaintezet.hu/hu/hirek-aktualis/63/ellenzeki-vezetes-a-listak-versenyeben------2021--majus-junius</t>
  </si>
  <si>
    <t>https://nezopont.hu/valtozatlan-fidesz-elony/</t>
  </si>
  <si>
    <t>https://magyarnemzet.hu/belfold/nezopont-intezet-a-fidesz-elonye-valtozatlan-9943958/</t>
  </si>
  <si>
    <t>https://www.facebook.com/nezopontintezet/posts/4305936002784583</t>
  </si>
  <si>
    <t>Továbbra sem világos, hogy a kérdés "baloldaliként" irja-e le az ellenzéki közös listát</t>
  </si>
  <si>
    <t>https://hvg.hu/360/20210616_Miniszterelnokjelolti_verseny_tisztulo_kep</t>
  </si>
  <si>
    <t>https://hvg.hu/360/20210623_Median_Stabilizacio</t>
  </si>
  <si>
    <t>https://hvg.hu/itthon/20210624_Zavecz_junius_partpreferencia</t>
  </si>
  <si>
    <t>https://telex.hu/belfold/2021/06/24/fej-fej-mellett-a-dk-es-a-jobbik-a-ket-legtamogatottabb-ellenzeki-part</t>
  </si>
  <si>
    <t>http://www.zaveczresearch.hu/hatparti-ellenzek-kormanypartok-40-39/</t>
  </si>
  <si>
    <t>http://www.zaveczresearch.hu/ismet-erosodott-a-fidesz-es-a-jobbik-s-tovabbra-is-eldontetlen-a-kormanypartok-es-a-hatparti-ellenzek-versenye/</t>
  </si>
  <si>
    <t>https://nezopont.hu/csokkentek-karacsony-eselyei/</t>
  </si>
  <si>
    <t>MSZP 9%, Párbeszéd 3%</t>
  </si>
  <si>
    <t>http://republikon.hu/elemzesek,-kutatasok/21-07-02-kvk.aspx</t>
  </si>
  <si>
    <t>https://telex.hu/belfold/2021/07/02/republikon-partpreferencia-2021-junius</t>
  </si>
  <si>
    <t>https://publicus.hu/blog/a-tobbseg-szerint-kampanyeszkoz-a-gyerekesek-adovisszateritese/</t>
  </si>
  <si>
    <t>MSZP 3%, Párbeszéd 2%</t>
  </si>
  <si>
    <t>http://www.ideaintezet.hu/hu/hirek-aktualis/65/listak-versenyeben-a-biztos-szavazoknal-forditott-a-fidesz</t>
  </si>
  <si>
    <t>https://24.hu/kozelet/2021/07/12/idea-intezet-partok-kozvelemeny-kutatas-julius/</t>
  </si>
  <si>
    <t>https://24.hu/belfold/2021/08/13/idea-intezet-felmeres-partpreferencia-kormany-ellenzek/</t>
  </si>
  <si>
    <t>https://www.facebook.com/ideaintezet/posts/4362505953787465</t>
  </si>
  <si>
    <t>http://www.ideaintezet.hu/hu/hirek-aktualis/69/megallt-a-jobbik-eloretorese-a-nyar-derekan------2021--julius</t>
  </si>
  <si>
    <t>Nyomtatott HVG, 2021.07.29.</t>
  </si>
  <si>
    <t>A forrás nem nevezik meg, a kérdőiv egy másik részére ld. https://www.amnesty.hu/tortenelmi-csucson-a-melegek-elfogadottsaga-magyarorszagon/</t>
  </si>
  <si>
    <t>MSZP 6%, Párbeszéd 1%.</t>
  </si>
  <si>
    <t>http://republikon.hu/3509.aspx</t>
  </si>
  <si>
    <t>Psyma</t>
  </si>
  <si>
    <t>A forrás nem nevezi meg.</t>
  </si>
  <si>
    <t>https://designrr.page/?id=119445&amp;token=1015409182&amp;type=FP&amp;h=8556</t>
  </si>
  <si>
    <t>https://444.hu/2021/08/20/civitas-dobrev-klara-a-legnepszerubb-ellenzeki-jelolt</t>
  </si>
  <si>
    <t>https://telex.hu/belfold/2021/08/25/zavecz-research-felmeres-augusztus-partpreferencia-tamogatottsag</t>
  </si>
  <si>
    <t>https://hvg.hu/itthon/20210826_Zavecz_ellenzek_fidesz_felmeres</t>
  </si>
  <si>
    <t xml:space="preserve">MSZP 5.3%, Párbeszéd 1.9%. </t>
  </si>
  <si>
    <t xml:space="preserve">MSZP 5.9%, Párbeszéd 2.1%. </t>
  </si>
  <si>
    <t>http://republikon.hu/elemzesek,-kutatasok/21-09-01-kvk.aspx</t>
  </si>
  <si>
    <t>https://nezopont.hu/a-fidesz-nyerte-meg-az-augusztust/</t>
  </si>
  <si>
    <t>Továbbra sem világos, hogy a kérdés "baloldaliként" irja-e le az ellenzéki közös listát. A Mi Hazánk és az MKKP az "egyéb párt" része</t>
  </si>
  <si>
    <t xml:space="preserve">MSZP 5.6%, Párbeszéd 1%. </t>
  </si>
  <si>
    <t>Bige László (megbizásából Závecz Tibor átküldte az általuk a pártoknak bemutatott összefoglalót két diasorozatban)</t>
  </si>
  <si>
    <t>MSZP 5%, Párbeszéd 1%. Az "egyéb párt"  %-a csak becslés, a Munkáspárt, az MLP és "egyéb pártok" %-ok összegének LÁTSZÓ érték a pártoknak bemutatott prezentáció oszlopdiagramjában. A részvételi hajlandóságot a pártoknak tartott Bige-Závecz bemutató diái szerint négyfokú skálán mérték, a 40%-a a "biztos elmenne" aránya arra a kérdésre válaszolva, hogy "Ha most vasárnap lennének az országggyűlési választások, elmenne-e szavazni?")</t>
  </si>
  <si>
    <t>https://publicus.hu/blog/ketharmad-egyetert-hogy-14-ev-alatt-ingyenes-a-fovarosi-kozossegi-kozlekedes/</t>
  </si>
  <si>
    <t>http://www.ideaintezet.hu/hu/hirek-aktualis/71/beindulo-kampany--koncentralodo-szavazok-----2021--szeptember</t>
  </si>
  <si>
    <t>https://24.hu/belfold/2021/09/20/idea-intezet-a-teljes-nepessegnel-az-ellenzek-a-biztos-szavazoknal-a-fidesz-kdnp-vezet/</t>
  </si>
  <si>
    <t>https://telex.hu/belfold/2021/09/28/budapesten-ketszer-erosebb-az-ellenzek-mint-a-kormanypartok</t>
  </si>
  <si>
    <t>https://hvg.hu/itthon/20210928_Zavecz_Research_Kiegyenlitettek_az_eroviszonyok_es_a_gyozelmi_varakozasok</t>
  </si>
  <si>
    <t>https://publicus.hu/blog/lesz-magyarorszagon-ujabb-menekulthullam/</t>
  </si>
  <si>
    <t>https://publicus.hu/blog/masodik-vita-tobbseg-szerint-karacsony-tudja-legyozni-orbant/</t>
  </si>
  <si>
    <t>https://nezopont.hu/hatastalan-a-partpreferenciakra-az-elovalasztas/</t>
  </si>
  <si>
    <t>https://magyarnemzet.hu/belfold/2021/09/hatastalan-a-partpreferenciakra-az-elovalasztas</t>
  </si>
  <si>
    <t>https://www.facebook.com/nezopontintezet</t>
  </si>
  <si>
    <t>IDEA Intézet?</t>
  </si>
  <si>
    <t>https://telex.hu/belfold/2021/10/07/idea-zavecz-felmeres-kozvelemeny-kutatas-dobrey-marki-zay-karacsony-ellenzeki-elovalasztas</t>
  </si>
  <si>
    <t>https://publicus.hu/blog/partok-tamogatottsaga-2021-oktober/</t>
  </si>
  <si>
    <t>MMM</t>
  </si>
  <si>
    <t>https://hvg.hu/360/20211006_Ellenzeki_eroter</t>
  </si>
  <si>
    <t>A Mindenki Magyarországa Mozgalmat választó megkérdezettek százalékos aránya</t>
  </si>
  <si>
    <t>http://republikon.hu/elemzesek,-kutatasok/21-10-08-szept-kvk.aspx</t>
  </si>
  <si>
    <t>https://szazadveg.hu/hu/2021/10/12/a-demokratikus-koalicio-atvette-a-vezetest-a-baloldalon~n2065</t>
  </si>
  <si>
    <t>https://www.facebook.com/Szazadveg/posts/2325828474226891</t>
  </si>
  <si>
    <t>https://hvg.hu/360/20211013_Partos_partatlan_Valasztasi_szonda</t>
  </si>
  <si>
    <t>"És ha mégsem lenne közös ellenzéki lista, akkor melyik pártéra szavazna?" MSZP 2%, Párbeszéd 2%</t>
  </si>
  <si>
    <t>"És ha mégsem lenne közös ellenzéki lista, akkor melyik pártéra szavazna?" MSZP 3%, Párbeszéd 3%</t>
  </si>
  <si>
    <t>Társadalomkutató</t>
  </si>
  <si>
    <t>Egy konferencián hangzott el pár szám, azt idézte a sajtó</t>
  </si>
  <si>
    <t>https://szegedma.hu/2021/10/tobb-kozvelemenykutato-szerint-nott-a-fidesz-tamogatottsaga-a-teljes-nepessegen-belul</t>
  </si>
  <si>
    <t>https://szazadveg.hu/hu/2021/10/15/a-valasztok-kozel-ketharmada-a-fidesz-kdnp-gyozelmere-szamit-2022-ben~n2073</t>
  </si>
  <si>
    <t>"Biztos" vagy "valószinű" résztvevők. Csak az ellenzéken belüli arányokat közölték először, aztán egy konferencia alapján idézte a sajtó Pillók Péter számait, végül megjelent a Századvég oldalán a teljes beszámoló</t>
  </si>
  <si>
    <t>Polgári Magyarországért Alapítvány</t>
  </si>
  <si>
    <t>https://nezopont.hu/2006-oktobere-gyurcsany-felelossege/</t>
  </si>
  <si>
    <t>http://ideaintezet.hu/hu/hirek-aktualis/73/az-elovalasztas-masodik-forduloja-elott-nyiltta-valt-a-verseny-az-ellenzek-es-a-fidesz-kozott-</t>
  </si>
  <si>
    <t>https://telex.hu/belfold/2021/10/27/zavecz-kozvelemeny-kutatas-oktober-ellenzeki-lista-4-szazalekpont-elony-fidesz</t>
  </si>
  <si>
    <t>https://24.hu/belfold/2021/10/27/zavecz-research-kozvelemeny-kutatas-2021-oktober-ellenzek-fidesz/</t>
  </si>
  <si>
    <t>MSZP 6%, Párbeszéd 2.1%</t>
  </si>
  <si>
    <t>MSZP 6.8%, Párbeszéd 3.1%</t>
  </si>
  <si>
    <t xml:space="preserve">MSZP 5.1%, Párbeszéd 1.2%. </t>
  </si>
  <si>
    <t xml:space="preserve">MSZP 7%, Párbeszéd 1.9%. </t>
  </si>
  <si>
    <t xml:space="preserve">MSZP 6.8%, Párbeszéd 1.8%. </t>
  </si>
  <si>
    <t>Az MMM-et "spontán emlitették"</t>
  </si>
  <si>
    <t>https://hvg.hu/360/20211103_Median_Budapest_ellenzek_Fidesz_onkormanyzati_valasztas_kozvelemenykutatas</t>
  </si>
  <si>
    <t>MSZP 5%, Párbeszéd 2%. hvg.hu: "Az augusztusi felmérésben a kormánypártra a választókorúak 39 százaléka, az ellenzékre 37 százalék szavazott volna. Ahogy akkor, most is kiélezett a párharc, az eredmények ezúttal a hatpárti együttműködés felé billennek: az ellenzéki lista mögé 37 százalék sorakozik fel, a kormánypártit 34 százalék támogatja. Egyéb pártlistákat is említettek, összesen 2 százaléknyian, jellemzően a Mi Hazánkét és a Kétfarkú Kutya Pártét.   Závecz Tibor szerint egy ilyen verseny aktivizálja a választókat, a sokpárti preferenciakérdéshez képest kevesebb a bizonytalan, passzív és titkolózó – 32 helyett 27 százalék." 40% biztos szavazó pártválasztó.</t>
  </si>
  <si>
    <t>O1GBP</t>
  </si>
  <si>
    <t>FFALU</t>
  </si>
  <si>
    <t>Az összes pártválasztók között a községekben ennyi százalékponttal nagyobb a Fidesz támogatottsága, mint országosan. Ez egy  2021 novemberében bevezetett cella, azóta gyűjtöm csak módszeresen az erről megjelenő információkat. Az ennél korábbi adatforrások esetén esetleges, hogy hol kerestem ki az erre vonatkozó információt.</t>
  </si>
  <si>
    <t>Az összes pártválasztók között Budapesten ennyi százalékponttal nagyobb a közös listán induló ellenzék támogatottsága, mint országosan. Ez egy  2021 novemberében bevezetett cella, azóta gyűjtöm csak módszeresen az erről megjelenő információkat. Az ennél korábbi adatforrások esetén esetleges, hogy hol kerestem ki az erre vonatkozó információt.</t>
  </si>
  <si>
    <t>A biztos szavazók arányára a https://szocialis.eu/zavecz_21_10_29.pdf egy célzásából ("A kutatás jelenleg 74-75 %-os igen magas választási részvételt mér") következtettem. A budapesti és községi nem pártválasztók arányát azzal a feltevéssel saccoltam meg, hogy a falvakban 2, Budapesten 4% az egyéb párt.</t>
  </si>
  <si>
    <t>https://nezopont.hu/marki-zay-nem-huz-felfele/</t>
  </si>
  <si>
    <t>https://magyarnemzet.hu/belfold/2021/11/nezopont-marki-zay-nem-huz-felfele</t>
  </si>
  <si>
    <t>Továbbra sem világos, hogy a kérdés "baloldaliként" irja-e le az ellenzéki közös listát. A Mi Hazánk és az MKKP az "egyéb párt" része. Az adatok "pártlisták legvalószínűbb eredménye", ami a korábbi Nézőpont posztok terminologiájából itélve a biztos szavazó pártválasztókat jelenti.</t>
  </si>
  <si>
    <t>http://republikon.hu/elemzesek,-kutatasok/21-11-08-kvk-okt.aspx</t>
  </si>
  <si>
    <t>https://telex.hu/belfold/2021/11/08/rebuplikon-orban-viktor-nepszerusege-43-marki-zay-petere-55-szazalek</t>
  </si>
  <si>
    <t>MSZP 7%, Párbeszéd 4%</t>
  </si>
  <si>
    <t>MSZP 5%, Párbeszéd 3%. FFLAU és O1GBP az Orbán illetve Márki-Zayt "kedvelők" százalékos aránya alapján</t>
  </si>
  <si>
    <t>"Biztos" vagy "valószinű" résztvevők. Csak az ellenzéken belüli arányokat közölték, a Fidesz és az ellenzék százalékaránya Fűrész Gábor egy későbbi interjújában hangzott el.</t>
  </si>
  <si>
    <t>https://szazadveg.hu/hu/2021/10/26/a-demokratikus-koalicio-eloretort-karacsony-gergely-tamogatottsaga-osszeomlott-budapesten~n2093</t>
  </si>
  <si>
    <t>https://pestitv.pestisracok.hu/2021/11/13/furesz-gabor-a-szazadveg-vezerigazgatoja-a-marki-zay-jelensegrol-az-ordito-ellentmondas-elobb-utobb-leleplezodik/#fvp_3380,19m51s</t>
  </si>
  <si>
    <t>10+</t>
  </si>
  <si>
    <t>https://alfahir.hu/2021/11/15/idea_intezet_ellenzeki_osszefogas_ellenzeki_elovalasztas_fideszkdnp</t>
  </si>
  <si>
    <t>https://nezopont.hu/marki-zay-nepszerutlenebb-a-baloldalnal/</t>
  </si>
  <si>
    <t>Polonyi Gábor közlése</t>
  </si>
  <si>
    <t>Saját forrás</t>
  </si>
  <si>
    <t>"Ha most vasárnap lennének az országgyűlési választások, és két pártcsoport listájára lehetne szavazni, akkor melyikre szavazna inkább?"</t>
  </si>
  <si>
    <t>MSZP 4%, Párbeszéd 1%. A "közös lista" oszlopba irtam az eredeti közleményben "általában ellenzéki párt/jelölt" oszlopban megjelenő számokat.</t>
  </si>
  <si>
    <t>https://drive.google.com/drive/folders/1EepDl8JA7kehmh3ecgIXRdi7Vgnef5z-?usp=sharing</t>
  </si>
  <si>
    <t>Polonyi Gábor közlése, 2021.nov.17.</t>
  </si>
  <si>
    <t>https://drive.google.com/drive/folders/1Jbo7yqzSj5oi3H7XhRcIm11uXQJtSOFY?usp=sharing</t>
  </si>
  <si>
    <t>MSZP 6%, Párbeszéd 1%. "Ha most vasárnap lennének az országgyűlési választások, akkor Ön melyik pártra szavazna?" A "közös lista" oszlopba irtam az eredeti közleményben "általában ellenzéki párt/jelölt" oszlopban megjelenő számokat az emailben kaptam magyarázatok alapján.</t>
  </si>
  <si>
    <t>MSZP 9%, Párbeszéd 1%. "Ha most vasárnap lennének az országgyűlési választások, akkor Ön melyik pártra szavazna?"A "közös lista" oszlopba irtam az eredeti közleményben "általában ellenzéki párt/jelölt" oszlopban megjelenő számokat az emailben kaptam magyarázatok alapján.</t>
  </si>
  <si>
    <t>https://telex.hu/belfold/2021/11/17/zavecz-research-felmeres-ellenzek-fidesz-kdnp-kozvelemeny-kutatas</t>
  </si>
  <si>
    <t>https://hvg.hu/itthon/20211117_zavecz_kutatas_fidesz_ellenzek_lmp</t>
  </si>
  <si>
    <t>Ökopolisz Alapítvány</t>
  </si>
  <si>
    <t>MSZP 6%, Párbeszéd 1%. A "közös lista" oszlopba irtam az eredeti közleményben "általában ellenzéki párt/jelölt" oszlopban megjelenő számokat. Budapesti támogatottásgi adatokat nem közöltek, hanem csak a nagyvárosokét", ezekben van 10%-kal több ellenzéki támogató, mint országosan.</t>
  </si>
  <si>
    <t>Závecz Tibor emailben erősitette meg, hogy telefonos kérdezés volt.</t>
  </si>
  <si>
    <t>http://www.ideaintezet.hu/hu/hirek-aktualis/74/elmult-az-ellenzeki-elovalasztas-kozvetlen-hatasa------2021--november</t>
  </si>
  <si>
    <t>"A kiélezett verseny magával hozta a választók magas részvételi szándékát. Négy évvel ezelőtt, 2017 novemberében az emberek 34 százaléka biztosra, további 36 százaléka valószínűnek tartotta részvételét a parlamenti választáson.     Most jóval nagyobb az aktivitás: 45 százalék biztos részvételt ígér, 37 százalék valószínűsíti azt."</t>
  </si>
  <si>
    <t>https://telex.hu/belfold/2021/12/03/zavecz-szuken-de-vezet-az-ellenzek</t>
  </si>
  <si>
    <t>https://24.hu/belfold/2021/12/03/zavecz-kutatas-partpreferenciak/#</t>
  </si>
  <si>
    <t>https://telex.hu/valasztas-2022/2021/12/08/republikon-befagytak-a-partpreferenciak-a-kutyapart-es-az-egyeb-partok-tabora-viszont-no</t>
  </si>
  <si>
    <t>http://republikon.hu/elemzesek,-kutatasok/21-12-02-kvk-nov.aspx</t>
  </si>
  <si>
    <t>https://publicus.hu/blog/partok-tamogatottsaga-2021-november/</t>
  </si>
  <si>
    <t>https://nepszava.hu/3140990_publicus-csokkent-de-tart-az-ellenzek-elonye</t>
  </si>
  <si>
    <t>A Népszava cikk szerint a DK. Fidesz és Jobbik szavazók 92+% körül biztos szavazók</t>
  </si>
  <si>
    <t>http://www.ideaintezet.hu/hu/hirek-aktualis/75/az-ellenzek-elcsendesedett-november-vegere-2021--november-december</t>
  </si>
  <si>
    <t>https://telex.hu/valasztas-2022/2021/12/20/republikon-a-negyedik-hullam-es-a-volner-botrany-ellenere-erosodessel-zarja-az-evet-a-fidesz</t>
  </si>
  <si>
    <t xml:space="preserve">MSZP 5%, Párbeszéd 2%. </t>
  </si>
  <si>
    <t>MSZP 7%, Párbeszéd 3%</t>
  </si>
  <si>
    <t>https://24.hu/belfold/2021/12/20/idea-fej-fej-mellett-a-csendesebb-ellenzek-es-a-fidesz/</t>
  </si>
  <si>
    <t>http://republikon.hu/elemzesek,-kutatasok/21-12-20-kvk-dec.aspx</t>
  </si>
  <si>
    <t>https://nezopont.hu/a-fidesz-all-nyeresre-2021-vegen/</t>
  </si>
  <si>
    <t>Az "Egyéb válasz" valójában 10% "nem válaszol" vagy "nem tudja", 2% "biztosan nem szavazna"</t>
  </si>
  <si>
    <t>https://index.hu/belfold/2021/12/20/az-index-megszerezte-a-kozvelemeny-kutatas-reszleteit-amely-felkavarta-az-allovizet-az-ellenzekben/</t>
  </si>
  <si>
    <t>A 21 Kutatóközpont az ellenzéki közös kampány számára</t>
  </si>
  <si>
    <t>MSZP 2, Párbeszéd 1%. Az "Egyéb válasz" valójában 9% "nem válaszol" vagy "nem tudja", 5% "biztosan nem szavazna"</t>
  </si>
  <si>
    <t>https://index.hu/belfold/2021/12/21/nezopont-intezet-felmeres-valasztas-2022/</t>
  </si>
  <si>
    <t>https://magyarnemzet.hu/belfold/2021/12/a-fidesz-all-nyeresre-2021-vegen</t>
  </si>
  <si>
    <t>Továbbra sem világos, hogy a kérdés "baloldaliként" irja-e le az ellenzéki közös listát. A Mi Hazánk és az MKKP az "egyéb párt" része. Az adatok "pártlisták legvalószínűbb eredménye", ami a korábbi Nézőpont posztok terminologiájából itélve a biztos szavazó pártválasztókat jelenti. A Fidesz támogatottságáról a községekben csak annyit mondanak, hogy ott "a válaszadók kétharmada kormánypárti szavazó"</t>
  </si>
  <si>
    <t>https://hvg.hu/360/20211215_Median_eletminoseg_elegedettseg_fiatalok_Nyugat_magyarorszag_Orban_Viktor</t>
  </si>
  <si>
    <t>https://publicus.hu/blog/volner-ugy-tobbseg-szerint-a-miniszter-is-felelos/</t>
  </si>
  <si>
    <t>https://24.hu/belfold/2021/12/22/zavecz-felmeres-ellenzek-kormany-fidesz-lista-december/</t>
  </si>
  <si>
    <t>https://telex.hu/valasztas-2022/2021/12/22/zavecz-research-intezed-december-eleji-kotvelemeny-kutatas-szoros-verseny</t>
  </si>
  <si>
    <t>https://hvg.hu/itthon/20211222_zavecz_ellenzek_fidesz_tamogatottsag</t>
  </si>
  <si>
    <t>https://publicus.hu/blog/a-kotelezo-covid-oltas-megosztja-a-tarsadalmat/</t>
  </si>
  <si>
    <t>Nyomtatott HVG</t>
  </si>
  <si>
    <t>https://hvg.hu/360/20211229_Median_Az_emberek_ketharmada_Orban_maradasara_szamit</t>
  </si>
  <si>
    <t>https://www.nyugat.hu/cikk/zavecz_szerint_szombathely_ellenzekinek_szamit</t>
  </si>
  <si>
    <t>csak Szombathely</t>
  </si>
  <si>
    <t>Czeglédy Csaba vs. Hende Csaba megoszlás</t>
  </si>
  <si>
    <t>Czeglédy Csaba vs. Balázsy Péter megoszlás</t>
  </si>
  <si>
    <t>A cikk azt mondja, hogy innentól a választásokig áttérnek arra, hogy a "legvalószinűbb belföldi listás eredményt" teszik közzé. Teljesen homályos, hogy ennek mi köze van adatokhoz, de kutatásra hivatkoznak, és odateszik mellé egy heti kutatásuk technikai infóit.</t>
  </si>
  <si>
    <t>https://nezopont.hu/a-fidesz-az-eselyes-a-kampanystart-elott/</t>
  </si>
  <si>
    <t>https://magyarnemzet.hu/belfold/2022/01/a-fidesz-az-eselyes-a-kampanystart-elott</t>
  </si>
  <si>
    <t>https://nezopont.hu/fidesz-gyozelemre-szamitanak-a-magyarok/</t>
  </si>
  <si>
    <t>http://www.ideaintezet.hu/hu/hirek-aktualis/77/kismerteku--de-fontos-valtozasok-a-preferenciakban------2022--januar</t>
  </si>
  <si>
    <t>http://republikon.hu/elemzesek,-kutatasok/22-01-28-kvk-jan.aspx</t>
  </si>
  <si>
    <t>https://telex.hu/valasztas-2022/2022/01/29/republikon-januar-felmeres</t>
  </si>
  <si>
    <t>https://nezopont.hu/orban-sokkal-jobb-mint-marki-zay/</t>
  </si>
  <si>
    <t>A cég elfogadhatatlan terepmunka gyakorlatára ld. https://index.hu/belfold/2019/09/13/szinapszis_magyar_tarsadalomkutato_intezet_amygdala/</t>
  </si>
  <si>
    <t>https://tarsadalomkutato.hu/elbizonytalanodott-a-baloldali-tabor/</t>
  </si>
  <si>
    <t>https://telex.hu/belfold/2022/02/01/tarsadalomkutato-kozvelemeny-kutatas-felmeres-ellenzek-kormanyoldal-valasztas</t>
  </si>
  <si>
    <t>Alapjogokért Központ</t>
  </si>
  <si>
    <t>Kampánypropaganda</t>
  </si>
  <si>
    <t>https://www.facebook.com/alapjogokert/posts/5166173103414720</t>
  </si>
  <si>
    <t>Az öt, részben push-pollokra szakosodott közvélemény-kutató együttműködése keretében (ld. https://www.facebook.com/alapjogokert/posts/4802202516478449) kezdett el választási közvélemény-kutatásokat publikálni hatvanegynéhány nappal a választás előtt. Ld.  A kutatás "statisztikai módszerek segitségével a bizonytalan vagy pártpreferenciájukat el nem áruló válaszadókat is igyekezett a legpontosabban besorolni az egyes listákhoz." Az adatok a "biztos szavazók"-ra vonatkoznak, és "baloldali közös lista" megnevezéssel irják le az ellenzéki közös listát.</t>
  </si>
  <si>
    <t>https://www.atv.hu/belfold/20220125/felmeres-5-szazalekkal-vezet-a-fidesz</t>
  </si>
  <si>
    <t>Reál Pr 93</t>
  </si>
  <si>
    <t>https://www.facebook.com/realpr93/posts/262502752660917</t>
  </si>
  <si>
    <t>https://magyarnemzet.hu/belfold/2022/01/egy-ujfajta-felmeres-kire-szavazna-az-on-ismerose</t>
  </si>
  <si>
    <t>https://www.facebook.com/realpr93/posts/245284074382785</t>
  </si>
  <si>
    <t>https://magyarnemzet.hu/belfold/2021/12/a-fidesz-kdnp-54-a-baloldali-osszefogas-45-szazalekon-all</t>
  </si>
  <si>
    <t>Az öt, részben push-pollokra szakosodott közvélemény-kutató együttműködése keretében (ld. https://www.facebook.com/alapjogokert/posts/4802202516478449) kezdett el választási közvélemény-kutatásokat publikálni néhány hónappal a 2022-es választás előtt. A megjelent ábra "baloldali közös lista" megnevezéssel irja le az ellenzéki közös listát. A Reál Pr szakmailag és etikailag elfogadhatatlan módszertanát részletesen bemutatta ez a cikk: https://magyarnarancs.hu/belpol/felvetel-keszult-a-kozvelemeny-kutatasnak-alcazott-befolyasolo-kampanyrol-somogyban-245659</t>
  </si>
  <si>
    <t>Az öt, részben push-pollokra szakosodott közvélemény-kutató együttműködése keretében (ld. https://www.facebook.com/alapjogokert/posts/4802202516478449) kezdett el választási közvélemény-kutatásokat publikálni néhány hónappal a 2022-es választás előtt. Ebben az esetben a kérdés nem a megkérdezettek, hanem ismerőse(ik) várható szavazatára vonatkozott. A megjelent ábra "ellenzéki összefogás" megnevezéssel irja le az ellenzéki közös listát. A Reál Pr szakmailag és etikailag elfogadhatatlan módszertanát részletesen bemutatta ez a cikk: https://magyarnarancs.hu/belpol/felvetel-keszult-a-kozvelemeny-kutatasnak-alcazott-befolyasolo-kampanyrol-somogyban-245659</t>
  </si>
  <si>
    <t>https://www.facebook.com/realpr93/posts/220574673520392</t>
  </si>
  <si>
    <t>https://www.magyarhirlap.hu/belfold/20211117-valtozatlanul-a-fidesz-vezet</t>
  </si>
  <si>
    <t>https://www.facebook.com/realpr93/posts/207310118180181</t>
  </si>
  <si>
    <t>https://www.origo.hu/itthon/20211026-realpr-93jelentos-fideszelony.html</t>
  </si>
  <si>
    <t>https://nezopont.hu/gyurcsannyal-a-gyurcsany-ellenes-szavazokert/</t>
  </si>
  <si>
    <t>Az 52:41 saját becslésem a megjelent adatok és a Mi Hazánk/MKKP szavazókra vonatkozó feltevések alapján</t>
  </si>
  <si>
    <t>Az öt, részben push-pollokra szakosodott közvélemény-kutató együttműködése keretében (ld. https://www.facebook.com/alapjogokert/posts/4802202516478449) kezdett el választási közvélemény-kutatásokat publikálni néhány hónappal a 2022-es választás előtt.  A megjelent ábra "baloldali közös lista" megnevezéssel irja le az ellenzéki közös listát. A Reál Pr szakmailag és etikailag elfogadhatatlan módszertanát részletesen bemutatta ez a cikk: https://magyarnarancs.hu/belpol/felvetel-keszult-a-kozvelemeny-kutatasnak-alcazott-befolyasolo-kampanyrol-somogyban-245659</t>
  </si>
  <si>
    <t>https://www.facebook.com/realpr93/photos/a.122367880007739/273025521608640/</t>
  </si>
  <si>
    <t>csak BP13 OEVK</t>
  </si>
  <si>
    <t>Szondaphone</t>
  </si>
  <si>
    <t>A kérdés a Szatmáry Kristóf és Vajda Zoltán közti választásra vonatkozott</t>
  </si>
  <si>
    <t>https://www.facebook.com/vajda.zoltan.tamas</t>
  </si>
  <si>
    <t>https://mandiner.hu/cikk/20220213_vezet_a_fidesz_a_kampany_kezdeten_realpr93_telefonos_felmeres_kozvelemenykutatas_belfold</t>
  </si>
  <si>
    <t>https://index.hu/belfold/2022/02/14/zavecz-harom-szazalekkal-vezet-a-kormanypartok-listaja-fidesz-ellenzek-valasztas-kozvelemeny-kutatas/</t>
  </si>
  <si>
    <t>"Mind a Fidesz–KDNP, mind az Egységben Magyarországért táborán belül lényegében azonos, 57-58 százalékos az aktív szavazók aránya, ennyien biztosak abban, hogy ott lesznek az urnáknál, és leadják voksukat.
A 3,1 millió kormánypárti szimpatizánsból 1,8 millió fő teljesen biztos abban, hogy szavazni fog, további 1,2 millióan valószínűsítik részvételüket, nagyjából 100 ezren passzívak. Az ellenzéki lista 2,9 millió támogatójából 1,7 millióan biztos résztvevőnek mondják magukat, míg 1 millióan valószínűnek tartják, hogy elmennek, további 100 ezren viszont nem feltételezik, hogy voksolnak."</t>
  </si>
  <si>
    <t>https://telex.hu/belfold/2022/02/14/zavecz-szuk-kormanyparti-elony-februarban</t>
  </si>
  <si>
    <t>https://publicus.hu/blog/tobbseg-szerint-novak-katalin-megoszto-szemelyiseg/</t>
  </si>
  <si>
    <t>https://nepszava.hu/3146493_koztarsasagi-elnok-rona-ader-novak-publicus-kozvelemeny</t>
  </si>
  <si>
    <t>https://ideaintezet.hu/hu/hirek-aktualis/78/attores-nelkuli-tamogatottsag-mozgasok---2022--februar</t>
  </si>
  <si>
    <t>https://telex.hu/valasztas-2022/2022/02/21/idea-intezet-kozvelemeny-kutatas-listas-szavazatok-fidesz-vezet-ellenzek</t>
  </si>
  <si>
    <t>https://publicus.hu/blog/partok-tamogatottsaga-2022-februar/</t>
  </si>
  <si>
    <t>https://nezopont.hu/elbizonytalanodo-baloldaliak/</t>
  </si>
  <si>
    <t xml:space="preserve">A képaláirásokból úgy tűnik, hogy nyitott kérdés volt, de lehet, hogy előtte már mondták a megkérdezettnek, hogy “Egységben Magyarországét” néven indul az ellenzék. </t>
  </si>
  <si>
    <t>Az ábra szerint "A Nézőpont Intézet pártpreferncia becslése kutatáson alapul, de a pártpreferencia mellett számos egyéb kiegészitő véleménykérdés eredményét és választástörténeti szempontokat is figyelembe vesz." A cikk szövege szerint "Ugyan a két kispárt jelenleg nem éri el a Nézőpont-becslés szerint az ötszázalékos küszöböt, de mindkettőjüknek vannak még tartalékai. Kutatásunkban rákérdeztünk, ki az, aki elképzelhetőnek tartja, hogy ezen pártokra szavaz, s közülük kivontuk a valamelyik más pártra biztosan szavazókat. Ezek alapján elmondható, hogy jelenleg a Mi Hazánk a bejutásra esélyesebb kispárt, amelynek potenciális támogatottsága eléri a 6 százalékot. A biztosan meglévő 3 százalék fölötti szavazói elsősorban a baloldali bizonytalanok táborából érkezhetnek, miután szaporodnak kétségeik eddigi pártszimpátiájukkal kapcsolatban. A Mi Hazánk jelenlegi már meglévő, háromszázalékos táborának egyik fele 2018-ban még Fidesz-szavazó volt, másik fele pedig Jobbik-szavazó." És "Míg januárban a becsült baloldali tábornak kevesebb mint a negyede (24 százalék) volt bizonytalannak tekinthető, február közepére arányuk 40 százalékra nőtt. Mindez azt jelenti, hogy tíz, elvileg a baloldali listára szavazó polgár közül négy nem biztos a dolgában. Kikacsinthat más pártok felé vagy dönthet a választás napi otthonmaradásáról is." Az "egyéb párt" valójában a "Megoldás"</t>
  </si>
  <si>
    <t>https://telex.hu/valasztas-2022/2022/02/21/nezopont-februar-partpreferenciak</t>
  </si>
  <si>
    <t>https://magyarnemzet.hu/belfold/2022/02/nezopont-elbizonytalanodtak-a-baloldali-szavazok</t>
  </si>
  <si>
    <t>https://publicus.hu/blog/szoros-a-verseny-szombathelyen/</t>
  </si>
  <si>
    <t>Fidesz-KDNP  és “Egységben Magyarországét” közötti választás.</t>
  </si>
  <si>
    <t>Hende, Czeglédy, Vadon (Mi Hazánk) és Nagy (MKKP)</t>
  </si>
  <si>
    <t>https://24.hu/belfold/2022/03/01/haboru-kampany-republikon-kutatas/</t>
  </si>
  <si>
    <t>https://telex.hu/valasztas-2022/2022/03/01/republikon-partpreferencia-februar-orosz-ukran-haboru-elott</t>
  </si>
  <si>
    <t>http://republikon.hu/elemzesek,-kutatasok/22-03-01-kvk-feb.aspx</t>
  </si>
  <si>
    <t>csak JNSZ 2 OEVK</t>
  </si>
  <si>
    <t>https://publicus.hu/blog/fej-fej-mellett-a-jaszsagban/</t>
  </si>
  <si>
    <t>Kertész Ottó, Pócs János és a kisebb pártok jelöltjei közti választás esetén</t>
  </si>
  <si>
    <t>https://hvg.hu/360/20220302_Median_felmeres_kozvelemenykutatas</t>
  </si>
  <si>
    <t>"ellenzéki közös lista". Az egyéb pártokon belül 1% a Megoldás Mozgalom.</t>
  </si>
  <si>
    <t>https://nezopont.hu/orban-kepviseli-jobban-a-magyarok-erdekeit/</t>
  </si>
  <si>
    <t>Ujhelyi István magyar európai parlamenti képviselő</t>
  </si>
  <si>
    <t>https://publicus.hu/blog/ketharmad-szerint-orban-putyin-erdekeit-szolgalva-bomlasztja-az-europai-egyseget/</t>
  </si>
  <si>
    <t>https://tarsadalomkutato.hu/szolidarisak-az-ukrajnai-menekultekkel-a-magyarok/</t>
  </si>
  <si>
    <t>https://publicus.hu/blog/tizbol-nyolc-ember-oroszorszag-jogtalanul-tamadja-ukrajnat/</t>
  </si>
  <si>
    <t>https://nezopont.hu/a-baloldaliak-sem-hisznek-a-kormanyvaltasban/</t>
  </si>
  <si>
    <t>https://publicus.hu/blog/a-kormany-oroszbarat-kulpolitikaja-megosztja-a-tarsadalmat/</t>
  </si>
  <si>
    <t>https://24.hu/kozelet/2022/03/17/haboru-idea-kutatas-partok/</t>
  </si>
  <si>
    <t>http://www.ideaintezet.hu/hu/hirek-aktualis/79/az-ellenzek-es-a-fidesz-is-erosodott-az-orosz-agresszioval-kitort-haboru-ota------2022--marcius</t>
  </si>
  <si>
    <t>Egyéni jelöltek Hajnal Miklós, Fürjes Balázs és Kovács Gergely. Az "Egyéb párt" valójában "a volt LMP-s, most függetlenként induló Hajdu Mária és a Megoldás Mozgalom jelöltje, Jenei Dávid"</t>
  </si>
  <si>
    <t>https://telex.hu/valasztas-2022/2022/03/17/hajnal-miklos-furjes-balazs-iranytu-intezet-kozvelemeny-kutatas</t>
  </si>
  <si>
    <t>https://hang.hu/valasztas/szoros-a-meccs-budan-de-hajnal-miklos-vezet-furjes-balazs-elott-138319</t>
  </si>
  <si>
    <t>csak BP3 OEVK</t>
  </si>
  <si>
    <t>https://publicus.hu/blog/a-tobbseg-a-pedagogusok-mellett-van/</t>
  </si>
  <si>
    <t>https://publicus.hu/blog/partok-tamogatottsaga-2022-marcius-eleje/</t>
  </si>
  <si>
    <t>A pirossal jelölt számok csak a megelőző és a soron következő Publicus vizsgálat számainak átlagolásával kapott saját saccaim, mert a Publicus nem publikálta őket</t>
  </si>
  <si>
    <t>Az egyéb válasz "ingadozó szavazó" - nem mondják meg, hogy az meg mi. Ld. https://www.facebook.com/valasztasi.kalauz/posts/494821855485941</t>
  </si>
  <si>
    <t>https://nezopont.hu/fidesz-vezetes-haboruban-is/</t>
  </si>
  <si>
    <t>https://telex.hu/valasztas-2022/2022/03/23/republikon-intezet-partpreferenciak-kozvelemeny-kutatas-2022-marcius-kozepe</t>
  </si>
  <si>
    <t>http://republikon.hu/elemzesek,-kutatasok/22-03-23-kvk-marcius.aspx</t>
  </si>
  <si>
    <t>https://tarsadalomkutato.hu/ingatag-a-baloldali-tabor/</t>
  </si>
  <si>
    <t>https://telex.hu/valasztas-2022/2022/03/23/tarsadalomkutato-felmeres-valasztas-2022-fidesz-kdnp-ellenzek</t>
  </si>
  <si>
    <t>A cég elfogadhatatlan terepmunka gyakorlatára ld. https://index.hu/belfold/2019/09/13/szinapszis_magyar_tarsadalomkutato_intezet_amygdala/. A kutatási beszámoló egyébként a terepmunka állitólagos harmadik napján reggel 8:28-kor jelent meg a cég weboldalán.</t>
  </si>
  <si>
    <t>24.hu</t>
  </si>
  <si>
    <t>https://24.hu/belfold/2022/03/24/koronavirus-jarvanykezeles-magyarorszag-kozvelemeny-kutatas-zavecz-research/</t>
  </si>
  <si>
    <t>https://24.hu/belfold/2022/03/25/magyarorszag-problematerkep-inflacio-egeszsegugy-gender-migracio-kozvelemeny-kutatas-zavecz/</t>
  </si>
  <si>
    <t>CEU Public Policy Lab</t>
  </si>
  <si>
    <t>https://pcblog.atlatszo.hu/2022/03/25/megosztott-de-nem-gyulolkodo-a-magyar-tarsadalom-a-2022-es-valasztasok-elott/</t>
  </si>
  <si>
    <t>https://telex.hu/valasztas-2022/2022/03/28/zavecz-research-fej-fej-mellett-az-ellenzek-es-a-kormanyoldal</t>
  </si>
  <si>
    <t>Kicsit bizonytalan megfogalmazásokat használ a szöveg e tekintetben, de inkább úgy hangzik, hogy adatokról van szó, nem pedig valamilyen bonyolultabb becslésről</t>
  </si>
  <si>
    <t>https://24.hu/belfold/2022/03/29/kormanyvaltas-fidesz-kormany-kozvelemeny-kutatas-zavecz-research/</t>
  </si>
  <si>
    <t>Az öt, részben push-pollokra szakosodott közvélemény-kutató együttműködése keretében (ld. https://www.facebook.com/alapjogokert/posts/4802202516478449) kezdett el választási közvélemény-kutatásokat publikálni néhány hónappal a 2022-es választás előtt. Korábbi poszban "baloldali közös lista" megnevezéssel irta le az ellenzéki közös listát. A Reál Pr szakmailag és etikailag elfogadhatatlan módszertanát részletesen bemutatta ez a cikk: https://magyarnarancs.hu/belpol/felvetel-keszult-a-kozvelemeny-kutatasnak-alcazott-befolyasolo-kampanyrol-somogyban-245659</t>
  </si>
  <si>
    <t>https://magyarnemzet.hu/belfold/2022/03/nezopont-a-fideszkdnp-47-az-egyesult-baloldal-42-szazalekon-all-a-valasztasok-elott-egy-hettel</t>
  </si>
  <si>
    <t>„A belpolitikai adatok tekintetében a Századvég 49 százalékos Fidesz–KDNP győzelmet becsült, az ellenzéki összefogásnak 44 százalékot jósolt. A Kétfarkú Kutya Párt és a Mi Hazánk 3 százalékot, a Megoldás Mozgalom és Normális Élet Pártja 1 százalékot kapna.”</t>
  </si>
  <si>
    <t>Korábbi poszban "baloldali közös lista" megnevezéssel irta le az ellenzéki közös listát. Az "egyéb párt" a Megoldás Mozgalom. A mandiner szerint "Nagy Dániel, a Nézőpont Intézet közvélemény-kutatási igazgatója közölte: felméréseik alapján a legvalószínűbb listás eredményeket tekintve a Fidesz 47, míg az ellenzék 42 százalékon áll."</t>
  </si>
  <si>
    <t>https://mandiner.hu/cikk/20220328_kozvelemeny_kutatok_fidesz_elony_valasztas_elotti_meresek</t>
  </si>
  <si>
    <t>https://azonnali.hu/cikk/20220329_publicus-szorosnak-igerkezik-a-vasarnapi-valasztas</t>
  </si>
  <si>
    <t>https://24.hu/belfold/2022/03/29/fidesz-kozos-ellenzek-zavecz-kozvelemeny-kutatas-biztos-szavazok/</t>
  </si>
  <si>
    <t>https://telex.hu/valasztas-2022/2022/03/29/zavecz-kozvelemenykutatas-utolso-meres</t>
  </si>
  <si>
    <t>Uni Wien</t>
  </si>
  <si>
    <t>Nem prediktiv</t>
  </si>
  <si>
    <t>Nem hagyományos minta, nem prediktiv célű</t>
  </si>
  <si>
    <t>https://444.hu/2022/03/29/meglepo-uj-magyar-kozvelemenykutatast-mutatott-be-egy-becsi-kutato-amelyben-biztosan-vezet-az-ellenzek</t>
  </si>
  <si>
    <t>https://events.ceu.edu/2022-03-29/will-orban-regime-survive-or-fall-roundtable-2022-hungarian-elections</t>
  </si>
  <si>
    <t>https://www.facebook.com/events/3126579324335377/</t>
  </si>
  <si>
    <t>European Research Council, ld. https://www.univie.ac.at/en/research/research-overview/erc-grants-en/detailansicht-en/artikel/carolina-plescia/</t>
  </si>
  <si>
    <t>https://hvg.hu/360/20220330_Median_valasztas_2022_Fidesz_ellenzek_mandatumbecsles_kozvelemeny_kutatas</t>
  </si>
  <si>
    <t>"ellenzéki közös lista". Az egyéb pártokon belül 1% a Megoldás Mozgalom. A biztos szavazók aránya 2022.03.31-i nyomtatott HVG alapján,</t>
  </si>
  <si>
    <t>"A Medián felmérte a várható részvételt, a bizonytalanok, illetve rejtőzködők véleményét, a parlamenti mandátumok várható megoszlását, és azt, hogy milyen eredményt várnak maguk a választók." O1GBP és FFALU az összes megkérdezettre vonatkozó számokból levezetett becslés</t>
  </si>
  <si>
    <t>http://ideaintezet.hu/hu/hirek-aktualis/82/zarult--de-nem-csukodott-be-az-fidesz---ellenzek-ollo---2022--marcius-vege</t>
  </si>
  <si>
    <t>http://republikon.hu/elemzesek,-kutatasok/22-03-30-ha-orban-marad.aspx</t>
  </si>
  <si>
    <t>Ugyanaz lehet, mint a Publicus</t>
  </si>
  <si>
    <t>https://publicus.hu/blog/a-magyarok-tobbsegenek-komoly-gondot-okoz-az-aremelkedes/</t>
  </si>
  <si>
    <t>Ld. https://publicus.hu/blog/a-magyarok-tobbsegenek-komoly-gondot-okoz-az-aremelkedes/. A Republikon sajátjaként számolt be a vizsgálatról, de a prezi arra koncentrált, hogy"A választók 27 százaléka úgy gondolja, hogy ha a választások után Orbán Viktor marad hatalmon, akkor nem érdemes ebben az országban maradni."</t>
  </si>
  <si>
    <t>https://telex.hu/valasztas-2022/2022/03/30/republikon-a-dolgozo-magyarok-28-szazaleka-inkabb-elhagyna-az-orszagot-ha-orban-hatalmon-marad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</si>
</sst>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sz val="11"/>
      <color rgb="FF222222"/>
      <name val="Calibri"/>
      <family val="2"/>
      <scheme val="minor"/>
    </font>
    <font>
      <sz val="11"/>
      <name val="Calibri"/>
      <family val="2"/>
      <scheme val="minor"/>
    </font>
    <font>
      <sz val="10"/>
      <color rgb="FF222222"/>
      <name val="Arial"/>
      <family val="2"/>
    </font>
    <font>
      <sz val="10"/>
      <color rgb="FFFF0000"/>
      <name val="Arial"/>
      <family val="2"/>
    </font>
    <font>
      <u/>
      <sz val="11"/>
      <color rgb="FF222222"/>
      <name val="Calibri"/>
      <family val="2"/>
      <scheme val="minor"/>
    </font>
    <font>
      <b/>
      <sz val="11"/>
      <name val="Calibri"/>
      <family val="2"/>
      <scheme val="minor"/>
    </font>
    <font>
      <sz val="11"/>
      <color rgb="FF000000"/>
      <name val="Arial"/>
      <family val="2"/>
    </font>
    <font>
      <sz val="11"/>
      <color rgb="FFFF4343"/>
      <name val="Calibri"/>
      <family val="2"/>
      <scheme val="minor"/>
    </font>
    <font>
      <u/>
      <sz val="1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rgb="FFFFFFCC"/>
        <bgColor indexed="64"/>
      </patternFill>
    </fill>
    <fill>
      <patternFill patternType="solid">
        <fgColor rgb="FFCCECFF"/>
        <bgColor indexed="64"/>
      </patternFill>
    </fill>
    <fill>
      <patternFill patternType="solid">
        <fgColor rgb="FFFFCCCC"/>
        <bgColor indexed="64"/>
      </patternFill>
    </fill>
    <fill>
      <patternFill patternType="solid">
        <fgColor rgb="FFFF66FF"/>
        <bgColor indexed="64"/>
      </patternFill>
    </fill>
    <fill>
      <patternFill patternType="solid">
        <fgColor rgb="FFCCFF33"/>
        <bgColor indexed="64"/>
      </patternFill>
    </fill>
    <fill>
      <patternFill patternType="solid">
        <fgColor theme="0" tint="-4.9989318521683403E-2"/>
        <bgColor indexed="64"/>
      </patternFill>
    </fill>
    <fill>
      <patternFill patternType="solid">
        <fgColor rgb="FFCC99FF"/>
        <bgColor indexed="64"/>
      </patternFill>
    </fill>
    <fill>
      <patternFill patternType="solid">
        <fgColor rgb="FF00B0F0"/>
        <bgColor indexed="64"/>
      </patternFill>
    </fill>
    <fill>
      <patternFill patternType="solid">
        <fgColor rgb="FFFF4343"/>
        <bgColor indexed="64"/>
      </patternFill>
    </fill>
    <fill>
      <patternFill patternType="solid">
        <fgColor rgb="FF7030A0"/>
        <bgColor indexed="64"/>
      </patternFill>
    </fill>
    <fill>
      <patternFill patternType="solid">
        <fgColor rgb="FF34FEBF"/>
        <bgColor indexed="64"/>
      </patternFill>
    </fill>
    <fill>
      <patternFill patternType="solid">
        <fgColor theme="0" tint="-0.34998626667073579"/>
        <bgColor indexed="64"/>
      </patternFill>
    </fill>
    <fill>
      <patternFill patternType="solid">
        <fgColor theme="0"/>
        <bgColor indexed="64"/>
      </patternFill>
    </fill>
  </fills>
  <borders count="2">
    <border>
      <left/>
      <right/>
      <top/>
      <bottom/>
      <diagonal/>
    </border>
    <border>
      <left/>
      <right/>
      <top/>
      <bottom style="thick">
        <color auto="1"/>
      </bottom>
      <diagonal/>
    </border>
  </borders>
  <cellStyleXfs count="2">
    <xf numFmtId="0" fontId="0" fillId="0" borderId="0"/>
    <xf numFmtId="0" fontId="1" fillId="0" borderId="0" applyNumberFormat="0" applyFill="0" applyBorder="0" applyAlignment="0" applyProtection="0"/>
  </cellStyleXfs>
  <cellXfs count="321">
    <xf numFmtId="0" fontId="0" fillId="0" borderId="0" xfId="0"/>
    <xf numFmtId="0" fontId="0" fillId="0" borderId="0" xfId="0" applyAlignment="1">
      <alignment wrapText="1"/>
    </xf>
    <xf numFmtId="1" fontId="0" fillId="0" borderId="0" xfId="0" applyNumberFormat="1" applyFont="1" applyFill="1" applyBorder="1" applyAlignment="1">
      <alignment wrapText="1"/>
    </xf>
    <xf numFmtId="0" fontId="3" fillId="0" borderId="0" xfId="0" applyFont="1" applyAlignment="1">
      <alignment wrapText="1"/>
    </xf>
    <xf numFmtId="0" fontId="0" fillId="0" borderId="0" xfId="0" applyFont="1" applyAlignment="1">
      <alignment wrapText="1"/>
    </xf>
    <xf numFmtId="20" fontId="0" fillId="0" borderId="0" xfId="0" applyNumberFormat="1" applyFont="1" applyAlignment="1">
      <alignment wrapText="1"/>
    </xf>
    <xf numFmtId="14" fontId="0" fillId="2" borderId="0" xfId="0" applyNumberFormat="1" applyFont="1" applyFill="1" applyBorder="1" applyAlignment="1"/>
    <xf numFmtId="1" fontId="0" fillId="2" borderId="0" xfId="0" applyNumberFormat="1" applyFont="1" applyFill="1" applyBorder="1" applyAlignment="1"/>
    <xf numFmtId="14" fontId="0" fillId="5" borderId="0" xfId="0" applyNumberFormat="1" applyFont="1" applyFill="1" applyBorder="1" applyAlignment="1"/>
    <xf numFmtId="1" fontId="0" fillId="5" borderId="0" xfId="0" applyNumberFormat="1" applyFont="1" applyFill="1" applyBorder="1" applyAlignment="1"/>
    <xf numFmtId="14" fontId="0" fillId="7" borderId="0" xfId="0" applyNumberFormat="1" applyFont="1" applyFill="1" applyBorder="1" applyAlignment="1"/>
    <xf numFmtId="1" fontId="0" fillId="7" borderId="0" xfId="0" applyNumberFormat="1" applyFont="1" applyFill="1" applyBorder="1" applyAlignment="1"/>
    <xf numFmtId="14" fontId="0" fillId="3" borderId="0" xfId="0" applyNumberFormat="1" applyFont="1" applyFill="1" applyBorder="1" applyAlignment="1"/>
    <xf numFmtId="1" fontId="0" fillId="3" borderId="0" xfId="0" applyNumberFormat="1" applyFont="1" applyFill="1" applyBorder="1" applyAlignment="1"/>
    <xf numFmtId="14" fontId="0" fillId="4" borderId="0" xfId="0" applyNumberFormat="1" applyFont="1" applyFill="1" applyBorder="1" applyAlignment="1"/>
    <xf numFmtId="1" fontId="0" fillId="4" borderId="0" xfId="0" applyNumberFormat="1" applyFont="1" applyFill="1" applyBorder="1" applyAlignment="1"/>
    <xf numFmtId="14" fontId="0" fillId="8" borderId="0" xfId="0" applyNumberFormat="1" applyFont="1" applyFill="1" applyBorder="1" applyAlignment="1"/>
    <xf numFmtId="1" fontId="0" fillId="8" borderId="0" xfId="0" applyNumberFormat="1" applyFont="1" applyFill="1" applyBorder="1" applyAlignment="1"/>
    <xf numFmtId="14" fontId="0" fillId="6" borderId="0" xfId="0" applyNumberFormat="1" applyFont="1" applyFill="1" applyBorder="1" applyAlignment="1"/>
    <xf numFmtId="1" fontId="0" fillId="6" borderId="0" xfId="0" applyNumberFormat="1" applyFont="1" applyFill="1" applyBorder="1" applyAlignment="1"/>
    <xf numFmtId="14" fontId="4" fillId="4" borderId="0" xfId="0" applyNumberFormat="1" applyFont="1" applyFill="1" applyBorder="1" applyAlignment="1">
      <alignment vertical="center"/>
    </xf>
    <xf numFmtId="14" fontId="4" fillId="2" borderId="0" xfId="0" applyNumberFormat="1" applyFont="1" applyFill="1" applyBorder="1" applyAlignment="1">
      <alignment vertical="center"/>
    </xf>
    <xf numFmtId="14" fontId="4" fillId="8" borderId="0" xfId="0" applyNumberFormat="1" applyFont="1" applyFill="1" applyBorder="1" applyAlignment="1">
      <alignment vertical="center"/>
    </xf>
    <xf numFmtId="14" fontId="4" fillId="7" borderId="0" xfId="0" applyNumberFormat="1" applyFont="1" applyFill="1" applyBorder="1" applyAlignment="1">
      <alignment vertical="center"/>
    </xf>
    <xf numFmtId="14" fontId="4" fillId="3" borderId="0" xfId="0" applyNumberFormat="1" applyFont="1" applyFill="1" applyBorder="1" applyAlignment="1">
      <alignment vertical="center"/>
    </xf>
    <xf numFmtId="14" fontId="0" fillId="2" borderId="0" xfId="0" applyNumberFormat="1" applyFill="1" applyAlignment="1"/>
    <xf numFmtId="14" fontId="0" fillId="9" borderId="0" xfId="0" applyNumberFormat="1" applyFont="1" applyFill="1" applyBorder="1" applyAlignment="1"/>
    <xf numFmtId="1" fontId="0" fillId="9" borderId="0" xfId="0" applyNumberFormat="1" applyFont="1" applyFill="1" applyBorder="1" applyAlignment="1"/>
    <xf numFmtId="14" fontId="5" fillId="2" borderId="0" xfId="0" applyNumberFormat="1" applyFont="1" applyFill="1" applyBorder="1" applyAlignment="1"/>
    <xf numFmtId="14" fontId="2" fillId="8" borderId="0" xfId="0" applyNumberFormat="1" applyFont="1" applyFill="1" applyBorder="1" applyAlignment="1"/>
    <xf numFmtId="14" fontId="5" fillId="8" borderId="0" xfId="0" applyNumberFormat="1" applyFont="1" applyFill="1" applyBorder="1" applyAlignment="1"/>
    <xf numFmtId="14" fontId="0" fillId="10" borderId="0" xfId="0" applyNumberFormat="1" applyFont="1" applyFill="1" applyBorder="1" applyAlignment="1"/>
    <xf numFmtId="1" fontId="0" fillId="10" borderId="0" xfId="0" applyNumberFormat="1" applyFont="1" applyFill="1" applyBorder="1" applyAlignment="1"/>
    <xf numFmtId="14" fontId="0" fillId="12" borderId="0" xfId="0" applyNumberFormat="1" applyFont="1" applyFill="1" applyBorder="1" applyAlignment="1"/>
    <xf numFmtId="1" fontId="0" fillId="12" borderId="0" xfId="0" applyNumberFormat="1" applyFont="1" applyFill="1" applyBorder="1" applyAlignment="1"/>
    <xf numFmtId="14" fontId="0" fillId="11" borderId="0" xfId="0" applyNumberFormat="1" applyFont="1" applyFill="1" applyBorder="1" applyAlignment="1"/>
    <xf numFmtId="1" fontId="0" fillId="11" borderId="0" xfId="0" applyNumberFormat="1" applyFont="1" applyFill="1" applyBorder="1" applyAlignment="1"/>
    <xf numFmtId="14" fontId="0" fillId="0" borderId="0" xfId="0" applyNumberFormat="1" applyFont="1" applyFill="1" applyBorder="1" applyAlignment="1"/>
    <xf numFmtId="1" fontId="0" fillId="0" borderId="0" xfId="0" applyNumberFormat="1" applyFont="1" applyFill="1" applyBorder="1" applyAlignment="1"/>
    <xf numFmtId="0" fontId="0" fillId="0" borderId="0" xfId="0" applyAlignment="1"/>
    <xf numFmtId="14" fontId="5" fillId="9" borderId="0" xfId="0" applyNumberFormat="1" applyFont="1" applyFill="1" applyBorder="1" applyAlignment="1"/>
    <xf numFmtId="14" fontId="0" fillId="4" borderId="0" xfId="0" applyNumberFormat="1" applyFont="1" applyFill="1" applyBorder="1" applyAlignment="1">
      <alignment wrapText="1"/>
    </xf>
    <xf numFmtId="14" fontId="2" fillId="2" borderId="0" xfId="0" applyNumberFormat="1" applyFont="1" applyFill="1" applyBorder="1" applyAlignment="1"/>
    <xf numFmtId="0" fontId="0" fillId="0" borderId="0" xfId="0" applyAlignment="1">
      <alignment vertical="center"/>
    </xf>
    <xf numFmtId="0" fontId="3" fillId="0" borderId="0" xfId="0" applyFont="1" applyAlignment="1">
      <alignment vertical="center"/>
    </xf>
    <xf numFmtId="0" fontId="0" fillId="0" borderId="0" xfId="0" applyAlignment="1">
      <alignment vertical="center" wrapText="1"/>
    </xf>
    <xf numFmtId="14" fontId="2" fillId="7" borderId="0" xfId="0" applyNumberFormat="1" applyFont="1" applyFill="1" applyBorder="1" applyAlignment="1"/>
    <xf numFmtId="14" fontId="5" fillId="7" borderId="0" xfId="0" applyNumberFormat="1" applyFont="1" applyFill="1" applyBorder="1" applyAlignment="1"/>
    <xf numFmtId="49" fontId="1" fillId="4" borderId="0" xfId="1" applyNumberFormat="1" applyFill="1" applyAlignment="1"/>
    <xf numFmtId="49" fontId="1" fillId="4" borderId="0" xfId="1" applyNumberFormat="1" applyFill="1" applyBorder="1" applyAlignment="1"/>
    <xf numFmtId="49" fontId="0" fillId="4" borderId="0" xfId="0" applyNumberFormat="1" applyFont="1" applyFill="1" applyBorder="1" applyAlignment="1"/>
    <xf numFmtId="49" fontId="1" fillId="7" borderId="0" xfId="1" applyNumberFormat="1" applyFill="1" applyBorder="1" applyAlignment="1"/>
    <xf numFmtId="49" fontId="0" fillId="7" borderId="0" xfId="0" applyNumberFormat="1" applyFont="1" applyFill="1" applyBorder="1" applyAlignment="1"/>
    <xf numFmtId="49" fontId="1" fillId="2" borderId="0" xfId="1" applyNumberFormat="1" applyFill="1" applyBorder="1" applyAlignment="1"/>
    <xf numFmtId="49" fontId="0" fillId="2" borderId="0" xfId="0" applyNumberFormat="1" applyFont="1" applyFill="1" applyBorder="1" applyAlignment="1"/>
    <xf numFmtId="49" fontId="0" fillId="8" borderId="0" xfId="0" applyNumberFormat="1" applyFill="1"/>
    <xf numFmtId="49" fontId="1" fillId="8" borderId="0" xfId="1" applyNumberFormat="1" applyFill="1" applyBorder="1" applyAlignment="1"/>
    <xf numFmtId="49" fontId="0" fillId="8" borderId="0" xfId="0" applyNumberFormat="1" applyFont="1" applyFill="1" applyBorder="1" applyAlignment="1"/>
    <xf numFmtId="49" fontId="1" fillId="6" borderId="0" xfId="1" applyNumberFormat="1" applyFill="1" applyAlignment="1"/>
    <xf numFmtId="49" fontId="1" fillId="6" borderId="0" xfId="1" applyNumberFormat="1" applyFill="1" applyBorder="1" applyAlignment="1"/>
    <xf numFmtId="49" fontId="0" fillId="6" borderId="0" xfId="0" applyNumberFormat="1" applyFont="1" applyFill="1" applyBorder="1" applyAlignment="1"/>
    <xf numFmtId="49" fontId="1" fillId="12" borderId="0" xfId="1" applyNumberFormat="1" applyFill="1" applyAlignment="1"/>
    <xf numFmtId="49" fontId="1" fillId="12" borderId="0" xfId="1" applyNumberFormat="1" applyFill="1" applyBorder="1" applyAlignment="1"/>
    <xf numFmtId="49" fontId="0" fillId="12" borderId="0" xfId="0" applyNumberFormat="1" applyFont="1" applyFill="1" applyBorder="1" applyAlignment="1"/>
    <xf numFmtId="49" fontId="1" fillId="7" borderId="0" xfId="1" applyNumberFormat="1" applyFill="1" applyAlignment="1"/>
    <xf numFmtId="49" fontId="1" fillId="7" borderId="0" xfId="1" applyNumberFormat="1" applyFont="1" applyFill="1" applyBorder="1" applyAlignment="1"/>
    <xf numFmtId="49" fontId="1" fillId="3" borderId="0" xfId="1" applyNumberFormat="1" applyFill="1" applyAlignment="1"/>
    <xf numFmtId="49" fontId="0" fillId="3" borderId="0" xfId="0" applyNumberFormat="1" applyFont="1" applyFill="1" applyBorder="1" applyAlignment="1"/>
    <xf numFmtId="49" fontId="1" fillId="4" borderId="0" xfId="1" applyNumberFormat="1" applyFont="1" applyFill="1" applyBorder="1" applyAlignment="1"/>
    <xf numFmtId="49" fontId="0" fillId="4" borderId="0" xfId="0" applyNumberFormat="1" applyFont="1" applyFill="1" applyBorder="1" applyAlignment="1">
      <alignment wrapText="1"/>
    </xf>
    <xf numFmtId="49" fontId="1" fillId="9" borderId="0" xfId="1" applyNumberFormat="1" applyFill="1" applyBorder="1" applyAlignment="1"/>
    <xf numFmtId="49" fontId="0" fillId="9" borderId="0" xfId="0" applyNumberFormat="1" applyFont="1" applyFill="1" applyBorder="1" applyAlignment="1"/>
    <xf numFmtId="49" fontId="0" fillId="5" borderId="0" xfId="0" applyNumberFormat="1" applyFont="1" applyFill="1" applyBorder="1" applyAlignment="1"/>
    <xf numFmtId="49" fontId="1" fillId="2" borderId="0" xfId="1" applyNumberFormat="1" applyFont="1" applyFill="1" applyBorder="1" applyAlignment="1"/>
    <xf numFmtId="49" fontId="1" fillId="2" borderId="0" xfId="1" applyNumberFormat="1" applyFill="1" applyAlignment="1"/>
    <xf numFmtId="49" fontId="1" fillId="6" borderId="0" xfId="1" applyNumberFormat="1" applyFont="1" applyFill="1" applyBorder="1" applyAlignment="1"/>
    <xf numFmtId="49" fontId="1" fillId="8" borderId="0" xfId="1" applyNumberFormat="1" applyFont="1" applyFill="1" applyBorder="1" applyAlignment="1"/>
    <xf numFmtId="49" fontId="1" fillId="3" borderId="0" xfId="1" applyNumberFormat="1" applyFont="1" applyFill="1" applyBorder="1" applyAlignment="1"/>
    <xf numFmtId="49" fontId="1" fillId="3" borderId="0" xfId="1" applyNumberFormat="1" applyFill="1" applyBorder="1" applyAlignment="1"/>
    <xf numFmtId="49" fontId="1" fillId="9" borderId="0" xfId="1" applyNumberFormat="1" applyFill="1" applyAlignment="1"/>
    <xf numFmtId="49" fontId="1" fillId="10" borderId="0" xfId="1" applyNumberFormat="1" applyFill="1" applyAlignment="1"/>
    <xf numFmtId="49" fontId="1" fillId="10" borderId="0" xfId="1" applyNumberFormat="1" applyFill="1" applyBorder="1" applyAlignment="1"/>
    <xf numFmtId="49" fontId="0" fillId="10" borderId="0" xfId="0" applyNumberFormat="1" applyFont="1" applyFill="1" applyBorder="1" applyAlignment="1"/>
    <xf numFmtId="49" fontId="1" fillId="11" borderId="0" xfId="1" applyNumberFormat="1" applyFill="1" applyBorder="1" applyAlignment="1"/>
    <xf numFmtId="49" fontId="0" fillId="11" borderId="0" xfId="0" applyNumberFormat="1" applyFont="1" applyFill="1" applyBorder="1" applyAlignment="1"/>
    <xf numFmtId="49" fontId="0" fillId="9" borderId="0" xfId="0" applyNumberFormat="1" applyFill="1"/>
    <xf numFmtId="49" fontId="5" fillId="4" borderId="0" xfId="1" applyNumberFormat="1" applyFont="1" applyFill="1" applyBorder="1" applyAlignment="1"/>
    <xf numFmtId="49" fontId="5" fillId="7" borderId="0" xfId="1" applyNumberFormat="1" applyFont="1" applyFill="1" applyBorder="1" applyAlignment="1"/>
    <xf numFmtId="49" fontId="0" fillId="12" borderId="0" xfId="0" applyNumberFormat="1" applyFill="1" applyAlignment="1"/>
    <xf numFmtId="49" fontId="0" fillId="9" borderId="0" xfId="0" applyNumberFormat="1" applyFill="1" applyAlignment="1"/>
    <xf numFmtId="49" fontId="0" fillId="10" borderId="0" xfId="0" applyNumberFormat="1" applyFill="1" applyAlignment="1"/>
    <xf numFmtId="49" fontId="0" fillId="11" borderId="0" xfId="0" applyNumberFormat="1" applyFill="1" applyAlignment="1"/>
    <xf numFmtId="49" fontId="3" fillId="0" borderId="1" xfId="0" applyNumberFormat="1" applyFont="1" applyFill="1" applyBorder="1" applyAlignment="1">
      <alignment wrapText="1"/>
    </xf>
    <xf numFmtId="49" fontId="0" fillId="0" borderId="0" xfId="0" applyNumberFormat="1" applyFont="1" applyFill="1" applyBorder="1" applyAlignment="1"/>
    <xf numFmtId="0" fontId="0" fillId="4" borderId="0" xfId="0" applyNumberFormat="1" applyFont="1" applyFill="1" applyBorder="1" applyAlignment="1"/>
    <xf numFmtId="0" fontId="0" fillId="7" borderId="0" xfId="0" applyNumberFormat="1" applyFont="1" applyFill="1" applyBorder="1" applyAlignment="1"/>
    <xf numFmtId="0" fontId="0" fillId="2" borderId="0" xfId="0" applyNumberFormat="1" applyFont="1" applyFill="1" applyBorder="1" applyAlignment="1"/>
    <xf numFmtId="0" fontId="0" fillId="8" borderId="0" xfId="0" applyNumberFormat="1" applyFont="1" applyFill="1" applyBorder="1" applyAlignment="1"/>
    <xf numFmtId="0" fontId="0" fillId="6" borderId="0" xfId="0" applyNumberFormat="1" applyFont="1" applyFill="1" applyBorder="1" applyAlignment="1"/>
    <xf numFmtId="0" fontId="0" fillId="12" borderId="0" xfId="0" applyNumberFormat="1" applyFont="1" applyFill="1" applyBorder="1" applyAlignment="1"/>
    <xf numFmtId="0" fontId="0" fillId="3" borderId="0" xfId="0" applyNumberFormat="1" applyFont="1" applyFill="1" applyBorder="1" applyAlignment="1"/>
    <xf numFmtId="0" fontId="0" fillId="9" borderId="0" xfId="0" applyNumberFormat="1" applyFont="1" applyFill="1" applyBorder="1" applyAlignment="1"/>
    <xf numFmtId="0" fontId="0" fillId="5" borderId="0" xfId="0" applyNumberFormat="1" applyFont="1" applyFill="1" applyBorder="1" applyAlignment="1"/>
    <xf numFmtId="0" fontId="0" fillId="10" borderId="0" xfId="0" applyNumberFormat="1" applyFont="1" applyFill="1" applyBorder="1" applyAlignment="1"/>
    <xf numFmtId="0" fontId="0" fillId="11" borderId="0" xfId="0" applyNumberFormat="1" applyFont="1" applyFill="1" applyBorder="1" applyAlignment="1"/>
    <xf numFmtId="0" fontId="0" fillId="0" borderId="0" xfId="0" applyNumberFormat="1" applyFont="1" applyFill="1" applyBorder="1" applyAlignment="1"/>
    <xf numFmtId="164" fontId="0" fillId="4" borderId="0" xfId="0" applyNumberFormat="1" applyFont="1" applyFill="1" applyBorder="1" applyAlignment="1"/>
    <xf numFmtId="164" fontId="0" fillId="7" borderId="0" xfId="0" applyNumberFormat="1" applyFont="1" applyFill="1" applyBorder="1" applyAlignment="1"/>
    <xf numFmtId="164" fontId="5" fillId="7" borderId="0" xfId="0" applyNumberFormat="1" applyFont="1" applyFill="1" applyBorder="1" applyAlignment="1"/>
    <xf numFmtId="164" fontId="2" fillId="7" borderId="0" xfId="0" applyNumberFormat="1" applyFont="1" applyFill="1" applyBorder="1" applyAlignment="1"/>
    <xf numFmtId="164" fontId="0" fillId="2" borderId="0" xfId="0" applyNumberFormat="1" applyFont="1" applyFill="1" applyBorder="1" applyAlignment="1"/>
    <xf numFmtId="164" fontId="2" fillId="2" borderId="0" xfId="0" applyNumberFormat="1" applyFont="1" applyFill="1" applyBorder="1" applyAlignment="1"/>
    <xf numFmtId="164" fontId="0" fillId="8" borderId="0" xfId="0" applyNumberFormat="1" applyFont="1" applyFill="1" applyBorder="1" applyAlignment="1"/>
    <xf numFmtId="164" fontId="2" fillId="8" borderId="0" xfId="0" applyNumberFormat="1" applyFont="1" applyFill="1" applyBorder="1" applyAlignment="1"/>
    <xf numFmtId="164" fontId="0" fillId="6" borderId="0" xfId="0" applyNumberFormat="1" applyFont="1" applyFill="1" applyBorder="1" applyAlignment="1"/>
    <xf numFmtId="164" fontId="2" fillId="6" borderId="0" xfId="0" applyNumberFormat="1" applyFont="1" applyFill="1" applyBorder="1" applyAlignment="1"/>
    <xf numFmtId="164" fontId="0" fillId="12" borderId="0" xfId="0" applyNumberFormat="1" applyFont="1" applyFill="1" applyBorder="1" applyAlignment="1"/>
    <xf numFmtId="164" fontId="0" fillId="3" borderId="0" xfId="0" applyNumberFormat="1" applyFont="1" applyFill="1" applyBorder="1" applyAlignment="1"/>
    <xf numFmtId="164" fontId="0" fillId="4" borderId="0" xfId="0" applyNumberFormat="1" applyFont="1" applyFill="1" applyBorder="1" applyAlignment="1">
      <alignment wrapText="1"/>
    </xf>
    <xf numFmtId="164" fontId="5" fillId="8" borderId="0" xfId="0" applyNumberFormat="1" applyFont="1" applyFill="1" applyBorder="1" applyAlignment="1"/>
    <xf numFmtId="164" fontId="0" fillId="9" borderId="0" xfId="0" applyNumberFormat="1" applyFont="1" applyFill="1" applyBorder="1" applyAlignment="1"/>
    <xf numFmtId="164" fontId="2" fillId="9" borderId="0" xfId="0" applyNumberFormat="1" applyFont="1" applyFill="1" applyBorder="1" applyAlignment="1"/>
    <xf numFmtId="164" fontId="0" fillId="5" borderId="0" xfId="0" applyNumberFormat="1" applyFont="1" applyFill="1" applyBorder="1" applyAlignment="1"/>
    <xf numFmtId="164" fontId="2" fillId="4" borderId="0" xfId="0" applyNumberFormat="1" applyFont="1" applyFill="1" applyBorder="1" applyAlignment="1"/>
    <xf numFmtId="164" fontId="0" fillId="2" borderId="0" xfId="0" applyNumberFormat="1" applyFill="1" applyAlignment="1"/>
    <xf numFmtId="164" fontId="2" fillId="2" borderId="0" xfId="0" applyNumberFormat="1" applyFont="1" applyFill="1" applyAlignment="1"/>
    <xf numFmtId="164" fontId="4" fillId="4" borderId="0" xfId="0" applyNumberFormat="1" applyFont="1" applyFill="1" applyBorder="1" applyAlignment="1">
      <alignment vertical="center"/>
    </xf>
    <xf numFmtId="164" fontId="2" fillId="2" borderId="0" xfId="0" applyNumberFormat="1" applyFont="1" applyFill="1" applyBorder="1" applyAlignment="1">
      <alignment vertical="center"/>
    </xf>
    <xf numFmtId="164" fontId="4" fillId="2" borderId="0" xfId="0" applyNumberFormat="1" applyFont="1" applyFill="1" applyBorder="1" applyAlignment="1">
      <alignment vertical="center"/>
    </xf>
    <xf numFmtId="164" fontId="4" fillId="6" borderId="0" xfId="0" applyNumberFormat="1" applyFont="1" applyFill="1" applyBorder="1" applyAlignment="1">
      <alignment vertical="center"/>
    </xf>
    <xf numFmtId="164" fontId="4" fillId="8" borderId="0" xfId="0" applyNumberFormat="1" applyFont="1" applyFill="1" applyBorder="1" applyAlignment="1">
      <alignment vertical="center"/>
    </xf>
    <xf numFmtId="164" fontId="2" fillId="4" borderId="0" xfId="0" applyNumberFormat="1" applyFont="1" applyFill="1" applyBorder="1" applyAlignment="1">
      <alignment vertical="center"/>
    </xf>
    <xf numFmtId="164" fontId="4" fillId="7" borderId="0" xfId="0" applyNumberFormat="1" applyFont="1" applyFill="1" applyBorder="1" applyAlignment="1">
      <alignment vertical="center"/>
    </xf>
    <xf numFmtId="164" fontId="4" fillId="3" borderId="0" xfId="0" applyNumberFormat="1" applyFont="1" applyFill="1" applyBorder="1" applyAlignment="1">
      <alignment vertical="center"/>
    </xf>
    <xf numFmtId="164" fontId="6" fillId="7" borderId="0" xfId="0" applyNumberFormat="1" applyFont="1" applyFill="1" applyBorder="1" applyAlignment="1">
      <alignment vertical="center"/>
    </xf>
    <xf numFmtId="164" fontId="5" fillId="4" borderId="0" xfId="0" applyNumberFormat="1" applyFont="1" applyFill="1" applyBorder="1" applyAlignment="1">
      <alignment vertical="center"/>
    </xf>
    <xf numFmtId="164" fontId="8" fillId="4" borderId="0" xfId="0" applyNumberFormat="1" applyFont="1" applyFill="1" applyBorder="1" applyAlignment="1">
      <alignment vertical="center"/>
    </xf>
    <xf numFmtId="164" fontId="7" fillId="7" borderId="0" xfId="0" applyNumberFormat="1" applyFont="1" applyFill="1" applyBorder="1" applyAlignment="1">
      <alignment vertical="center"/>
    </xf>
    <xf numFmtId="164" fontId="5" fillId="2" borderId="0" xfId="0" applyNumberFormat="1" applyFont="1" applyFill="1" applyBorder="1" applyAlignment="1"/>
    <xf numFmtId="164" fontId="5" fillId="9" borderId="0" xfId="0" applyNumberFormat="1" applyFont="1" applyFill="1" applyBorder="1" applyAlignment="1"/>
    <xf numFmtId="164" fontId="0" fillId="10" borderId="0" xfId="0" applyNumberFormat="1" applyFont="1" applyFill="1" applyBorder="1" applyAlignment="1"/>
    <xf numFmtId="164" fontId="5" fillId="10" borderId="0" xfId="0" applyNumberFormat="1" applyFont="1" applyFill="1" applyBorder="1" applyAlignment="1"/>
    <xf numFmtId="164" fontId="2" fillId="10" borderId="0" xfId="0" applyNumberFormat="1" applyFont="1" applyFill="1" applyBorder="1" applyAlignment="1"/>
    <xf numFmtId="164" fontId="2" fillId="12" borderId="0" xfId="0" applyNumberFormat="1" applyFont="1" applyFill="1" applyBorder="1" applyAlignment="1"/>
    <xf numFmtId="164" fontId="0" fillId="11" borderId="0" xfId="0" applyNumberFormat="1" applyFont="1" applyFill="1" applyBorder="1" applyAlignment="1"/>
    <xf numFmtId="164" fontId="2" fillId="11" borderId="0" xfId="0" applyNumberFormat="1" applyFont="1" applyFill="1" applyBorder="1" applyAlignment="1"/>
    <xf numFmtId="164" fontId="0" fillId="0" borderId="0" xfId="0" applyNumberFormat="1" applyFont="1" applyFill="1" applyBorder="1" applyAlignment="1"/>
    <xf numFmtId="1" fontId="4" fillId="7" borderId="0" xfId="0" applyNumberFormat="1" applyFont="1" applyFill="1" applyBorder="1" applyAlignment="1">
      <alignment horizontal="left" vertical="center"/>
    </xf>
    <xf numFmtId="1" fontId="5" fillId="2" borderId="0" xfId="0" applyNumberFormat="1" applyFont="1" applyFill="1" applyBorder="1" applyAlignment="1">
      <alignment horizontal="left"/>
    </xf>
    <xf numFmtId="1" fontId="4" fillId="8" borderId="0" xfId="0" applyNumberFormat="1" applyFont="1" applyFill="1" applyBorder="1" applyAlignment="1">
      <alignment horizontal="left" vertical="center"/>
    </xf>
    <xf numFmtId="1" fontId="0" fillId="6" borderId="0" xfId="0" applyNumberFormat="1" applyFont="1" applyFill="1" applyBorder="1" applyAlignment="1">
      <alignment horizontal="left"/>
    </xf>
    <xf numFmtId="1" fontId="4" fillId="4" borderId="0" xfId="0" applyNumberFormat="1" applyFont="1" applyFill="1" applyBorder="1" applyAlignment="1">
      <alignment horizontal="left" vertical="center"/>
    </xf>
    <xf numFmtId="1" fontId="0" fillId="12" borderId="0" xfId="0" applyNumberFormat="1" applyFont="1" applyFill="1" applyBorder="1" applyAlignment="1">
      <alignment horizontal="left"/>
    </xf>
    <xf numFmtId="1" fontId="0" fillId="7" borderId="0" xfId="0" applyNumberFormat="1" applyFont="1" applyFill="1" applyBorder="1" applyAlignment="1">
      <alignment horizontal="left"/>
    </xf>
    <xf numFmtId="1" fontId="0" fillId="3" borderId="0" xfId="0" applyNumberFormat="1" applyFont="1" applyFill="1" applyBorder="1" applyAlignment="1">
      <alignment horizontal="left"/>
    </xf>
    <xf numFmtId="1" fontId="0" fillId="4" borderId="0" xfId="0" applyNumberFormat="1" applyFont="1" applyFill="1" applyBorder="1" applyAlignment="1">
      <alignment horizontal="left" wrapText="1"/>
    </xf>
    <xf numFmtId="1" fontId="5" fillId="9" borderId="0" xfId="0" applyNumberFormat="1" applyFont="1" applyFill="1" applyBorder="1" applyAlignment="1">
      <alignment horizontal="left"/>
    </xf>
    <xf numFmtId="1" fontId="0" fillId="2" borderId="0" xfId="0" applyNumberFormat="1" applyFont="1" applyFill="1" applyBorder="1" applyAlignment="1">
      <alignment horizontal="left"/>
    </xf>
    <xf numFmtId="1" fontId="0" fillId="5" borderId="0" xfId="0" applyNumberFormat="1" applyFont="1" applyFill="1" applyBorder="1" applyAlignment="1">
      <alignment horizontal="left"/>
    </xf>
    <xf numFmtId="1" fontId="4" fillId="2" borderId="0" xfId="0" applyNumberFormat="1" applyFont="1" applyFill="1" applyBorder="1" applyAlignment="1">
      <alignment horizontal="left" vertical="center"/>
    </xf>
    <xf numFmtId="1" fontId="4" fillId="6" borderId="0" xfId="0" applyNumberFormat="1" applyFont="1" applyFill="1" applyBorder="1" applyAlignment="1">
      <alignment horizontal="left" vertical="center"/>
    </xf>
    <xf numFmtId="1" fontId="4" fillId="3" borderId="0" xfId="0" applyNumberFormat="1" applyFont="1" applyFill="1" applyBorder="1" applyAlignment="1">
      <alignment horizontal="left" vertical="center"/>
    </xf>
    <xf numFmtId="1" fontId="6" fillId="7" borderId="0" xfId="0" applyNumberFormat="1" applyFont="1" applyFill="1" applyBorder="1" applyAlignment="1">
      <alignment horizontal="left" vertical="center"/>
    </xf>
    <xf numFmtId="1" fontId="0" fillId="9" borderId="0" xfId="0" applyNumberFormat="1" applyFont="1" applyFill="1" applyBorder="1" applyAlignment="1">
      <alignment horizontal="left"/>
    </xf>
    <xf numFmtId="1" fontId="0" fillId="10" borderId="0" xfId="0" applyNumberFormat="1" applyFont="1" applyFill="1" applyBorder="1" applyAlignment="1">
      <alignment horizontal="left"/>
    </xf>
    <xf numFmtId="1" fontId="0" fillId="11" borderId="0" xfId="0" applyNumberFormat="1" applyFont="1" applyFill="1" applyBorder="1" applyAlignment="1">
      <alignment horizontal="left"/>
    </xf>
    <xf numFmtId="1" fontId="0" fillId="0" borderId="0" xfId="0" applyNumberFormat="1" applyFont="1" applyFill="1" applyBorder="1" applyAlignment="1">
      <alignment horizontal="left"/>
    </xf>
    <xf numFmtId="49" fontId="3" fillId="0" borderId="1" xfId="0" applyNumberFormat="1" applyFont="1" applyFill="1" applyBorder="1" applyAlignment="1">
      <alignment horizontal="left" wrapText="1"/>
    </xf>
    <xf numFmtId="14" fontId="2" fillId="12" borderId="0" xfId="0" applyNumberFormat="1" applyFont="1" applyFill="1" applyBorder="1" applyAlignment="1"/>
    <xf numFmtId="49" fontId="5" fillId="9" borderId="0" xfId="0" applyNumberFormat="1" applyFont="1" applyFill="1" applyBorder="1" applyAlignment="1"/>
    <xf numFmtId="14" fontId="2" fillId="4" borderId="0" xfId="0" applyNumberFormat="1" applyFont="1" applyFill="1" applyBorder="1" applyAlignment="1"/>
    <xf numFmtId="49" fontId="2" fillId="2" borderId="0" xfId="0" applyNumberFormat="1" applyFont="1" applyFill="1" applyBorder="1" applyAlignment="1"/>
    <xf numFmtId="49" fontId="1" fillId="8" borderId="0" xfId="1" applyNumberFormat="1" applyFill="1"/>
    <xf numFmtId="49" fontId="5" fillId="2" borderId="0" xfId="0" applyNumberFormat="1" applyFont="1" applyFill="1" applyBorder="1" applyAlignment="1"/>
    <xf numFmtId="1" fontId="5" fillId="7" borderId="0" xfId="0" applyNumberFormat="1" applyFont="1" applyFill="1" applyBorder="1" applyAlignment="1">
      <alignment horizontal="left" vertical="center"/>
    </xf>
    <xf numFmtId="14" fontId="5" fillId="12" borderId="0" xfId="0" applyNumberFormat="1" applyFont="1" applyFill="1" applyBorder="1" applyAlignment="1"/>
    <xf numFmtId="164" fontId="1" fillId="2" borderId="0" xfId="1" applyNumberFormat="1" applyFill="1" applyBorder="1" applyAlignment="1"/>
    <xf numFmtId="164" fontId="5" fillId="6" borderId="0" xfId="0" applyNumberFormat="1" applyFont="1" applyFill="1" applyBorder="1" applyAlignment="1"/>
    <xf numFmtId="164" fontId="0" fillId="7" borderId="0" xfId="0" applyNumberFormat="1" applyFill="1"/>
    <xf numFmtId="1" fontId="5" fillId="7" borderId="0" xfId="0" applyNumberFormat="1" applyFont="1" applyFill="1" applyAlignment="1">
      <alignment horizontal="left" vertical="center"/>
    </xf>
    <xf numFmtId="164" fontId="2" fillId="7" borderId="0" xfId="0" applyNumberFormat="1" applyFont="1" applyFill="1"/>
    <xf numFmtId="164" fontId="5" fillId="7" borderId="0" xfId="0" applyNumberFormat="1" applyFont="1" applyFill="1"/>
    <xf numFmtId="14" fontId="5" fillId="7" borderId="0" xfId="0" applyNumberFormat="1" applyFont="1" applyFill="1"/>
    <xf numFmtId="49" fontId="5" fillId="7" borderId="0" xfId="0" applyNumberFormat="1" applyFont="1" applyFill="1" applyBorder="1" applyAlignment="1"/>
    <xf numFmtId="1" fontId="4" fillId="7" borderId="0" xfId="0" applyNumberFormat="1" applyFont="1" applyFill="1" applyAlignment="1">
      <alignment horizontal="left" vertical="center"/>
    </xf>
    <xf numFmtId="49" fontId="5" fillId="8" borderId="0" xfId="0" applyNumberFormat="1" applyFont="1" applyFill="1"/>
    <xf numFmtId="49" fontId="5" fillId="8" borderId="0" xfId="1" applyNumberFormat="1" applyFont="1" applyFill="1" applyBorder="1" applyAlignment="1"/>
    <xf numFmtId="49" fontId="5" fillId="8" borderId="0" xfId="1" applyNumberFormat="1" applyFont="1" applyFill="1"/>
    <xf numFmtId="14" fontId="5" fillId="4" borderId="0" xfId="0" applyNumberFormat="1" applyFont="1" applyFill="1" applyBorder="1" applyAlignment="1"/>
    <xf numFmtId="14" fontId="5" fillId="8" borderId="0" xfId="0" applyNumberFormat="1" applyFont="1" applyFill="1"/>
    <xf numFmtId="1" fontId="4" fillId="8" borderId="0" xfId="0" applyNumberFormat="1" applyFont="1" applyFill="1" applyAlignment="1">
      <alignment horizontal="left" vertical="center"/>
    </xf>
    <xf numFmtId="164" fontId="0" fillId="8" borderId="0" xfId="0" applyNumberFormat="1" applyFill="1"/>
    <xf numFmtId="164" fontId="2" fillId="8" borderId="0" xfId="0" applyNumberFormat="1" applyFont="1" applyFill="1"/>
    <xf numFmtId="0" fontId="0" fillId="8" borderId="0" xfId="0" applyFill="1"/>
    <xf numFmtId="1" fontId="0" fillId="8" borderId="0" xfId="0" applyNumberFormat="1" applyFill="1"/>
    <xf numFmtId="1" fontId="3" fillId="0" borderId="1" xfId="0" applyNumberFormat="1" applyFont="1" applyFill="1" applyBorder="1" applyAlignment="1">
      <alignment wrapText="1"/>
    </xf>
    <xf numFmtId="1" fontId="1" fillId="6" borderId="0" xfId="1" applyNumberFormat="1" applyFill="1" applyBorder="1" applyAlignment="1"/>
    <xf numFmtId="1" fontId="9" fillId="0" borderId="1" xfId="0" applyNumberFormat="1" applyFont="1" applyFill="1" applyBorder="1" applyAlignment="1">
      <alignment wrapText="1"/>
    </xf>
    <xf numFmtId="1" fontId="5" fillId="2" borderId="0" xfId="0" applyNumberFormat="1" applyFont="1" applyFill="1" applyBorder="1" applyAlignment="1"/>
    <xf numFmtId="1" fontId="5" fillId="8" borderId="0" xfId="0" applyNumberFormat="1" applyFont="1" applyFill="1"/>
    <xf numFmtId="1" fontId="5" fillId="6" borderId="0" xfId="1" applyNumberFormat="1" applyFont="1" applyFill="1" applyBorder="1" applyAlignment="1"/>
    <xf numFmtId="1" fontId="5" fillId="7" borderId="0" xfId="0" applyNumberFormat="1" applyFont="1" applyFill="1" applyBorder="1" applyAlignment="1"/>
    <xf numFmtId="1" fontId="5" fillId="12" borderId="0" xfId="0" applyNumberFormat="1" applyFont="1" applyFill="1" applyBorder="1" applyAlignment="1"/>
    <xf numFmtId="1" fontId="5" fillId="9" borderId="0" xfId="0" applyNumberFormat="1" applyFont="1" applyFill="1" applyBorder="1" applyAlignment="1"/>
    <xf numFmtId="1" fontId="5" fillId="4" borderId="0" xfId="0" applyNumberFormat="1" applyFont="1" applyFill="1" applyBorder="1" applyAlignment="1"/>
    <xf numFmtId="1" fontId="5" fillId="6" borderId="0" xfId="0" applyNumberFormat="1" applyFont="1" applyFill="1" applyBorder="1" applyAlignment="1"/>
    <xf numFmtId="1" fontId="5" fillId="8" borderId="0" xfId="0" applyNumberFormat="1" applyFont="1" applyFill="1" applyBorder="1" applyAlignment="1"/>
    <xf numFmtId="1" fontId="5" fillId="3" borderId="0" xfId="0" applyNumberFormat="1" applyFont="1" applyFill="1" applyBorder="1" applyAlignment="1"/>
    <xf numFmtId="1" fontId="5" fillId="5" borderId="0" xfId="0" applyNumberFormat="1" applyFont="1" applyFill="1" applyBorder="1" applyAlignment="1"/>
    <xf numFmtId="1" fontId="5" fillId="10" borderId="0" xfId="0" applyNumberFormat="1" applyFont="1" applyFill="1" applyBorder="1" applyAlignment="1"/>
    <xf numFmtId="1" fontId="5" fillId="11" borderId="0" xfId="0" applyNumberFormat="1" applyFont="1" applyFill="1" applyBorder="1" applyAlignment="1"/>
    <xf numFmtId="1" fontId="5" fillId="0" borderId="0" xfId="0" applyNumberFormat="1" applyFont="1" applyFill="1" applyBorder="1" applyAlignment="1"/>
    <xf numFmtId="49" fontId="5" fillId="2" borderId="0" xfId="1" applyNumberFormat="1" applyFont="1" applyFill="1" applyBorder="1" applyAlignment="1"/>
    <xf numFmtId="14" fontId="2" fillId="3" borderId="0" xfId="0" applyNumberFormat="1" applyFont="1" applyFill="1" applyBorder="1" applyAlignment="1"/>
    <xf numFmtId="1" fontId="1" fillId="3" borderId="0" xfId="1" applyNumberFormat="1" applyFill="1" applyBorder="1" applyAlignment="1"/>
    <xf numFmtId="0" fontId="10" fillId="0" borderId="0" xfId="0" applyFont="1" applyAlignment="1">
      <alignment vertical="center" wrapText="1"/>
    </xf>
    <xf numFmtId="49" fontId="0" fillId="13" borderId="0" xfId="0" applyNumberFormat="1" applyFont="1" applyFill="1" applyBorder="1" applyAlignment="1"/>
    <xf numFmtId="14" fontId="0" fillId="13" borderId="0" xfId="0" applyNumberFormat="1" applyFont="1" applyFill="1" applyBorder="1" applyAlignment="1"/>
    <xf numFmtId="49" fontId="5" fillId="13" borderId="0" xfId="1" applyNumberFormat="1" applyFont="1" applyFill="1" applyBorder="1" applyAlignment="1"/>
    <xf numFmtId="1" fontId="4" fillId="13" borderId="0" xfId="0" applyNumberFormat="1" applyFont="1" applyFill="1" applyBorder="1" applyAlignment="1">
      <alignment horizontal="left" vertical="center"/>
    </xf>
    <xf numFmtId="164" fontId="0" fillId="13" borderId="0" xfId="0" applyNumberFormat="1" applyFont="1" applyFill="1" applyBorder="1" applyAlignment="1"/>
    <xf numFmtId="0" fontId="0" fillId="13" borderId="0" xfId="0" applyNumberFormat="1" applyFont="1" applyFill="1" applyBorder="1" applyAlignment="1"/>
    <xf numFmtId="1" fontId="0" fillId="13" borderId="0" xfId="0" applyNumberFormat="1" applyFont="1" applyFill="1" applyBorder="1" applyAlignment="1"/>
    <xf numFmtId="1" fontId="5" fillId="13" borderId="0" xfId="0" applyNumberFormat="1" applyFont="1" applyFill="1" applyBorder="1" applyAlignment="1"/>
    <xf numFmtId="49" fontId="1" fillId="13" borderId="0" xfId="1" applyNumberFormat="1" applyFill="1" applyAlignment="1"/>
    <xf numFmtId="49" fontId="1" fillId="13" borderId="0" xfId="1" applyNumberFormat="1" applyFill="1" applyBorder="1" applyAlignment="1"/>
    <xf numFmtId="49" fontId="5" fillId="6" borderId="0" xfId="1" applyNumberFormat="1" applyFont="1" applyFill="1" applyAlignment="1"/>
    <xf numFmtId="49" fontId="1" fillId="5" borderId="0" xfId="1" applyNumberFormat="1" applyFill="1" applyBorder="1" applyAlignment="1"/>
    <xf numFmtId="164" fontId="11" fillId="2" borderId="0" xfId="0" applyNumberFormat="1" applyFont="1" applyFill="1" applyBorder="1" applyAlignment="1"/>
    <xf numFmtId="164" fontId="11" fillId="4" borderId="0" xfId="0" applyNumberFormat="1" applyFont="1" applyFill="1" applyBorder="1" applyAlignment="1"/>
    <xf numFmtId="49" fontId="1" fillId="5" borderId="0" xfId="1" applyNumberFormat="1" applyFill="1" applyAlignment="1"/>
    <xf numFmtId="49" fontId="0" fillId="6" borderId="0" xfId="0" applyNumberFormat="1" applyFont="1" applyFill="1" applyBorder="1" applyAlignment="1">
      <alignment wrapText="1"/>
    </xf>
    <xf numFmtId="164" fontId="5" fillId="2" borderId="0" xfId="1" applyNumberFormat="1" applyFont="1" applyFill="1" applyBorder="1" applyAlignment="1"/>
    <xf numFmtId="49" fontId="2" fillId="4" borderId="0" xfId="1" applyNumberFormat="1" applyFont="1" applyFill="1" applyBorder="1" applyAlignment="1"/>
    <xf numFmtId="1" fontId="2" fillId="4" borderId="0" xfId="0" applyNumberFormat="1" applyFont="1" applyFill="1" applyBorder="1" applyAlignment="1">
      <alignment horizontal="left" vertical="center"/>
    </xf>
    <xf numFmtId="0" fontId="0" fillId="0" borderId="0" xfId="0" applyFont="1" applyFill="1" applyBorder="1" applyAlignment="1"/>
    <xf numFmtId="0" fontId="3" fillId="0" borderId="0" xfId="0" applyFont="1" applyFill="1" applyBorder="1" applyAlignment="1">
      <alignment wrapText="1"/>
    </xf>
    <xf numFmtId="0" fontId="0" fillId="0" borderId="0" xfId="0" applyFill="1"/>
    <xf numFmtId="49" fontId="3" fillId="0" borderId="0" xfId="0" applyNumberFormat="1" applyFont="1" applyFill="1" applyBorder="1" applyAlignment="1">
      <alignment wrapText="1"/>
    </xf>
    <xf numFmtId="0" fontId="0" fillId="0" borderId="0" xfId="0" applyFont="1" applyFill="1" applyBorder="1" applyAlignment="1">
      <alignment wrapText="1"/>
    </xf>
    <xf numFmtId="164" fontId="2" fillId="5" borderId="0" xfId="0" applyNumberFormat="1" applyFont="1" applyFill="1" applyBorder="1" applyAlignment="1"/>
    <xf numFmtId="49" fontId="5" fillId="6" borderId="0" xfId="1" applyNumberFormat="1" applyFont="1" applyFill="1" applyBorder="1" applyAlignment="1"/>
    <xf numFmtId="49" fontId="5" fillId="14" borderId="0" xfId="0" applyNumberFormat="1" applyFont="1" applyFill="1" applyBorder="1" applyAlignment="1"/>
    <xf numFmtId="14" fontId="5" fillId="14" borderId="0" xfId="0" applyNumberFormat="1" applyFont="1" applyFill="1" applyBorder="1" applyAlignment="1"/>
    <xf numFmtId="1" fontId="5" fillId="14" borderId="0" xfId="0" applyNumberFormat="1" applyFont="1" applyFill="1" applyBorder="1" applyAlignment="1">
      <alignment horizontal="left"/>
    </xf>
    <xf numFmtId="164" fontId="5" fillId="14" borderId="0" xfId="0" applyNumberFormat="1" applyFont="1" applyFill="1" applyBorder="1" applyAlignment="1"/>
    <xf numFmtId="0" fontId="5" fillId="14" borderId="0" xfId="0" applyNumberFormat="1" applyFont="1" applyFill="1" applyBorder="1" applyAlignment="1"/>
    <xf numFmtId="1" fontId="5" fillId="14" borderId="0" xfId="0" applyNumberFormat="1" applyFont="1" applyFill="1" applyBorder="1" applyAlignment="1"/>
    <xf numFmtId="49" fontId="12" fillId="14" borderId="0" xfId="1" applyNumberFormat="1" applyFont="1" applyFill="1" applyBorder="1" applyAlignment="1"/>
    <xf numFmtId="164" fontId="1" fillId="14" borderId="0" xfId="1" applyNumberFormat="1" applyFill="1" applyBorder="1" applyAlignment="1"/>
    <xf numFmtId="49" fontId="2" fillId="3" borderId="0" xfId="0" applyNumberFormat="1" applyFont="1" applyFill="1" applyBorder="1" applyAlignment="1"/>
    <xf numFmtId="49" fontId="0" fillId="15" borderId="0" xfId="0" applyNumberFormat="1" applyFont="1" applyFill="1" applyBorder="1" applyAlignment="1"/>
    <xf numFmtId="14" fontId="0" fillId="15" borderId="0" xfId="0" applyNumberFormat="1" applyFont="1" applyFill="1" applyBorder="1" applyAlignment="1"/>
    <xf numFmtId="164" fontId="0" fillId="15" borderId="0" xfId="0" applyNumberFormat="1" applyFont="1" applyFill="1" applyBorder="1" applyAlignment="1"/>
    <xf numFmtId="164" fontId="2" fillId="15" borderId="0" xfId="0" applyNumberFormat="1" applyFont="1" applyFill="1" applyBorder="1" applyAlignment="1"/>
    <xf numFmtId="0" fontId="0" fillId="15" borderId="0" xfId="0" applyNumberFormat="1" applyFont="1" applyFill="1" applyBorder="1" applyAlignment="1"/>
    <xf numFmtId="49" fontId="1" fillId="15" borderId="0" xfId="1" applyNumberFormat="1" applyFill="1" applyAlignment="1"/>
    <xf numFmtId="49" fontId="1" fillId="15" borderId="0" xfId="1" applyNumberFormat="1" applyFill="1" applyBorder="1" applyAlignment="1"/>
    <xf numFmtId="1" fontId="0" fillId="15" borderId="0" xfId="0" applyNumberFormat="1" applyFont="1" applyFill="1" applyBorder="1" applyAlignment="1"/>
    <xf numFmtId="49" fontId="5" fillId="15" borderId="0" xfId="1" applyNumberFormat="1" applyFont="1" applyFill="1" applyBorder="1" applyAlignment="1"/>
    <xf numFmtId="1" fontId="4" fillId="15" borderId="0" xfId="0" applyNumberFormat="1" applyFont="1" applyFill="1" applyBorder="1" applyAlignment="1">
      <alignment horizontal="left" vertical="center"/>
    </xf>
    <xf numFmtId="1" fontId="5" fillId="15" borderId="0" xfId="0" applyNumberFormat="1" applyFont="1" applyFill="1" applyBorder="1" applyAlignment="1"/>
    <xf numFmtId="164" fontId="5" fillId="5" borderId="0" xfId="0" applyNumberFormat="1" applyFont="1" applyFill="1" applyBorder="1" applyAlignment="1"/>
    <xf numFmtId="1" fontId="1" fillId="5" borderId="0" xfId="1" applyNumberFormat="1" applyFill="1" applyBorder="1" applyAlignment="1"/>
    <xf numFmtId="1" fontId="5" fillId="5" borderId="0" xfId="1" applyNumberFormat="1" applyFont="1" applyFill="1" applyBorder="1" applyAlignment="1"/>
    <xf numFmtId="49" fontId="2" fillId="16" borderId="0" xfId="0" applyNumberFormat="1" applyFont="1" applyFill="1" applyBorder="1" applyAlignment="1"/>
    <xf numFmtId="14" fontId="2" fillId="16" borderId="0" xfId="0" applyNumberFormat="1" applyFont="1" applyFill="1" applyBorder="1" applyAlignment="1"/>
    <xf numFmtId="49" fontId="0" fillId="16" borderId="0" xfId="0" applyNumberFormat="1" applyFont="1" applyFill="1" applyBorder="1" applyAlignment="1"/>
    <xf numFmtId="1" fontId="0" fillId="16" borderId="0" xfId="0" applyNumberFormat="1" applyFont="1" applyFill="1" applyBorder="1" applyAlignment="1">
      <alignment horizontal="left"/>
    </xf>
    <xf numFmtId="164" fontId="0" fillId="16" borderId="0" xfId="0" applyNumberFormat="1" applyFont="1" applyFill="1" applyBorder="1" applyAlignment="1"/>
    <xf numFmtId="0" fontId="0" fillId="16" borderId="0" xfId="0" applyNumberFormat="1" applyFont="1" applyFill="1" applyBorder="1" applyAlignment="1"/>
    <xf numFmtId="1" fontId="0" fillId="16" borderId="0" xfId="0" applyNumberFormat="1" applyFont="1" applyFill="1" applyBorder="1" applyAlignment="1"/>
    <xf numFmtId="1" fontId="1" fillId="16" borderId="0" xfId="1" applyNumberFormat="1" applyFill="1" applyBorder="1" applyAlignment="1"/>
    <xf numFmtId="49" fontId="1" fillId="16" borderId="0" xfId="1" applyNumberFormat="1" applyFill="1" applyAlignment="1"/>
    <xf numFmtId="49" fontId="1" fillId="16" borderId="0" xfId="1" applyNumberFormat="1" applyFill="1" applyBorder="1" applyAlignment="1"/>
    <xf numFmtId="49" fontId="5" fillId="3" borderId="0" xfId="0" applyNumberFormat="1" applyFont="1" applyFill="1" applyBorder="1" applyAlignment="1"/>
    <xf numFmtId="14" fontId="2" fillId="8" borderId="0" xfId="0" applyNumberFormat="1" applyFont="1" applyFill="1"/>
    <xf numFmtId="49" fontId="0" fillId="4" borderId="0" xfId="0" applyNumberFormat="1" applyFill="1"/>
    <xf numFmtId="14" fontId="0" fillId="4" borderId="0" xfId="0" applyNumberFormat="1" applyFill="1"/>
    <xf numFmtId="1" fontId="4" fillId="4" borderId="0" xfId="0" applyNumberFormat="1" applyFont="1" applyFill="1" applyAlignment="1">
      <alignment horizontal="left" vertical="center"/>
    </xf>
    <xf numFmtId="164" fontId="0" fillId="4" borderId="0" xfId="0" applyNumberFormat="1" applyFill="1"/>
    <xf numFmtId="0" fontId="0" fillId="4" borderId="0" xfId="0" applyFill="1"/>
    <xf numFmtId="1" fontId="0" fillId="4" borderId="0" xfId="0" applyNumberFormat="1" applyFill="1"/>
    <xf numFmtId="1" fontId="5" fillId="4" borderId="0" xfId="0" applyNumberFormat="1" applyFont="1" applyFill="1"/>
    <xf numFmtId="49" fontId="0" fillId="12" borderId="0" xfId="0" applyNumberFormat="1" applyFill="1"/>
    <xf numFmtId="14" fontId="5" fillId="12" borderId="0" xfId="0" applyNumberFormat="1" applyFont="1" applyFill="1"/>
    <xf numFmtId="1" fontId="0" fillId="12" borderId="0" xfId="0" applyNumberFormat="1" applyFill="1" applyAlignment="1">
      <alignment horizontal="left"/>
    </xf>
    <xf numFmtId="164" fontId="0" fillId="12" borderId="0" xfId="0" applyNumberFormat="1" applyFill="1"/>
    <xf numFmtId="164" fontId="2" fillId="12" borderId="0" xfId="0" applyNumberFormat="1" applyFont="1" applyFill="1"/>
    <xf numFmtId="0" fontId="0" fillId="12" borderId="0" xfId="0" applyFill="1"/>
    <xf numFmtId="1" fontId="0" fillId="12" borderId="0" xfId="0" applyNumberFormat="1" applyFill="1"/>
    <xf numFmtId="1" fontId="5" fillId="12" borderId="0" xfId="0" applyNumberFormat="1" applyFont="1" applyFill="1"/>
    <xf numFmtId="1" fontId="2" fillId="12" borderId="0" xfId="0" applyNumberFormat="1" applyFont="1" applyFill="1"/>
    <xf numFmtId="1" fontId="2" fillId="2" borderId="0" xfId="0" applyNumberFormat="1" applyFont="1" applyFill="1" applyBorder="1" applyAlignment="1"/>
    <xf numFmtId="1" fontId="5" fillId="3" borderId="0" xfId="1" applyNumberFormat="1" applyFont="1" applyFill="1" applyBorder="1" applyAlignment="1"/>
    <xf numFmtId="1" fontId="2" fillId="9" borderId="0" xfId="0" applyNumberFormat="1" applyFont="1" applyFill="1" applyBorder="1" applyAlignment="1">
      <alignment horizontal="left"/>
    </xf>
    <xf numFmtId="1" fontId="2" fillId="4" borderId="0" xfId="0" applyNumberFormat="1" applyFont="1" applyFill="1"/>
    <xf numFmtId="49" fontId="2" fillId="2" borderId="0" xfId="1" applyNumberFormat="1" applyFont="1" applyFill="1" applyBorder="1" applyAlignment="1"/>
    <xf numFmtId="164" fontId="2" fillId="4" borderId="0" xfId="0" applyNumberFormat="1" applyFont="1" applyFill="1"/>
    <xf numFmtId="164" fontId="5" fillId="4" borderId="0" xfId="0" applyNumberFormat="1" applyFont="1" applyFill="1"/>
    <xf numFmtId="1" fontId="2" fillId="2" borderId="0" xfId="0" applyNumberFormat="1" applyFont="1" applyFill="1" applyBorder="1" applyAlignment="1">
      <alignment horizontal="left"/>
    </xf>
    <xf numFmtId="1" fontId="2" fillId="7" borderId="0" xfId="0" applyNumberFormat="1" applyFont="1" applyFill="1" applyBorder="1" applyAlignment="1">
      <alignment horizontal="left" vertical="center"/>
    </xf>
    <xf numFmtId="49" fontId="2" fillId="4" borderId="0" xfId="0" applyNumberFormat="1" applyFont="1" applyFill="1"/>
    <xf numFmtId="14" fontId="2" fillId="4" borderId="0" xfId="0" applyNumberFormat="1" applyFont="1" applyFill="1"/>
    <xf numFmtId="1" fontId="2" fillId="4" borderId="0" xfId="0" applyNumberFormat="1" applyFont="1" applyFill="1" applyAlignment="1">
      <alignment horizontal="left" vertical="center"/>
    </xf>
    <xf numFmtId="1" fontId="2" fillId="3" borderId="0" xfId="0" applyNumberFormat="1" applyFont="1" applyFill="1" applyBorder="1" applyAlignment="1">
      <alignment horizontal="left"/>
    </xf>
    <xf numFmtId="49" fontId="0" fillId="17" borderId="0" xfId="0" applyNumberFormat="1" applyFont="1" applyFill="1" applyBorder="1" applyAlignment="1"/>
    <xf numFmtId="49" fontId="5" fillId="17" borderId="0" xfId="0" applyNumberFormat="1" applyFont="1" applyFill="1" applyBorder="1" applyAlignment="1"/>
    <xf numFmtId="49" fontId="5" fillId="17" borderId="0" xfId="1" applyNumberFormat="1" applyFont="1" applyFill="1" applyBorder="1" applyAlignment="1"/>
    <xf numFmtId="1" fontId="5" fillId="17" borderId="0" xfId="0" applyNumberFormat="1" applyFont="1" applyFill="1" applyBorder="1" applyAlignment="1">
      <alignment horizontal="left"/>
    </xf>
    <xf numFmtId="164" fontId="0" fillId="17" borderId="0" xfId="0" applyNumberFormat="1" applyFont="1" applyFill="1" applyBorder="1" applyAlignment="1"/>
    <xf numFmtId="164" fontId="2" fillId="17" borderId="0" xfId="0" applyNumberFormat="1" applyFont="1" applyFill="1" applyBorder="1" applyAlignment="1"/>
    <xf numFmtId="164" fontId="5" fillId="17" borderId="0" xfId="0" applyNumberFormat="1" applyFont="1" applyFill="1" applyBorder="1" applyAlignment="1"/>
    <xf numFmtId="0" fontId="0" fillId="17" borderId="0" xfId="0" applyNumberFormat="1" applyFont="1" applyFill="1" applyBorder="1" applyAlignment="1"/>
    <xf numFmtId="1" fontId="0" fillId="17" borderId="0" xfId="0" applyNumberFormat="1" applyFont="1" applyFill="1" applyBorder="1" applyAlignment="1"/>
    <xf numFmtId="1" fontId="2" fillId="17" borderId="0" xfId="0" applyNumberFormat="1" applyFont="1" applyFill="1" applyBorder="1" applyAlignment="1"/>
    <xf numFmtId="1" fontId="5" fillId="17" borderId="0" xfId="0" applyNumberFormat="1" applyFont="1" applyFill="1" applyBorder="1" applyAlignment="1"/>
    <xf numFmtId="164" fontId="5" fillId="17" borderId="0" xfId="1" applyNumberFormat="1" applyFont="1" applyFill="1" applyBorder="1" applyAlignment="1"/>
    <xf numFmtId="164" fontId="1" fillId="17" borderId="0" xfId="1" applyNumberFormat="1" applyFill="1" applyBorder="1" applyAlignment="1"/>
    <xf numFmtId="49" fontId="3" fillId="17" borderId="0" xfId="0" applyNumberFormat="1" applyFont="1" applyFill="1" applyBorder="1" applyAlignment="1">
      <alignment wrapText="1"/>
    </xf>
    <xf numFmtId="14" fontId="2" fillId="17" borderId="0" xfId="0" applyNumberFormat="1" applyFont="1" applyFill="1" applyBorder="1" applyAlignment="1"/>
  </cellXfs>
  <cellStyles count="2">
    <cellStyle name="Hyperlink" xfId="1" builtinId="8"/>
    <cellStyle name="Normal" xfId="0" builtinId="0"/>
  </cellStyles>
  <dxfs count="0"/>
  <tableStyles count="0" defaultTableStyle="TableStyleMedium2" defaultPivotStyle="PivotStyleLight16"/>
  <colors>
    <mruColors>
      <color rgb="FFFFFFCC"/>
      <color rgb="FF34FEBF"/>
      <color rgb="FFFF4343"/>
      <color rgb="FFFFCCCC"/>
      <color rgb="FFFFCCFF"/>
      <color rgb="FFFF66FF"/>
      <color rgb="FFCCFF33"/>
      <color rgb="FFCCE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vasarnapihirek.hu/fokusz/feleves_godorben_az_lmp" TargetMode="External"/><Relationship Id="rId671" Type="http://schemas.openxmlformats.org/officeDocument/2006/relationships/hyperlink" Target="https://24.hu/belfold/2022/03/29/fidesz-kozos-ellenzek-zavecz-kozvelemeny-kutatas-biztos-szavazok/" TargetMode="External"/><Relationship Id="rId21" Type="http://schemas.openxmlformats.org/officeDocument/2006/relationships/hyperlink" Target="https://magyarhang.org/belfold/2019/05/04/oriasi-kulonbsegek-ket-egyideju-zavecz-meresben/" TargetMode="External"/><Relationship Id="rId324" Type="http://schemas.openxmlformats.org/officeDocument/2006/relationships/hyperlink" Target="http://www.zaveczresearch.hu/muloban-az-aktivitas-de-a-fidesz-szavazok-lenduletben-maradtak/" TargetMode="External"/><Relationship Id="rId531" Type="http://schemas.openxmlformats.org/officeDocument/2006/relationships/hyperlink" Target="http://www.zaveczresearch.hu/elonyben-a-hatparti-ellenzek/" TargetMode="External"/><Relationship Id="rId629" Type="http://schemas.openxmlformats.org/officeDocument/2006/relationships/hyperlink" Target="https://444.hu/2021/08/20/civitas-dobrev-klara-a-legnepszerubb-ellenzeki-jelolt" TargetMode="External"/><Relationship Id="rId170" Type="http://schemas.openxmlformats.org/officeDocument/2006/relationships/hyperlink" Target="https://docs.google.com/spreadsheets/d/1eitltXmNIU4tHgrYiaQPWPHaG4tN0xVSZO4w_k0mVyA/edit" TargetMode="External"/><Relationship Id="rId268" Type="http://schemas.openxmlformats.org/officeDocument/2006/relationships/hyperlink" Target="http://republikon.hu/elemzesek,-kutatasok/180213-kvk.aspx" TargetMode="External"/><Relationship Id="rId475" Type="http://schemas.openxmlformats.org/officeDocument/2006/relationships/hyperlink" Target="https://publicus.hu/blog/koronavirus-tul-a-kezdeti-sokkon/" TargetMode="External"/><Relationship Id="rId32" Type="http://schemas.openxmlformats.org/officeDocument/2006/relationships/hyperlink" Target="https://publicus.hu/wp-content/uploads/2019/03/ppref_2019_02_detail.png" TargetMode="External"/><Relationship Id="rId128" Type="http://schemas.openxmlformats.org/officeDocument/2006/relationships/hyperlink" Target="https://hvg.hu/itthon/20190417_Median_Az_MSZP_beerte_a_Jobbikot_a_Fidesz_ismet_erosodott" TargetMode="External"/><Relationship Id="rId335" Type="http://schemas.openxmlformats.org/officeDocument/2006/relationships/hyperlink" Target="http://www.ideaintezet.hu/hirek-aktualis/17/erosodo-fidesz-----kdnp-es-lmp---momentum-libikoka" TargetMode="External"/><Relationship Id="rId542" Type="http://schemas.openxmlformats.org/officeDocument/2006/relationships/hyperlink" Target="http://republikon.hu/elemzesek,-kutatasok/20-12-23-kvk.aspx" TargetMode="External"/><Relationship Id="rId181" Type="http://schemas.openxmlformats.org/officeDocument/2006/relationships/hyperlink" Target="https://szazadveg.hu/hu/kutatasok/az-alapitvany-kutatasai/piackutatas-kozvelemeny-kutatas/fordulat-a-partok-versenyeben-az-mszp-megelozte-a-jobbikot" TargetMode="External"/><Relationship Id="rId402" Type="http://schemas.openxmlformats.org/officeDocument/2006/relationships/hyperlink" Target="https://publicus.hu/blog/partok-tamogatottsaga-2019-oktober/" TargetMode="External"/><Relationship Id="rId279" Type="http://schemas.openxmlformats.org/officeDocument/2006/relationships/hyperlink" Target="http://republikon.hu/elemzesek,-kutatasok/180403-kvk.aspx" TargetMode="External"/><Relationship Id="rId486" Type="http://schemas.openxmlformats.org/officeDocument/2006/relationships/hyperlink" Target="http://www.atv.hu/belfold/20200716-zavecz-jelentos-fidesz-elony-szoros-a-verseny-a-masodik-helyert-a-dk-es-a-momentum-kozott" TargetMode="External"/><Relationship Id="rId43" Type="http://schemas.openxmlformats.org/officeDocument/2006/relationships/hyperlink" Target="https://nepszava.hu/3023405_feltuzeltek-szavazoikat-a-partok" TargetMode="External"/><Relationship Id="rId139" Type="http://schemas.openxmlformats.org/officeDocument/2006/relationships/hyperlink" Target="https://hvg.hu/itthon/201845__partok_es_politikusok_nepszerusege__erosodo_fidesz__ingatagok" TargetMode="External"/><Relationship Id="rId346" Type="http://schemas.openxmlformats.org/officeDocument/2006/relationships/hyperlink" Target="https://24.hu/belfold/2019/06/17/zavecz-tovabb-tart-a-fidesz-a-dk-es-a-momentum-lendulete/" TargetMode="External"/><Relationship Id="rId553" Type="http://schemas.openxmlformats.org/officeDocument/2006/relationships/hyperlink" Target="https://24.hu/kozelet/2021/02/19/zavecz-research-feljott-a-partrangsor-3-helyere-a-jobbik/" TargetMode="External"/><Relationship Id="rId192" Type="http://schemas.openxmlformats.org/officeDocument/2006/relationships/hyperlink" Target="https://index.hu/belfold/2018/valasztas/2018/02/01/szazadveg_a_jobbik_tavolodik_az_mszp-tol" TargetMode="External"/><Relationship Id="rId206" Type="http://schemas.openxmlformats.org/officeDocument/2006/relationships/hyperlink" Target="http://publicus.hu/blog/partok_tamogatottsaga_es_egyes_politikusok_nepszerusege_2018_januar/" TargetMode="External"/><Relationship Id="rId413" Type="http://schemas.openxmlformats.org/officeDocument/2006/relationships/hyperlink" Target="https://www.magyarhirlap.hu/belfold/20191112-nezopont-tovabbra-is-orzi-elonyet-a-fidesz" TargetMode="External"/><Relationship Id="rId497" Type="http://schemas.openxmlformats.org/officeDocument/2006/relationships/hyperlink" Target="https://publicus.hu/blog/partok-tamogatottsaga-az-osszefogas-szavazo-szuletese-2020-szeptember/" TargetMode="External"/><Relationship Id="rId620" Type="http://schemas.openxmlformats.org/officeDocument/2006/relationships/hyperlink" Target="https://telex.hu/belfold/2021/07/02/republikon-partpreferencia-2021-junius" TargetMode="External"/><Relationship Id="rId357" Type="http://schemas.openxmlformats.org/officeDocument/2006/relationships/hyperlink" Target="https://publicus.hu/blog/partok-tamogatottsaga-2019-junius/" TargetMode="External"/><Relationship Id="rId54" Type="http://schemas.openxmlformats.org/officeDocument/2006/relationships/hyperlink" Target="https://publicus.hu/blog/partok-tamogatottsaga-2018-december/" TargetMode="External"/><Relationship Id="rId217" Type="http://schemas.openxmlformats.org/officeDocument/2006/relationships/hyperlink" Target="http://publicus.hu/images/uploads/2018_04_ppref_all.png" TargetMode="External"/><Relationship Id="rId564" Type="http://schemas.openxmlformats.org/officeDocument/2006/relationships/hyperlink" Target="https://publicus.hu/blog/tobbseg-szerint-karacsony-alkalmas-lenne-miniszterelnok-jeloltnek/" TargetMode="External"/><Relationship Id="rId424" Type="http://schemas.openxmlformats.org/officeDocument/2006/relationships/hyperlink" Target="https://nezopontintezet.hu/2019/12/10/a-fidesz-kdnp-az-osszefogott-ellenzekkel-szemben-is-vezet/" TargetMode="External"/><Relationship Id="rId631" Type="http://schemas.openxmlformats.org/officeDocument/2006/relationships/hyperlink" Target="https://444.hu/2021/08/20/civitas-dobrev-klara-a-legnepszerubb-ellenzeki-jelolt" TargetMode="External"/><Relationship Id="rId270" Type="http://schemas.openxmlformats.org/officeDocument/2006/relationships/hyperlink" Target="http://republikon.hu/elemzesek,-kutatasok/180228-kvk.aspx" TargetMode="External"/><Relationship Id="rId65" Type="http://schemas.openxmlformats.org/officeDocument/2006/relationships/hyperlink" Target="http://www.ideaintezet.hu/hirek-aktualis/12/fidesz-kdnp-es-jobbik--egyutt-vesztettek-tamogatokat-----erosodo-momentum" TargetMode="External"/><Relationship Id="rId130" Type="http://schemas.openxmlformats.org/officeDocument/2006/relationships/hyperlink" Target="https://nezopontintezet.hu/2019/02/11/valtozatlan-a-fidesz-kdnp-tamogatottsaga/" TargetMode="External"/><Relationship Id="rId368" Type="http://schemas.openxmlformats.org/officeDocument/2006/relationships/hyperlink" Target="https://nepszava.hu/3045777_az-ellenzeki-partok-fej-fej-mellett-nezik-messzirol-a-fidesz-hatat" TargetMode="External"/><Relationship Id="rId575" Type="http://schemas.openxmlformats.org/officeDocument/2006/relationships/hyperlink" Target="https://civitasintezet.hu/kiadvanyok/" TargetMode="External"/><Relationship Id="rId228" Type="http://schemas.openxmlformats.org/officeDocument/2006/relationships/hyperlink" Target="https://hvg.hu/itthon/20180314_median_kozvelemeny_kutatas_marcius" TargetMode="External"/><Relationship Id="rId435" Type="http://schemas.openxmlformats.org/officeDocument/2006/relationships/hyperlink" Target="https://publicus.hu/blog/partok-tamogatottsaga-2019-december/" TargetMode="External"/><Relationship Id="rId642" Type="http://schemas.openxmlformats.org/officeDocument/2006/relationships/hyperlink" Target="https://telex.hu/belfold/2021/11/08/rebuplikon-orban-viktor-nepszerusege-43-marki-zay-petere-55-szazalek" TargetMode="External"/><Relationship Id="rId281" Type="http://schemas.openxmlformats.org/officeDocument/2006/relationships/hyperlink" Target="https://24.hu/belfold/2018/02/09/lejott-a-tortenelmi-magassagbol-a-fidesz/" TargetMode="External"/><Relationship Id="rId502" Type="http://schemas.openxmlformats.org/officeDocument/2006/relationships/hyperlink" Target="https://publicus.hu/blog/partok-tamogatottsaga-az-osszefogas-szavazo-szuletese-2020-szeptember/" TargetMode="External"/><Relationship Id="rId76" Type="http://schemas.openxmlformats.org/officeDocument/2006/relationships/hyperlink" Target="https://nezopontintezet.hu/2018/12/22/a-fidesz-nepszerusege-nott-a-radikalizalodo-ellenzeke-csokkent-a-valasztasok-ota/" TargetMode="External"/><Relationship Id="rId141" Type="http://schemas.openxmlformats.org/officeDocument/2006/relationships/hyperlink" Target="https://hvg.hu/itthon/201845__partok_es_politikusok_nepszerusege__erosodo_fidesz__ingatagok" TargetMode="External"/><Relationship Id="rId379" Type="http://schemas.openxmlformats.org/officeDocument/2006/relationships/hyperlink" Target="https://nezopontintezet.hu/2019/09/04/stabilan-33-millio-fidesz-szimpatizans-van-magyarorszagon/" TargetMode="External"/><Relationship Id="rId586" Type="http://schemas.openxmlformats.org/officeDocument/2006/relationships/hyperlink" Target="http://www.atv.hu/belfold/20210413-idea-tovabbra-is-vezet-az-ellenzek-a-kormanypartokkal-szemben" TargetMode="External"/><Relationship Id="rId7" Type="http://schemas.openxmlformats.org/officeDocument/2006/relationships/hyperlink" Target="https://publicus.hu/wp-content/uploads/2019/03/ppref_2019_02_detail.png" TargetMode="External"/><Relationship Id="rId239" Type="http://schemas.openxmlformats.org/officeDocument/2006/relationships/hyperlink" Target="http://iranytuintezet.hu/elemzesek-kutatasok/mind/233-az-iranytu-intezet-2018.-marciusi-orszagos-kozvelemeny-kutatasa/" TargetMode="External"/><Relationship Id="rId446" Type="http://schemas.openxmlformats.org/officeDocument/2006/relationships/hyperlink" Target="http://ideaintezet.hu/hu/hirek-aktualis/32/egy-evvel-ezelotti-szinten-a-fidesz-kdnp--beallt-ellenzeki-tamogatottsag-trendek" TargetMode="External"/><Relationship Id="rId653" Type="http://schemas.openxmlformats.org/officeDocument/2006/relationships/hyperlink" Target="https://www.nyugat.hu/cikk/zavecz_szerint_szombathely_ellenzekinek_szamit" TargetMode="External"/><Relationship Id="rId292" Type="http://schemas.openxmlformats.org/officeDocument/2006/relationships/hyperlink" Target="http://old.tarki.hu/hu/news/2018/kitekint/20180129_valasztas.html" TargetMode="External"/><Relationship Id="rId306" Type="http://schemas.openxmlformats.org/officeDocument/2006/relationships/hyperlink" Target="http://www.zaveczresearch.hu/az-elmult-egy-honapban-keves-a-valtozas-1-szazalekkal-indul-a-mi-hazank-mozgalom/" TargetMode="External"/><Relationship Id="rId87" Type="http://schemas.openxmlformats.org/officeDocument/2006/relationships/hyperlink" Target="https://nezopontintezet.hu/2018/06/30/a-2014-es-valasztasok-ota-nem-volt-ilyen-magas-a-fidesz-kdnp-tamogatottsaga/" TargetMode="External"/><Relationship Id="rId513" Type="http://schemas.openxmlformats.org/officeDocument/2006/relationships/hyperlink" Target="https://24.hu/belfold/2020/11/20/idea-intezet-mar-fidesz-feletti-az-ellenzek-ossztamogatottsaga-a-teljes-nepessegen-belul/" TargetMode="External"/><Relationship Id="rId597" Type="http://schemas.openxmlformats.org/officeDocument/2006/relationships/hyperlink" Target="https://444.hu/2021/05/06/publicus-kicsit-nepszerubb-az-ellenzeki-osszefogas-a-fidesz-kdnp-szovetsegenel" TargetMode="External"/><Relationship Id="rId152" Type="http://schemas.openxmlformats.org/officeDocument/2006/relationships/hyperlink" Target="https://nezopontintezet.hu/2018/12/22/a-fidesz-nepszerusege-nott-a-radikalizalodo-ellenzeke-csokkent-a-valasztasok-ota/" TargetMode="External"/><Relationship Id="rId457" Type="http://schemas.openxmlformats.org/officeDocument/2006/relationships/hyperlink" Target="https://publicus.hu/blog/partok-tamogatottsaga-2020-marcius-vege/" TargetMode="External"/><Relationship Id="rId664" Type="http://schemas.openxmlformats.org/officeDocument/2006/relationships/hyperlink" Target="https://24.hu/belfold/2022/03/29/kormanyvaltas-fidesz-kormany-kozvelemeny-kutatas-zavecz-research/" TargetMode="External"/><Relationship Id="rId14" Type="http://schemas.openxmlformats.org/officeDocument/2006/relationships/hyperlink" Target="https://nepszava.hu/3030602_az-mszp-szavazoi-a-legelkotelezettebbek-egyre-tobben-elegedetlenek-az-orszag-allapotaval" TargetMode="External"/><Relationship Id="rId317" Type="http://schemas.openxmlformats.org/officeDocument/2006/relationships/hyperlink" Target="https://publicus.hu/blog/partok-orszaggyulesi-es-ep-tamogatottsaga-2019-marcius/" TargetMode="External"/><Relationship Id="rId524" Type="http://schemas.openxmlformats.org/officeDocument/2006/relationships/hyperlink" Target="https://magyarnemzet.hu/belfold/gyurcsany-a-felelos-a-rendorattakert-8852627/" TargetMode="External"/><Relationship Id="rId98" Type="http://schemas.openxmlformats.org/officeDocument/2006/relationships/hyperlink" Target="https://publicus.hu/blog/partok-tamogatottsaga-2018-oktober/" TargetMode="External"/><Relationship Id="rId163" Type="http://schemas.openxmlformats.org/officeDocument/2006/relationships/hyperlink" Target="https://kozvelemenykutatok.hu/partpreferenciatrend/" TargetMode="External"/><Relationship Id="rId370" Type="http://schemas.openxmlformats.org/officeDocument/2006/relationships/hyperlink" Target="https://nepszava.hu/3045777_az-ellenzeki-partok-fej-fej-mellett-nezik-messzirol-a-fidesz-hatat" TargetMode="External"/><Relationship Id="rId230" Type="http://schemas.openxmlformats.org/officeDocument/2006/relationships/hyperlink" Target="http://publicus.hu/images/uploads/2018_01_ppref_idosor.png" TargetMode="External"/><Relationship Id="rId468" Type="http://schemas.openxmlformats.org/officeDocument/2006/relationships/hyperlink" Target="https://publicus.hu/blog/koronavirus-teszteles-vedofelszerelesek-antidemokratikus-lepesek/" TargetMode="External"/><Relationship Id="rId25" Type="http://schemas.openxmlformats.org/officeDocument/2006/relationships/hyperlink" Target="https://publicus.hu/blog/partok-orszaggyulesi-es-ep-tamogatottsaga-2019-marcius/" TargetMode="External"/><Relationship Id="rId328" Type="http://schemas.openxmlformats.org/officeDocument/2006/relationships/hyperlink" Target="http://iranytuintezet.hu/elemzesek-kutatasok/mind/237-partpreferenciak-alakulasa-az-europai-parlamenti-valasztas-elott/" TargetMode="External"/><Relationship Id="rId535" Type="http://schemas.openxmlformats.org/officeDocument/2006/relationships/hyperlink" Target="http://www.zaveczresearch.hu/szoros-a-verseny-a-fidesz-es-az-ellenzek-kozott/" TargetMode="External"/><Relationship Id="rId174" Type="http://schemas.openxmlformats.org/officeDocument/2006/relationships/hyperlink" Target="https://docs.google.com/spreadsheets/d/1eitltXmNIU4tHgrYiaQPWPHaG4tN0xVSZO4w_k0mVyA/edit" TargetMode="External"/><Relationship Id="rId381" Type="http://schemas.openxmlformats.org/officeDocument/2006/relationships/hyperlink" Target="https://magyarnemzet.hu/belfold/tobb-mint-harommillioan-tamogatjak-a-fidesz-kdnp-t-7268714/" TargetMode="External"/><Relationship Id="rId602" Type="http://schemas.openxmlformats.org/officeDocument/2006/relationships/hyperlink" Target="https://hvg.hu/360/20210512_Median_Jarvanyban_eloz_a_Fidesz" TargetMode="External"/><Relationship Id="rId241" Type="http://schemas.openxmlformats.org/officeDocument/2006/relationships/hyperlink" Target="http://iranytuintezet.hu/elemzesek-kutatasok/mind/235-a-valasztas-elotti-utolso-meresunk/" TargetMode="External"/><Relationship Id="rId479" Type="http://schemas.openxmlformats.org/officeDocument/2006/relationships/hyperlink" Target="https://nezopontintezet.hu/2020/06/12/a-jobbik-2022-re-folosleges-lehet/" TargetMode="External"/><Relationship Id="rId36" Type="http://schemas.openxmlformats.org/officeDocument/2006/relationships/hyperlink" Target="https://nezopontintezet.hu/2019/02/11/valtozatlan-a-fidesz-kdnp-tamogatottsaga/" TargetMode="External"/><Relationship Id="rId339" Type="http://schemas.openxmlformats.org/officeDocument/2006/relationships/hyperlink" Target="http://www.zaveczresearch.hu/szoros-versenyben-a-jobbik-az-mszp-es-a-dk/" TargetMode="External"/><Relationship Id="rId546" Type="http://schemas.openxmlformats.org/officeDocument/2006/relationships/hyperlink" Target="https://publicus.hu/blog/novekszik-az-oltasi-hajlandosag-keleti-vakcinak-tovabbra-is-elutasitottak/" TargetMode="External"/><Relationship Id="rId101" Type="http://schemas.openxmlformats.org/officeDocument/2006/relationships/hyperlink" Target="https://publicus.hu/blog/partok-tamogatottsaga-es-atszavazasok-2018-aprilis/" TargetMode="External"/><Relationship Id="rId185" Type="http://schemas.openxmlformats.org/officeDocument/2006/relationships/hyperlink" Target="https://szazadveg.hu/hu/kutatasok/az-alapitvany-kutatasai/piackutatas-kozvelemeny-kutatas/fordulat-a-partok-versenyeben-az-mszp-megelozte-a-jobbikot" TargetMode="External"/><Relationship Id="rId406" Type="http://schemas.openxmlformats.org/officeDocument/2006/relationships/hyperlink" Target="https://nezopontintezet.hu/2019/11/12/stagnal-a-fidesz-kdnp-elonye-az-onkormanyzati-valasztas-utan/" TargetMode="External"/><Relationship Id="rId392" Type="http://schemas.openxmlformats.org/officeDocument/2006/relationships/hyperlink" Target="http://www.zaveczresearch.hu/kampanyban-is-valtozatlan-eroviszonyok/" TargetMode="External"/><Relationship Id="rId613" Type="http://schemas.openxmlformats.org/officeDocument/2006/relationships/hyperlink" Target="https://hvg.hu/360/20210623_Median_Stabilizacio" TargetMode="External"/><Relationship Id="rId252" Type="http://schemas.openxmlformats.org/officeDocument/2006/relationships/hyperlink" Target="https://nezopontintezet.hu/2018/03/28/valtozatlanul-vezet-a-fidesz-a-kampany-veghajrajaban/" TargetMode="External"/><Relationship Id="rId47" Type="http://schemas.openxmlformats.org/officeDocument/2006/relationships/hyperlink" Target="https://hvg.hu/itthon/20190502_Felmeres_EPmandatumot_szerezhet_a_Momentum_a_Jobbik_nagyon_visszaesett" TargetMode="External"/><Relationship Id="rId112" Type="http://schemas.openxmlformats.org/officeDocument/2006/relationships/hyperlink" Target="https://www.vasarnapihirek.hu/fokusz/beeloztek_a_ketfarkuak" TargetMode="External"/><Relationship Id="rId557" Type="http://schemas.openxmlformats.org/officeDocument/2006/relationships/hyperlink" Target="https://regi.szazadveg.hu/hu/kutatasok/az-alapitvany-kutatasai/piackutatas-kozvelemeny-kutatas/stabil-fidesz-kdnp-elony-erosodo-lmp" TargetMode="External"/><Relationship Id="rId196" Type="http://schemas.openxmlformats.org/officeDocument/2006/relationships/hyperlink" Target="https://www.origo.hu/itthon/20180301-szazadveg-aktivizalodott-a-fidesz-kdnp-tabor.html" TargetMode="External"/><Relationship Id="rId417" Type="http://schemas.openxmlformats.org/officeDocument/2006/relationships/hyperlink" Target="https://magyarnemzet.hu/belfold/magabiztosan-vezet-a-fidesz-a-nezopontnal-7484480/" TargetMode="External"/><Relationship Id="rId624" Type="http://schemas.openxmlformats.org/officeDocument/2006/relationships/hyperlink" Target="https://24.hu/kozelet/2021/07/12/idea-intezet-partok-kozvelemeny-kutatas-julius/" TargetMode="External"/><Relationship Id="rId263" Type="http://schemas.openxmlformats.org/officeDocument/2006/relationships/hyperlink" Target="https://nezopontintezet.hu/wp-content/uploads/2018/03/Nezopont_Intezet_kutatas20180328.png" TargetMode="External"/><Relationship Id="rId470" Type="http://schemas.openxmlformats.org/officeDocument/2006/relationships/hyperlink" Target="https://nepszava.hu/3077160_visszalengett-az-inga--a-publicus-szerint-erosodott-az-ellenzek" TargetMode="External"/><Relationship Id="rId58" Type="http://schemas.openxmlformats.org/officeDocument/2006/relationships/hyperlink" Target="https://hvg.hu/itthon/20190311_IDEA_a_baloldal_semmit_nem_profitalt_a_tuloratorvenyes_tiltakozasokbol" TargetMode="External"/><Relationship Id="rId123" Type="http://schemas.openxmlformats.org/officeDocument/2006/relationships/hyperlink" Target="https://publicus.hu/blog/partok-tamogatottsaga-2018-oktober/" TargetMode="External"/><Relationship Id="rId330" Type="http://schemas.openxmlformats.org/officeDocument/2006/relationships/hyperlink" Target="http://iranytuintezet.hu/elemzesek-kutatasok/mind/215-az-iranytu-intezet-2018.-januari-orszagos-kozvelemeny-kutatasa/" TargetMode="External"/><Relationship Id="rId568" Type="http://schemas.openxmlformats.org/officeDocument/2006/relationships/hyperlink" Target="https://publicus.hu/blog/partok-tamogatottsaga-2021-februar/" TargetMode="External"/><Relationship Id="rId428" Type="http://schemas.openxmlformats.org/officeDocument/2006/relationships/hyperlink" Target="https://24.hu/kozelet/2019/12/16/karacsony-gergely-ellenzeki-szimpatia-ismertseg/" TargetMode="External"/><Relationship Id="rId635" Type="http://schemas.openxmlformats.org/officeDocument/2006/relationships/hyperlink" Target="https://telex.hu/belfold/2021/04/04/republikon-marciusi-partpreferenciak" TargetMode="External"/><Relationship Id="rId274" Type="http://schemas.openxmlformats.org/officeDocument/2006/relationships/hyperlink" Target="http://republikon.hu/media/38494/republikon_kutatas_prez_1802.pdf" TargetMode="External"/><Relationship Id="rId481" Type="http://schemas.openxmlformats.org/officeDocument/2006/relationships/hyperlink" Target="https://magyarnemzet.hu/belfold/kockazatos-a-kozos-lista-8352999/" TargetMode="External"/><Relationship Id="rId69" Type="http://schemas.openxmlformats.org/officeDocument/2006/relationships/hyperlink" Target="http://www.ideaintezet.hu/hirek-aktualis/12/fidesz-kdnp-es-jobbik--egyutt-vesztettek-tamogatokat-----erosodo-momentum" TargetMode="External"/><Relationship Id="rId134" Type="http://schemas.openxmlformats.org/officeDocument/2006/relationships/hyperlink" Target="https://kozvelemenykutatok.hu/2018-decemberi-kutatasi-eredmenyek-median/" TargetMode="External"/><Relationship Id="rId579" Type="http://schemas.openxmlformats.org/officeDocument/2006/relationships/hyperlink" Target="https://hvg.hu/itthon/20210316_zavecz_fidesz_jobbik_kozvelemeny_kutatas" TargetMode="External"/><Relationship Id="rId341" Type="http://schemas.openxmlformats.org/officeDocument/2006/relationships/hyperlink" Target="https://nezopontintezet.hu/2019/05/26/a-fidesz-kdnp-nyerte-a-valasztast/" TargetMode="External"/><Relationship Id="rId439" Type="http://schemas.openxmlformats.org/officeDocument/2006/relationships/hyperlink" Target="http://www.zaveczresearch.hu/ev-vegi-dobogosok-fidesz-32-dk-9-momentum-7/" TargetMode="External"/><Relationship Id="rId646" Type="http://schemas.openxmlformats.org/officeDocument/2006/relationships/hyperlink" Target="https://pestitv.pestisracok.hu/2021/11/13/furesz-gabor-a-szazadveg-vezerigazgatoja-a-marki-zay-jelensegrol-az-ordito-ellentmondas-elobb-utobb-leleplezodik/" TargetMode="External"/><Relationship Id="rId201" Type="http://schemas.openxmlformats.org/officeDocument/2006/relationships/hyperlink" Target="https://nepszava.hu/3035093_fidesz-szavazok-szerint-fontosabb-az-ep-valasztas-mint-az-onkormanyzati" TargetMode="External"/><Relationship Id="rId243" Type="http://schemas.openxmlformats.org/officeDocument/2006/relationships/hyperlink" Target="http://iranytuintezet.hu/elemzesek-kutatasok/mind/231-az-iranytu-intezet-2018.-februari-orszagos-kozvelemeny-kutatasa/" TargetMode="External"/><Relationship Id="rId285" Type="http://schemas.openxmlformats.org/officeDocument/2006/relationships/hyperlink" Target="http://www.ideaintezet.hu/hirek-aktualis/6/friss-felmeres--csokken-a-fidesz-elonye--erosodik-az-ellenzek" TargetMode="External"/><Relationship Id="rId450" Type="http://schemas.openxmlformats.org/officeDocument/2006/relationships/hyperlink" Target="https://publicus.hu/blog/partok-tamogatottsaga-2020-marcius/" TargetMode="External"/><Relationship Id="rId506" Type="http://schemas.openxmlformats.org/officeDocument/2006/relationships/hyperlink" Target="https://hvg.hu/itthon/20201022_fidesz_dk_jobbik_parbeszed_momentum_lmp_mi_hazank_ketfarku_kutyapart_partprefencia_oktober_zavecz_research" TargetMode="External"/><Relationship Id="rId38" Type="http://schemas.openxmlformats.org/officeDocument/2006/relationships/hyperlink" Target="https://publicus.hu/wp-content/uploads/2019/03/2019_03_ppef_all.png" TargetMode="External"/><Relationship Id="rId103" Type="http://schemas.openxmlformats.org/officeDocument/2006/relationships/hyperlink" Target="https://publicus.hu/blog/partok_tamogatottsaga_es_az_ellenzeki_politizalas-2018_majus/" TargetMode="External"/><Relationship Id="rId310" Type="http://schemas.openxmlformats.org/officeDocument/2006/relationships/hyperlink" Target="http://www.zaveczresearch.hu/kismervu-valtozasok-a-partpreferenciakban/" TargetMode="External"/><Relationship Id="rId492" Type="http://schemas.openxmlformats.org/officeDocument/2006/relationships/hyperlink" Target="https://publicus.hu/blog/egy-lista-elovalasztas-es-kozos-miniszterelnok-jelolt-noveli-inkabb-az-ellenzek-gyozelmi-eselyeit/" TargetMode="External"/><Relationship Id="rId548" Type="http://schemas.openxmlformats.org/officeDocument/2006/relationships/hyperlink" Target="http://ideaintezet.hu/hu/hirek-aktualis/50/az-ellenzek-egyesitett-listajanak-van-eselye-a-gyozelemre---2021--januar" TargetMode="External"/><Relationship Id="rId91" Type="http://schemas.openxmlformats.org/officeDocument/2006/relationships/hyperlink" Target="https://nezopontintezet.hu/2018/05/08/a-fidesz-kdnp-vel-szimpatizal-a-tobbseg/" TargetMode="External"/><Relationship Id="rId145" Type="http://schemas.openxmlformats.org/officeDocument/2006/relationships/hyperlink" Target="https://nezopontintezet.hu/2018/12/22/a-fidesz-nepszerusege-nott-a-radikalizalodo-ellenzeke-csokkent-a-valasztasok-ota/" TargetMode="External"/><Relationship Id="rId187" Type="http://schemas.openxmlformats.org/officeDocument/2006/relationships/hyperlink" Target="https://szazadveg.hu/hu/kutatasok/az-alapitvany-kutatasai/piackutatas-kozvelemeny-kutatas/stabil-fidesz-kdnp-elony-erosodo-lmp" TargetMode="External"/><Relationship Id="rId352" Type="http://schemas.openxmlformats.org/officeDocument/2006/relationships/hyperlink" Target="https://nezopontintezet.hu/2019/07/02/utcahosszal-vezet-a-fidesz-kdnp-az-ep-valasztas-utan/" TargetMode="External"/><Relationship Id="rId394" Type="http://schemas.openxmlformats.org/officeDocument/2006/relationships/hyperlink" Target="https://szazadveg.hu/hu/kutatasok/az-alapitvany-kutatasai/piackutatas-kozvelemeny-kutatas/a-fidesz-kdnp-elonye-toretlen" TargetMode="External"/><Relationship Id="rId408" Type="http://schemas.openxmlformats.org/officeDocument/2006/relationships/hyperlink" Target="https://nezopontintezet.hu/2019/11/12/stagnal-a-fidesz-kdnp-elonye-az-onkormanyzati-valasztas-utan/" TargetMode="External"/><Relationship Id="rId615" Type="http://schemas.openxmlformats.org/officeDocument/2006/relationships/hyperlink" Target="https://nezopont.hu/valtozatlan-fidesz-elony/" TargetMode="External"/><Relationship Id="rId212" Type="http://schemas.openxmlformats.org/officeDocument/2006/relationships/hyperlink" Target="https://publicus.hu/blog/partok_tamogatottsaga_2018_marcius/" TargetMode="External"/><Relationship Id="rId254" Type="http://schemas.openxmlformats.org/officeDocument/2006/relationships/hyperlink" Target="https://nezopontintezet.hu/wp-content/uploads/2018/03/P%C3%A1rtpref.png" TargetMode="External"/><Relationship Id="rId657" Type="http://schemas.openxmlformats.org/officeDocument/2006/relationships/hyperlink" Target="https://mandiner.hu/cikk/20220213_vezet_a_fidesz_a_kampany_kezdeten_realpr93_telefonos_felmeres_kozvelemenykutatas_belfold" TargetMode="External"/><Relationship Id="rId49" Type="http://schemas.openxmlformats.org/officeDocument/2006/relationships/hyperlink" Target="https://nezopontintezet.hu/2019/03/31/tovabb-nott-a-fidesz-kdnp-tamogatottsaga-marciusban/" TargetMode="External"/><Relationship Id="rId114" Type="http://schemas.openxmlformats.org/officeDocument/2006/relationships/hyperlink" Target="https://www.vasarnapihirek.hu/friss/harmadot_bukott_a_jobbik" TargetMode="External"/><Relationship Id="rId296" Type="http://schemas.openxmlformats.org/officeDocument/2006/relationships/hyperlink" Target="http://www.zaveczresearch.hu/nott-az-aktivitas-erosodott-a-jobbik/" TargetMode="External"/><Relationship Id="rId461" Type="http://schemas.openxmlformats.org/officeDocument/2006/relationships/hyperlink" Target="http://ideaintezet.hu/hu/hirek-aktualis/35/nem-csokkeno-fidesz---kdnp--stabil-fopolgarmesteri-rokonszenv" TargetMode="External"/><Relationship Id="rId517" Type="http://schemas.openxmlformats.org/officeDocument/2006/relationships/hyperlink" Target="http://ideaintezet.hu/hu/hirek-aktualis/46/a-szajer-botrany-a-kirobbanasanak-idejen--meg--nem-befolyasolta-a-partpreferenciakat" TargetMode="External"/><Relationship Id="rId559" Type="http://schemas.openxmlformats.org/officeDocument/2006/relationships/hyperlink" Target="https://nezopont.hu/a-jobbik-2022-re-folosleges-lehet/" TargetMode="External"/><Relationship Id="rId60" Type="http://schemas.openxmlformats.org/officeDocument/2006/relationships/hyperlink" Target="http://www.ideaintezet.hu/hirek-aktualis/16/indulo-ep-kampany-valtozatlan-eroviszonyokkal---2-es-fel-millioan-a-fidesz-taboraban" TargetMode="External"/><Relationship Id="rId156" Type="http://schemas.openxmlformats.org/officeDocument/2006/relationships/hyperlink" Target="https://docs.google.com/spreadsheets/d/1eitltXmNIU4tHgrYiaQPWPHaG4tN0xVSZO4w_k0mVyA/edit" TargetMode="External"/><Relationship Id="rId198" Type="http://schemas.openxmlformats.org/officeDocument/2006/relationships/hyperlink" Target="https://index.hu/belfold/2018/valasztas/2018/04/05/publicus_annyival_esett_a_fidesz_tamogatottsaga_amennyivel_a_jobbike_nott/" TargetMode="External"/><Relationship Id="rId321" Type="http://schemas.openxmlformats.org/officeDocument/2006/relationships/hyperlink" Target="http://www.zaveczresearch.hu/kik-szavaztak-hogyan-szavaztak-aprilis-8-an/" TargetMode="External"/><Relationship Id="rId363" Type="http://schemas.openxmlformats.org/officeDocument/2006/relationships/hyperlink" Target="https://nepszava.hu/3043823_erdekesen-alakulnak-az-eroviszonyok-az-ellenzeki-oldalon-a-zavecz-merese-szerint" TargetMode="External"/><Relationship Id="rId419" Type="http://schemas.openxmlformats.org/officeDocument/2006/relationships/hyperlink" Target="https://hvg.hu/itthon/20191121_Zavecz_Hatalmasat_gyengult_a_Fidesz_a_fovarosban_de_a_falvakban_is_sok_szavazot_veszitettek" TargetMode="External"/><Relationship Id="rId570" Type="http://schemas.openxmlformats.org/officeDocument/2006/relationships/hyperlink" Target="https://publicus.hu/blog/partok-tamogatottsaga-2021-februar/" TargetMode="External"/><Relationship Id="rId626" Type="http://schemas.openxmlformats.org/officeDocument/2006/relationships/hyperlink" Target="http://republikon.hu/3509.aspx" TargetMode="External"/><Relationship Id="rId223" Type="http://schemas.openxmlformats.org/officeDocument/2006/relationships/hyperlink" Target="http://publicus.hu/images/uploads/2018_02_ppref_all.png" TargetMode="External"/><Relationship Id="rId430" Type="http://schemas.openxmlformats.org/officeDocument/2006/relationships/hyperlink" Target="https://24.hu/kozelet/2019/12/18/idea-intezet-kutatas-dk-momentum/" TargetMode="External"/><Relationship Id="rId668" Type="http://schemas.openxmlformats.org/officeDocument/2006/relationships/hyperlink" Target="https://azonnali.hu/cikk/20220329_publicus-szorosnak-igerkezik-a-vasarnapi-valasztas" TargetMode="External"/><Relationship Id="rId18" Type="http://schemas.openxmlformats.org/officeDocument/2006/relationships/hyperlink" Target="https://magyarnemzet.hu/belfold/nezopont-tovabb-nott-a-fidesz-kdnp-nepszerusege-6889859/" TargetMode="External"/><Relationship Id="rId265" Type="http://schemas.openxmlformats.org/officeDocument/2006/relationships/hyperlink" Target="https://nezopontintezet.hu/wp-content/uploads/2018/03/Nezopont_Intezet_kutatas20180328.png" TargetMode="External"/><Relationship Id="rId472" Type="http://schemas.openxmlformats.org/officeDocument/2006/relationships/hyperlink" Target="https://nepszava.hu/3077160_visszalengett-az-inga--a-publicus-szerint-erosodott-az-ellenzek" TargetMode="External"/><Relationship Id="rId528" Type="http://schemas.openxmlformats.org/officeDocument/2006/relationships/hyperlink" Target="https://hvg.hu/360/20201216_Median_kozhangulat_partpreferencia" TargetMode="External"/><Relationship Id="rId125" Type="http://schemas.openxmlformats.org/officeDocument/2006/relationships/hyperlink" Target="https://nepszava.hu/3030602_az-mszp-szavazoi-a-legelkotelezettebbek-egyre-tobben-elegedetlenek-az-orszag-allapotaval" TargetMode="External"/><Relationship Id="rId167" Type="http://schemas.openxmlformats.org/officeDocument/2006/relationships/hyperlink" Target="https://kozvelemenykutatok.hu/partpreferenciatrend/" TargetMode="External"/><Relationship Id="rId332" Type="http://schemas.openxmlformats.org/officeDocument/2006/relationships/hyperlink" Target="https://hvg.hu/itthon/201921_mozdulnake" TargetMode="External"/><Relationship Id="rId374" Type="http://schemas.openxmlformats.org/officeDocument/2006/relationships/hyperlink" Target="https://24.hu/belfold/2019/08/08/2540613ellenzek-fidesz-kozvelemeny-kutatas-idea-intezet/" TargetMode="External"/><Relationship Id="rId581" Type="http://schemas.openxmlformats.org/officeDocument/2006/relationships/hyperlink" Target="http://www.zaveczresearch.hu/bovult-a-fidesz-es-a-jobbik-tabora-kielezett-maradt-a-verseny-a-kormanypartok-es-a-hatparti-ellenzek-kozott/" TargetMode="External"/><Relationship Id="rId71" Type="http://schemas.openxmlformats.org/officeDocument/2006/relationships/hyperlink" Target="http://www.ideaintezet.hu/hirek-aktualis/12/fidesz-kdnp-es-jobbik--egyutt-vesztettek-tamogatokat-----erosodo-momentum" TargetMode="External"/><Relationship Id="rId234" Type="http://schemas.openxmlformats.org/officeDocument/2006/relationships/hyperlink" Target="https://24.hu/belfold/2018/02/28/megroggyant-a-fidesz-araszol-felfele-az-ellenzek/" TargetMode="External"/><Relationship Id="rId637" Type="http://schemas.openxmlformats.org/officeDocument/2006/relationships/hyperlink" Target="https://publicus.hu/blog/ketharmad-egyetert-hogy-14-ev-alatt-ingyenes-a-fovarosi-kozossegi-kozlekedes/" TargetMode="External"/><Relationship Id="rId2" Type="http://schemas.openxmlformats.org/officeDocument/2006/relationships/hyperlink" Target="https://publicus.hu/wp-content/uploads/2019/03/2019_03_ppef_detail.png" TargetMode="External"/><Relationship Id="rId29" Type="http://schemas.openxmlformats.org/officeDocument/2006/relationships/hyperlink" Target="https://publicus.hu/wp-content/uploads/2019/03/ppref_2019_02_detail.png" TargetMode="External"/><Relationship Id="rId276" Type="http://schemas.openxmlformats.org/officeDocument/2006/relationships/hyperlink" Target="http://republikon.hu/elemzesek,-kutatasok/180403-kvk.aspx" TargetMode="External"/><Relationship Id="rId441" Type="http://schemas.openxmlformats.org/officeDocument/2006/relationships/hyperlink" Target="http://www.zaveczresearch.hu/a-fidesz-tabora-csokkent-az-ellenzeke-nem-valtozott-tobb-lett-a-bizonytalan/" TargetMode="External"/><Relationship Id="rId483" Type="http://schemas.openxmlformats.org/officeDocument/2006/relationships/hyperlink" Target="https://publicus.hu/blog/ellenzeki-varosvezetok-es-az-egyuttmukodes-megitelese/" TargetMode="External"/><Relationship Id="rId539" Type="http://schemas.openxmlformats.org/officeDocument/2006/relationships/hyperlink" Target="https://hvg.hu/360/20201216_Median_kozhangulat_partpreferencia" TargetMode="External"/><Relationship Id="rId40" Type="http://schemas.openxmlformats.org/officeDocument/2006/relationships/hyperlink" Target="https://nepszava.hu/3030602_az-mszp-szavazoi-a-legelkotelezettebbek-egyre-tobben-elegedetlenek-az-orszag-allapotaval" TargetMode="External"/><Relationship Id="rId136" Type="http://schemas.openxmlformats.org/officeDocument/2006/relationships/hyperlink" Target="https://hvg.hu/itthon/201845__partok_es_politikusok_nepszerusege__erosodo_fidesz__ingatagok" TargetMode="External"/><Relationship Id="rId178" Type="http://schemas.openxmlformats.org/officeDocument/2006/relationships/hyperlink" Target="https://docs.google.com/spreadsheets/d/1eitltXmNIU4tHgrYiaQPWPHaG4tN0xVSZO4w_k0mVyA/edit" TargetMode="External"/><Relationship Id="rId301" Type="http://schemas.openxmlformats.org/officeDocument/2006/relationships/hyperlink" Target="http://www.zaveczresearch.hu/kismervu-valtozasok-a-partpreferenciakban/" TargetMode="External"/><Relationship Id="rId343" Type="http://schemas.openxmlformats.org/officeDocument/2006/relationships/hyperlink" Target="http://www.ideaintezet.hu/hirek-aktualis/20/mint-az-ep-valasztason--erosodik-a-dk-es-momentum--" TargetMode="External"/><Relationship Id="rId550" Type="http://schemas.openxmlformats.org/officeDocument/2006/relationships/hyperlink" Target="https://24.hu/belfold/2021/02/04/orban-tamogatottsaga-nott-gyozhet-az-ellenzeki-lista/" TargetMode="External"/><Relationship Id="rId82" Type="http://schemas.openxmlformats.org/officeDocument/2006/relationships/hyperlink" Target="https://nezopontintezet.hu/2018/10/01/most-vasarnap-az-ep-mandatumok-tobb-mint-60-szazalekat-a-fidesz-szerezne-meg-3/" TargetMode="External"/><Relationship Id="rId203" Type="http://schemas.openxmlformats.org/officeDocument/2006/relationships/hyperlink" Target="https://nepszava.hu/3035093_fidesz-szavazok-szerint-fontosabb-az-ep-valasztas-mint-az-onkormanyzati" TargetMode="External"/><Relationship Id="rId385" Type="http://schemas.openxmlformats.org/officeDocument/2006/relationships/hyperlink" Target="https://publicus.hu/blog/partok-tamogatottsaga-2019-augusztus/" TargetMode="External"/><Relationship Id="rId592" Type="http://schemas.openxmlformats.org/officeDocument/2006/relationships/hyperlink" Target="https://telex.hu/belfold/2021/04/30/aprilis-marcius-republikon-partpreferencia-valtozas-fidesz-erositett-a-bizonytalanoknal" TargetMode="External"/><Relationship Id="rId606" Type="http://schemas.openxmlformats.org/officeDocument/2006/relationships/hyperlink" Target="https://24.hu/belfold/2021/05/27/idea-intezet-valasztasi-eselyek-partpreferencia-elemzes-bocskei-balazs-szabo-andrea/" TargetMode="External"/><Relationship Id="rId648" Type="http://schemas.openxmlformats.org/officeDocument/2006/relationships/hyperlink" Target="https://drive.google.com/drive/folders/1EepDl8JA7kehmh3ecgIXRdi7Vgnef5z-?usp=sharing" TargetMode="External"/><Relationship Id="rId245" Type="http://schemas.openxmlformats.org/officeDocument/2006/relationships/hyperlink" Target="http://iranytuintezet.hu/elemzesek-kutatasok/mind/231-az-iranytu-intezet-2018.-februari-orszagos-kozvelemeny-kutatasa/" TargetMode="External"/><Relationship Id="rId287" Type="http://schemas.openxmlformats.org/officeDocument/2006/relationships/hyperlink" Target="http://www.atv.hu/belfold/20180310-friss-felmeres-csokken-a-fidesz-elonye-erosodik-az-ellenzek" TargetMode="External"/><Relationship Id="rId410" Type="http://schemas.openxmlformats.org/officeDocument/2006/relationships/hyperlink" Target="https://nezopontintezet.hu/2019/05/21/megnyerte-az-ellenzeki-kampanyhajrat-a-dk/" TargetMode="External"/><Relationship Id="rId452" Type="http://schemas.openxmlformats.org/officeDocument/2006/relationships/hyperlink" Target="https://nepszava.hu/3065640_egeszsegugybol-egyest-adtak-a-kormanynak" TargetMode="External"/><Relationship Id="rId494" Type="http://schemas.openxmlformats.org/officeDocument/2006/relationships/hyperlink" Target="http://www.zaveczresearch.hu/fidesz-34-szazalek-egyuttmukodo-ellenzek-32-szazalek/" TargetMode="External"/><Relationship Id="rId508" Type="http://schemas.openxmlformats.org/officeDocument/2006/relationships/hyperlink" Target="http://ideaintezet.hu/hu/hirek-aktualis/45/az-ellenzek-ossztamogatottsaga-magasabb--mint-a-kormanypartoke" TargetMode="External"/><Relationship Id="rId105" Type="http://schemas.openxmlformats.org/officeDocument/2006/relationships/hyperlink" Target="https://publicus.hu/blog/partok-tamogatottsaga-2018-oktober/" TargetMode="External"/><Relationship Id="rId147" Type="http://schemas.openxmlformats.org/officeDocument/2006/relationships/hyperlink" Target="https://hvg.hu/itthon/201823_medianfelmeres_gyozteshez_huzas" TargetMode="External"/><Relationship Id="rId312" Type="http://schemas.openxmlformats.org/officeDocument/2006/relationships/hyperlink" Target="https://magyarnemzet.hu/belfold/nezopont-tovabb-nott-a-fidesz-kdnp-nepszerusege-6889859/" TargetMode="External"/><Relationship Id="rId354" Type="http://schemas.openxmlformats.org/officeDocument/2006/relationships/hyperlink" Target="https://nezopontintezet.hu/en/2019/07/02/fidesz-kdnp-holds-comfortable-lead-after-ep-elections/" TargetMode="External"/><Relationship Id="rId51" Type="http://schemas.openxmlformats.org/officeDocument/2006/relationships/hyperlink" Target="http://www.ideaintezet.hu/hirek-aktualis/16/indulo-ep-kampany-valtozatlan-eroviszonyokkal---2-es-fel-millioan-a-fidesz-taboraban" TargetMode="External"/><Relationship Id="rId93" Type="http://schemas.openxmlformats.org/officeDocument/2006/relationships/hyperlink" Target="https://publicus.hu/blog/partok-tamogatottsaga-es-atszavazasok-2018-aprilis/" TargetMode="External"/><Relationship Id="rId189" Type="http://schemas.openxmlformats.org/officeDocument/2006/relationships/hyperlink" Target="https://www.origo.hu/itthon/valasztas2018/20180403-fidesz-kdnp-felmeres-szazadveg.html" TargetMode="External"/><Relationship Id="rId396" Type="http://schemas.openxmlformats.org/officeDocument/2006/relationships/hyperlink" Target="http://www.ideaintezet.hu/hu/hirek-aktualis/26/a-durvabb-kampany-se-valtoztatott-a-szavazok-partszimpatiajan" TargetMode="External"/><Relationship Id="rId561" Type="http://schemas.openxmlformats.org/officeDocument/2006/relationships/hyperlink" Target="https://nezopont.hu/a-kormanyellenesek-is-tamogatjak-a-kormanyt/" TargetMode="External"/><Relationship Id="rId617" Type="http://schemas.openxmlformats.org/officeDocument/2006/relationships/hyperlink" Target="http://republikon.hu/elemzesek,-kutatasok/21-07-02-kvk.aspx" TargetMode="External"/><Relationship Id="rId659" Type="http://schemas.openxmlformats.org/officeDocument/2006/relationships/hyperlink" Target="https://publicus.hu/blog/a-kormany-oroszbarat-kulpolitikaja-megosztja-a-tarsadalmat/" TargetMode="External"/><Relationship Id="rId214" Type="http://schemas.openxmlformats.org/officeDocument/2006/relationships/hyperlink" Target="http://publicus.hu/blog/partok_tamogatottsaga_es_egyes_politikusok_nepszerusege_2018_januar/" TargetMode="External"/><Relationship Id="rId256" Type="http://schemas.openxmlformats.org/officeDocument/2006/relationships/hyperlink" Target="https://nezopontintezet.hu/wp-content/uploads/2018/02/P%C3%A1rtpref-febru%C3%A1r.png" TargetMode="External"/><Relationship Id="rId298" Type="http://schemas.openxmlformats.org/officeDocument/2006/relationships/hyperlink" Target="http://www.zaveczresearch.hu/alig-mozdulnak-szavazok/" TargetMode="External"/><Relationship Id="rId421" Type="http://schemas.openxmlformats.org/officeDocument/2006/relationships/hyperlink" Target="http://www.zaveczresearch.hu/a-fidesz-gyengult-a-momentum-erosodott/" TargetMode="External"/><Relationship Id="rId463" Type="http://schemas.openxmlformats.org/officeDocument/2006/relationships/hyperlink" Target="https://alfahir.hu/2019/05/14/jobbik_ep_valasztas_2019_iranytu_intezet" TargetMode="External"/><Relationship Id="rId519" Type="http://schemas.openxmlformats.org/officeDocument/2006/relationships/hyperlink" Target="https://publicus.hu/blog/partok-tamogatottsaga-2020-november/" TargetMode="External"/><Relationship Id="rId670" Type="http://schemas.openxmlformats.org/officeDocument/2006/relationships/hyperlink" Target="https://24.hu/belfold/2022/03/29/fidesz-kozos-ellenzek-zavecz-kozvelemeny-kutatas-biztos-szavazok/" TargetMode="External"/><Relationship Id="rId116" Type="http://schemas.openxmlformats.org/officeDocument/2006/relationships/hyperlink" Target="https://www.vasarnapihirek.hu/fokusz/feleves_godorben_az_lmp" TargetMode="External"/><Relationship Id="rId158" Type="http://schemas.openxmlformats.org/officeDocument/2006/relationships/hyperlink" Target="https://docs.google.com/spreadsheets/d/1eitltXmNIU4tHgrYiaQPWPHaG4tN0xVSZO4w_k0mVyA/edit" TargetMode="External"/><Relationship Id="rId323" Type="http://schemas.openxmlformats.org/officeDocument/2006/relationships/hyperlink" Target="http://www.zaveczresearch.hu/kik-szavaztak-hogyan-szavaztak-aprilis-8-an/" TargetMode="External"/><Relationship Id="rId530" Type="http://schemas.openxmlformats.org/officeDocument/2006/relationships/hyperlink" Target="http://ideaintezet.hu/hu/hirek-aktualis/49/lassan--de-morzsolodik-a-fidesz-tabor" TargetMode="External"/><Relationship Id="rId20" Type="http://schemas.openxmlformats.org/officeDocument/2006/relationships/hyperlink" Target="https://nepszava.hu/3019793_rabszolgatorveny-egyre-tobben-latjak-ugy-hogy-rossz-iranyba-mennek-a-dolgok" TargetMode="External"/><Relationship Id="rId62" Type="http://schemas.openxmlformats.org/officeDocument/2006/relationships/hyperlink" Target="http://www.ideaintezet.hu/hirek-aktualis/15/hvg-hu---idea--a-baloldal-semmit-nem-profitalt-a-tuloratorvenyes-tiltakozasokbol" TargetMode="External"/><Relationship Id="rId365" Type="http://schemas.openxmlformats.org/officeDocument/2006/relationships/hyperlink" Target="https://nezopontintezet.hu/2019/08/05/40-szazalekpontos-elonnyel-vezet-a-fidesz-kdnp/" TargetMode="External"/><Relationship Id="rId572" Type="http://schemas.openxmlformats.org/officeDocument/2006/relationships/hyperlink" Target="https://magyarnemzet.hu/belfold/fidesz-elony-az-aktivak-koreben-novekszik-a-bizonytalanok-tabora-9502940/" TargetMode="External"/><Relationship Id="rId628" Type="http://schemas.openxmlformats.org/officeDocument/2006/relationships/hyperlink" Target="https://444.hu/2021/08/20/civitas-dobrev-klara-a-legnepszerubb-ellenzeki-jelolt" TargetMode="External"/><Relationship Id="rId225" Type="http://schemas.openxmlformats.org/officeDocument/2006/relationships/hyperlink" Target="http://publicus.hu/images/uploads/2018_01_ppref_all.png" TargetMode="External"/><Relationship Id="rId267" Type="http://schemas.openxmlformats.org/officeDocument/2006/relationships/hyperlink" Target="http://republikon.hu/media/38487/republikon_kutatas_prez_1801.pdf" TargetMode="External"/><Relationship Id="rId432" Type="http://schemas.openxmlformats.org/officeDocument/2006/relationships/hyperlink" Target="https://publicus.hu/blog/partok-tamogatottsaga-2019-december/" TargetMode="External"/><Relationship Id="rId474" Type="http://schemas.openxmlformats.org/officeDocument/2006/relationships/hyperlink" Target="http://ideaintezet.hu/hu/hirek-aktualis/37/nem-tort-elore-a-fidesz-a-koronavirus-jarvanykezelessel" TargetMode="External"/><Relationship Id="rId127" Type="http://schemas.openxmlformats.org/officeDocument/2006/relationships/hyperlink" Target="https://publicus.hu/blog/partok-tamogatottsaga-2018-junius/" TargetMode="External"/><Relationship Id="rId31" Type="http://schemas.openxmlformats.org/officeDocument/2006/relationships/hyperlink" Target="https://publicus.hu/blog/partok-tamogatottsaga-es-potencialis-ep-egyuttmukodesek-2019-februar/" TargetMode="External"/><Relationship Id="rId73" Type="http://schemas.openxmlformats.org/officeDocument/2006/relationships/hyperlink" Target="https://szazadveg.hu/hu/kutatasok/az-alapitvany-kutatasai/piackutatas-kozvelemeny-kutatas/eros-fidesz-kdnp-gyengulo-ellenzek" TargetMode="External"/><Relationship Id="rId169" Type="http://schemas.openxmlformats.org/officeDocument/2006/relationships/hyperlink" Target="https://docs.google.com/spreadsheets/d/1eitltXmNIU4tHgrYiaQPWPHaG4tN0xVSZO4w_k0mVyA/edit" TargetMode="External"/><Relationship Id="rId334" Type="http://schemas.openxmlformats.org/officeDocument/2006/relationships/hyperlink" Target="https://publicus.hu/blog/partok-ep-es-orszaggyulesi-tamogatottsaga-2019-majus/" TargetMode="External"/><Relationship Id="rId376" Type="http://schemas.openxmlformats.org/officeDocument/2006/relationships/hyperlink" Target="https://index.hu/belfold/2019/08/15/zavecz_budapesten_es_a_megyei_jogu_varosokban_erosebb_az_ellenzek_mint_a_fidesz/" TargetMode="External"/><Relationship Id="rId541" Type="http://schemas.openxmlformats.org/officeDocument/2006/relationships/hyperlink" Target="https://hvg.hu/360/20201209_Median_Szajer" TargetMode="External"/><Relationship Id="rId583" Type="http://schemas.openxmlformats.org/officeDocument/2006/relationships/hyperlink" Target="http://www.zaveczresearch.hu/bovult-a-fidesz-es-a-jobbik-tabora-kielezett-maradt-a-verseny-a-kormanypartok-es-a-hatparti-ellenzek-kozott/" TargetMode="External"/><Relationship Id="rId639" Type="http://schemas.openxmlformats.org/officeDocument/2006/relationships/hyperlink" Target="https://hvg.hu/360/20211013_Partos_partatlan_Valasztasi_szonda" TargetMode="External"/><Relationship Id="rId4" Type="http://schemas.openxmlformats.org/officeDocument/2006/relationships/hyperlink" Target="https://publicus.hu/wp-content/uploads/2019/01/2019_01_ppef_all-1024x773.png" TargetMode="External"/><Relationship Id="rId180" Type="http://schemas.openxmlformats.org/officeDocument/2006/relationships/hyperlink" Target="https://kozvelemenykutatok.hu/partpreferenciatrend/" TargetMode="External"/><Relationship Id="rId236" Type="http://schemas.openxmlformats.org/officeDocument/2006/relationships/hyperlink" Target="http://www.tarki.hu/hu/news/2018/kitekint/20180129_valasztas.html" TargetMode="External"/><Relationship Id="rId278" Type="http://schemas.openxmlformats.org/officeDocument/2006/relationships/hyperlink" Target="http://republikon.hu/media/38516/republikon_kutatas_prez_1803.pdf" TargetMode="External"/><Relationship Id="rId401" Type="http://schemas.openxmlformats.org/officeDocument/2006/relationships/hyperlink" Target="https://publicus.hu/blog/partok-tamogatottsaga-2019-oktober/" TargetMode="External"/><Relationship Id="rId443" Type="http://schemas.openxmlformats.org/officeDocument/2006/relationships/hyperlink" Target="https://nezopontintezet.hu/2020/01/29/valtozatlanul-vezet-a-fidesz-kdnp-a-teljes-ellenzekkel-szemben/" TargetMode="External"/><Relationship Id="rId650" Type="http://schemas.openxmlformats.org/officeDocument/2006/relationships/hyperlink" Target="https://www.nyugat.hu/cikk/zavecz_szerint_szombathely_ellenzekinek_szamit" TargetMode="External"/><Relationship Id="rId303" Type="http://schemas.openxmlformats.org/officeDocument/2006/relationships/hyperlink" Target="https://magyarhang.org/belfold/2019/05/04/oriasi-kulonbsegek-ket-egyideju-zavecz-meresben/" TargetMode="External"/><Relationship Id="rId485" Type="http://schemas.openxmlformats.org/officeDocument/2006/relationships/hyperlink" Target="https://publicus.hu/blog/ellenzeki-varosvezetok-es-az-egyuttmukodes-megitelese/" TargetMode="External"/><Relationship Id="rId42" Type="http://schemas.openxmlformats.org/officeDocument/2006/relationships/hyperlink" Target="https://nepszava.hu/3030602_az-mszp-szavazoi-a-legelkotelezettebbek-egyre-tobben-elegedetlenek-az-orszag-allapotaval" TargetMode="External"/><Relationship Id="rId84" Type="http://schemas.openxmlformats.org/officeDocument/2006/relationships/hyperlink" Target="https://nezopontintezet.hu/2018/09/03/a-fidesz-az-egyetlen-neppart/" TargetMode="External"/><Relationship Id="rId138" Type="http://schemas.openxmlformats.org/officeDocument/2006/relationships/hyperlink" Target="https://hvg.hu/itthon/201845__partok_es_politikusok_nepszerusege__erosodo_fidesz__ingatagok" TargetMode="External"/><Relationship Id="rId345" Type="http://schemas.openxmlformats.org/officeDocument/2006/relationships/hyperlink" Target="https://24.hu/belfold/2019/06/18/az-ep-valasztas-utan-nott-a-dk-es-momentum-szavazotabora/" TargetMode="External"/><Relationship Id="rId387" Type="http://schemas.openxmlformats.org/officeDocument/2006/relationships/hyperlink" Target="https://hvg.hu/itthon/20190920_Zavecz_Egyedul_a_Fidesz_tamogatottsaga_nott_szeptemberben" TargetMode="External"/><Relationship Id="rId510" Type="http://schemas.openxmlformats.org/officeDocument/2006/relationships/hyperlink" Target="http://www.atv.hu/belfold/20201120-idea-visszatert-a-fidesz-a-koronavirus-elotti-szintre" TargetMode="External"/><Relationship Id="rId552" Type="http://schemas.openxmlformats.org/officeDocument/2006/relationships/hyperlink" Target="https://24.hu/kozelet/2021/02/19/zavecz-research-feljott-a-partrangsor-3-helyere-a-jobbik/" TargetMode="External"/><Relationship Id="rId594" Type="http://schemas.openxmlformats.org/officeDocument/2006/relationships/hyperlink" Target="http://republikon.hu/elemzesek,-kutatasok/21-04-30-kvk.aspx" TargetMode="External"/><Relationship Id="rId608" Type="http://schemas.openxmlformats.org/officeDocument/2006/relationships/hyperlink" Target="https://tk.hu/uploads/files/2021/ertek_identi.pdf,%2054.%20oldal" TargetMode="External"/><Relationship Id="rId191" Type="http://schemas.openxmlformats.org/officeDocument/2006/relationships/hyperlink" Target="https://index.hu/belfold/2018/valasztas/2018/02/01/szazadveg_a_jobbik_tavolodik_az_mszp-tol" TargetMode="External"/><Relationship Id="rId205" Type="http://schemas.openxmlformats.org/officeDocument/2006/relationships/hyperlink" Target="https://publicus.hu/blog/partok-ep-tamogatottsaga-2019-aprilis/" TargetMode="External"/><Relationship Id="rId247" Type="http://schemas.openxmlformats.org/officeDocument/2006/relationships/hyperlink" Target="http://iranytuintezet.hu/letoltes/?file=/shared/kutatasok/Hogy%20szavazn%C3%A1nak%20az%20akt%C3%ADv%20Facebook-felhaszn%C3%A1l%C3%B3k_2018.03.01..pdf" TargetMode="External"/><Relationship Id="rId412" Type="http://schemas.openxmlformats.org/officeDocument/2006/relationships/hyperlink" Target="https://www.magyarhirlap.hu/belfold/20191112-nezopont-tovabbra-is-orzi-elonyet-a-fidesz" TargetMode="External"/><Relationship Id="rId107" Type="http://schemas.openxmlformats.org/officeDocument/2006/relationships/hyperlink" Target="https://publicus.hu/blog/partok-tamogatottsaga-2018-augusztus/" TargetMode="External"/><Relationship Id="rId289" Type="http://schemas.openxmlformats.org/officeDocument/2006/relationships/hyperlink" Target="http://www.atv.hu/belfold/20180212-friss-meres-tartjak-magukat-gyurcsanyek-az-mszp-a-kuszobon-tancol" TargetMode="External"/><Relationship Id="rId454" Type="http://schemas.openxmlformats.org/officeDocument/2006/relationships/hyperlink" Target="https://nezopontintezet.hu/en/2020/03/18/government-measures-find-support-among-opposition/" TargetMode="External"/><Relationship Id="rId496" Type="http://schemas.openxmlformats.org/officeDocument/2006/relationships/hyperlink" Target="http://www.zaveczresearch.hu/tetemes-a-fidesz-elonye-de-egy-ellenzeki-kozos-lista-megkozelitene/" TargetMode="External"/><Relationship Id="rId661" Type="http://schemas.openxmlformats.org/officeDocument/2006/relationships/hyperlink" Target="https://hang.hu/valasztas/szoros-a-meccs-budan-de-hajnal-miklos-vezet-furjes-balazs-elott-138319" TargetMode="External"/><Relationship Id="rId11" Type="http://schemas.openxmlformats.org/officeDocument/2006/relationships/hyperlink" Target="https://szazadveg.hu/hu/kutatasok/az-alapitvany-kutatasai/piackutatas-kozvelemeny-kutatas/stabil-a-kormanypartok-tamogatottsaga" TargetMode="External"/><Relationship Id="rId53" Type="http://schemas.openxmlformats.org/officeDocument/2006/relationships/hyperlink" Target="https://szazadveg.hu/hu/kutatasok/az-alapitvany-kutatasai/piackutatas-kozvelemeny-kutatas/eros-kormanyparti-gyozelem-varhato-az-ep-valasztasokon" TargetMode="External"/><Relationship Id="rId149" Type="http://schemas.openxmlformats.org/officeDocument/2006/relationships/hyperlink" Target="https://nezopontintezet.hu/2019/02/11/valtozatlan-a-fidesz-kdnp-tamogatottsaga/" TargetMode="External"/><Relationship Id="rId314" Type="http://schemas.openxmlformats.org/officeDocument/2006/relationships/hyperlink" Target="https://szazadveg.hu/hu/kutatasok/az-alapitvany-kutatasai/piackutatas-kozvelemeny-kutatas/eros-kormanyparti-gyozelem-varhato-az-ep-valasztasokon" TargetMode="External"/><Relationship Id="rId356" Type="http://schemas.openxmlformats.org/officeDocument/2006/relationships/hyperlink" Target="https://publicus.hu/blog/partok-tamogatottsaga-2019-junius/" TargetMode="External"/><Relationship Id="rId398" Type="http://schemas.openxmlformats.org/officeDocument/2006/relationships/hyperlink" Target="https://kozvelemenykutatok.hu/" TargetMode="External"/><Relationship Id="rId521" Type="http://schemas.openxmlformats.org/officeDocument/2006/relationships/hyperlink" Target="https://nepszava.hu/3102874_maga-moge-utasithatja-az-ellenzek-a-fideszt--de-csak-akkor-ha-nincsenek-kulon-utas-jatszmak" TargetMode="External"/><Relationship Id="rId563" Type="http://schemas.openxmlformats.org/officeDocument/2006/relationships/hyperlink" Target="https://www.facebook.com/nezopontintezet/photos/a.387611711283718/3798756080169247" TargetMode="External"/><Relationship Id="rId619" Type="http://schemas.openxmlformats.org/officeDocument/2006/relationships/hyperlink" Target="https://telex.hu/belfold/2021/07/02/republikon-partpreferencia-2021-junius" TargetMode="External"/><Relationship Id="rId95" Type="http://schemas.openxmlformats.org/officeDocument/2006/relationships/hyperlink" Target="https://publicus.hu/blog/partok-tamogatottsaga-2018-szeptember/" TargetMode="External"/><Relationship Id="rId160" Type="http://schemas.openxmlformats.org/officeDocument/2006/relationships/hyperlink" Target="https://docs.google.com/spreadsheets/d/1eitltXmNIU4tHgrYiaQPWPHaG4tN0xVSZO4w_k0mVyA/edit" TargetMode="External"/><Relationship Id="rId216" Type="http://schemas.openxmlformats.org/officeDocument/2006/relationships/hyperlink" Target="https://publicus.hu/blog/partok_tamogatottsaga_2018_marcius/" TargetMode="External"/><Relationship Id="rId423" Type="http://schemas.openxmlformats.org/officeDocument/2006/relationships/hyperlink" Target="http://www.ideaintezet.hu/hu/hirek-aktualis/27/karacsony-gergely-a-legnepszerubb-politikus-az-ellenzeki-szavazok-koreben" TargetMode="External"/><Relationship Id="rId258" Type="http://schemas.openxmlformats.org/officeDocument/2006/relationships/hyperlink" Target="https://nezopontintezet.hu/wp-content/uploads/2018/01/P%C3%A1rtpref-janu%C3%A1r.png" TargetMode="External"/><Relationship Id="rId465" Type="http://schemas.openxmlformats.org/officeDocument/2006/relationships/hyperlink" Target="https://nezopontintezet.hu/2020/04/20/a-fidesz-erezhetoen-erosodott/" TargetMode="External"/><Relationship Id="rId630" Type="http://schemas.openxmlformats.org/officeDocument/2006/relationships/hyperlink" Target="https://444.hu/2021/08/20/civitas-dobrev-klara-a-legnepszerubb-ellenzeki-jelolt" TargetMode="External"/><Relationship Id="rId672" Type="http://schemas.openxmlformats.org/officeDocument/2006/relationships/hyperlink" Target="https://telex.hu/valasztas-2022/2022/03/30/republikon-a-dolgozo-magyarok-28-szazaleka-inkabb-elhagyna-az-orszagot-ha-orban-hatalmon-marad" TargetMode="External"/><Relationship Id="rId22" Type="http://schemas.openxmlformats.org/officeDocument/2006/relationships/hyperlink" Target="https://publicus.hu/blog/partok-orszaggyulesi-es-ep-tamogatottsaga-2019-marcius/" TargetMode="External"/><Relationship Id="rId64" Type="http://schemas.openxmlformats.org/officeDocument/2006/relationships/hyperlink" Target="http://www.ideaintezet.hu/hirek-aktualis/12/fidesz-kdnp-es-jobbik--egyutt-vesztettek-tamogatokat-----erosodo-momentum" TargetMode="External"/><Relationship Id="rId118" Type="http://schemas.openxmlformats.org/officeDocument/2006/relationships/hyperlink" Target="https://www.vasarnapihirek.hu/fokusz/kuszob_alatt_az_lmp_es_a_dk" TargetMode="External"/><Relationship Id="rId325" Type="http://schemas.openxmlformats.org/officeDocument/2006/relationships/hyperlink" Target="https://hvg.hu/itthon/20190516_Ugyanannyi_kepviseloje_lehet_a_Jobbiknak_MSZPnek_es_DKnak_is_az_Epben" TargetMode="External"/><Relationship Id="rId367" Type="http://schemas.openxmlformats.org/officeDocument/2006/relationships/hyperlink" Target="https://nezopontintezet.hu/en/2019/08/05/fidesz-kdnp-leads-by-40-percentage-point-advantage/" TargetMode="External"/><Relationship Id="rId532" Type="http://schemas.openxmlformats.org/officeDocument/2006/relationships/hyperlink" Target="https://szocialis.eu/Zavar_az_eroben_2020_12_kvk.pdf" TargetMode="External"/><Relationship Id="rId574" Type="http://schemas.openxmlformats.org/officeDocument/2006/relationships/hyperlink" Target="https://civitasintezet.hu/kiadvanyok/" TargetMode="External"/><Relationship Id="rId171" Type="http://schemas.openxmlformats.org/officeDocument/2006/relationships/hyperlink" Target="https://docs.google.com/spreadsheets/d/1eitltXmNIU4tHgrYiaQPWPHaG4tN0xVSZO4w_k0mVyA/edit" TargetMode="External"/><Relationship Id="rId227" Type="http://schemas.openxmlformats.org/officeDocument/2006/relationships/hyperlink" Target="http://publicus.hu/images/uploads/2018_01_ppref_all.png" TargetMode="External"/><Relationship Id="rId269" Type="http://schemas.openxmlformats.org/officeDocument/2006/relationships/hyperlink" Target="http://republikon.hu/elemzesek,-kutatasok/180213-kvk.aspx" TargetMode="External"/><Relationship Id="rId434" Type="http://schemas.openxmlformats.org/officeDocument/2006/relationships/hyperlink" Target="https://nepszava.hu/3059275_tobb-millio-magyar-el-tartalek-nelkul" TargetMode="External"/><Relationship Id="rId476" Type="http://schemas.openxmlformats.org/officeDocument/2006/relationships/hyperlink" Target="https://hvg.hu/360/20200610_A_jarvany_enyhulesevel_erosodott_a_Fidesz_de_a_30_ev_alattiak_kozt_elverezne" TargetMode="External"/><Relationship Id="rId641" Type="http://schemas.openxmlformats.org/officeDocument/2006/relationships/hyperlink" Target="https://telex.hu/belfold/2021/11/08/rebuplikon-orban-viktor-nepszerusege-43-marki-zay-petere-55-szazalek" TargetMode="External"/><Relationship Id="rId33" Type="http://schemas.openxmlformats.org/officeDocument/2006/relationships/hyperlink" Target="https://publicus.hu/wp-content/uploads/2019/03/2019_02_ppef_all.png" TargetMode="External"/><Relationship Id="rId129" Type="http://schemas.openxmlformats.org/officeDocument/2006/relationships/hyperlink" Target="https://hvg.hu/itthon/20190417_Median_Az_MSZP_beerte_a_Jobbikot_a_Fidesz_ismet_erosodott" TargetMode="External"/><Relationship Id="rId280" Type="http://schemas.openxmlformats.org/officeDocument/2006/relationships/hyperlink" Target="https://24.hu/belfold/2018/02/09/lejott-a-tortenelmi-magassagbol-a-fidesz/" TargetMode="External"/><Relationship Id="rId336" Type="http://schemas.openxmlformats.org/officeDocument/2006/relationships/hyperlink" Target="http://www.ideaintezet.hu/hirek-aktualis/17/erosodo-fidesz-----kdnp-es-lmp---momentum-libikoka" TargetMode="External"/><Relationship Id="rId501" Type="http://schemas.openxmlformats.org/officeDocument/2006/relationships/hyperlink" Target="https://publicus.hu/blog/partok-tamogatottsaga-2020-marcius/" TargetMode="External"/><Relationship Id="rId543" Type="http://schemas.openxmlformats.org/officeDocument/2006/relationships/hyperlink" Target="http://republikon.hu/elemzesek,-kutatasok/20-12-23-kvk.aspx" TargetMode="External"/><Relationship Id="rId75" Type="http://schemas.openxmlformats.org/officeDocument/2006/relationships/hyperlink" Target="https://szazadveg.hu/hu/kutatasok/az-alapitvany-kutatasai/piackutatas-kozvelemeny-kutatas/stabil-fidesz-kdnp-gyengulo-ellenzek" TargetMode="External"/><Relationship Id="rId140" Type="http://schemas.openxmlformats.org/officeDocument/2006/relationships/hyperlink" Target="https://hvg.hu/itthon/201845__partok_es_politikusok_nepszerusege__erosodo_fidesz__ingatagok" TargetMode="External"/><Relationship Id="rId182" Type="http://schemas.openxmlformats.org/officeDocument/2006/relationships/hyperlink" Target="https://szazadveg.hu/hu/kutatasok/az-alapitvany-kutatasai/piackutatas-kozvelemeny-kutatas/aktivizalodott-a-fidesz-kdnp-tabor-hodmezovasarhely-utan" TargetMode="External"/><Relationship Id="rId378" Type="http://schemas.openxmlformats.org/officeDocument/2006/relationships/hyperlink" Target="https://nepszava.hu/3046701_zavecz-megelozi-az-ellenzek-a-fideszt-budapesten" TargetMode="External"/><Relationship Id="rId403" Type="http://schemas.openxmlformats.org/officeDocument/2006/relationships/hyperlink" Target="https://nepszava.hu/3055097_egyutt-megelozik-a-fideszt" TargetMode="External"/><Relationship Id="rId585" Type="http://schemas.openxmlformats.org/officeDocument/2006/relationships/hyperlink" Target="http://www.atv.hu/belfold/20210413-idea-tovabbra-is-vezet-az-ellenzek-a-kormanypartokkal-szemben" TargetMode="External"/><Relationship Id="rId6" Type="http://schemas.openxmlformats.org/officeDocument/2006/relationships/hyperlink" Target="https://publicus.hu/wp-content/uploads/2019/03/2019_03_ppef_detail.png" TargetMode="External"/><Relationship Id="rId238" Type="http://schemas.openxmlformats.org/officeDocument/2006/relationships/hyperlink" Target="https://mno.hu/belfold/iranytu-intezet-a-jobbik-a-fidesz-fo-kihivoja-2458014" TargetMode="External"/><Relationship Id="rId445" Type="http://schemas.openxmlformats.org/officeDocument/2006/relationships/hyperlink" Target="https://nezopontintezet.hu/2020/01/29/valtozatlanul-vezet-a-fidesz-kdnp-a-teljes-ellenzekkel-szemben/" TargetMode="External"/><Relationship Id="rId487" Type="http://schemas.openxmlformats.org/officeDocument/2006/relationships/hyperlink" Target="http://www.atv.hu/belfold/20200716-zavecz-jelentos-fidesz-elony-szoros-a-verseny-a-masodik-helyert-a-dk-es-a-momentum-kozott" TargetMode="External"/><Relationship Id="rId610" Type="http://schemas.openxmlformats.org/officeDocument/2006/relationships/hyperlink" Target="https://publicus.hu/blog/partok-tamogatottsaga-es-az-elovalasztas-2021-aprilis/" TargetMode="External"/><Relationship Id="rId652" Type="http://schemas.openxmlformats.org/officeDocument/2006/relationships/hyperlink" Target="https://www.nyugat.hu/cikk/zavecz_szerint_szombathely_ellenzekinek_szamit" TargetMode="External"/><Relationship Id="rId291" Type="http://schemas.openxmlformats.org/officeDocument/2006/relationships/hyperlink" Target="http://www.tarki.hu/hu/news/2018/kitekint/20180129_valasztas.html" TargetMode="External"/><Relationship Id="rId305" Type="http://schemas.openxmlformats.org/officeDocument/2006/relationships/hyperlink" Target="https://magyarnemzet.hu/belfold/nezopont-tovabb-nott-a-fidesz-kdnp-nepszerusege-6889859/" TargetMode="External"/><Relationship Id="rId347" Type="http://schemas.openxmlformats.org/officeDocument/2006/relationships/hyperlink" Target="https://nepszava.hu/3039867_zavecz-a-fidesz-vezet-de-a-dk-es-a-momentum-lendulete-tovabb-tart" TargetMode="External"/><Relationship Id="rId512" Type="http://schemas.openxmlformats.org/officeDocument/2006/relationships/hyperlink" Target="https://24.hu/belfold/2020/11/20/idea-intezet-mar-fidesz-feletti-az-ellenzek-ossztamogatottsaga-a-teljes-nepessegen-belul/" TargetMode="External"/><Relationship Id="rId44" Type="http://schemas.openxmlformats.org/officeDocument/2006/relationships/hyperlink" Target="https://publicus.hu/blog/partok-tamogatottsaga-2019-januar/" TargetMode="External"/><Relationship Id="rId86" Type="http://schemas.openxmlformats.org/officeDocument/2006/relationships/hyperlink" Target="https://nezopontintezet.hu/2018/07/25/lejtmenetben-a-jobbik/" TargetMode="External"/><Relationship Id="rId151" Type="http://schemas.openxmlformats.org/officeDocument/2006/relationships/hyperlink" Target="https://nezopontintezet.hu/2019/03/01/5427/" TargetMode="External"/><Relationship Id="rId389" Type="http://schemas.openxmlformats.org/officeDocument/2006/relationships/hyperlink" Target="https://publicus.hu/blog/partok-tamogatottsaga-2019-augusztus/" TargetMode="External"/><Relationship Id="rId554" Type="http://schemas.openxmlformats.org/officeDocument/2006/relationships/hyperlink" Target="https://24.hu/kozelet/2021/02/19/zavecz-research-feljott-a-partrangsor-3-helyere-a-jobbik/" TargetMode="External"/><Relationship Id="rId596" Type="http://schemas.openxmlformats.org/officeDocument/2006/relationships/hyperlink" Target="https://444.hu/2021/05/06/publicus-kicsit-nepszerubb-az-ellenzeki-osszefogas-a-fidesz-kdnp-szovetsegenel" TargetMode="External"/><Relationship Id="rId193" Type="http://schemas.openxmlformats.org/officeDocument/2006/relationships/hyperlink" Target="https://www.origo.hu/itthon/20180215-itt-a-szazadveg-alapitvany-friss-februari-merese.html" TargetMode="External"/><Relationship Id="rId207" Type="http://schemas.openxmlformats.org/officeDocument/2006/relationships/hyperlink" Target="http://publicus.hu/blog/partok_tamogatottsaga_es_egyes_politikusok_nepszersege_2018_februar/" TargetMode="External"/><Relationship Id="rId249" Type="http://schemas.openxmlformats.org/officeDocument/2006/relationships/hyperlink" Target="http://iranytuintezet.hu/elemzesek-kutatasok/mind/229-hogy-szavaznanak-az-aktiv-facebook-felhasznalok/" TargetMode="External"/><Relationship Id="rId414" Type="http://schemas.openxmlformats.org/officeDocument/2006/relationships/hyperlink" Target="https://www.magyarhirlap.hu/belfold/20191112-nezopont-tovabbra-is-orzi-elonyet-a-fidesz" TargetMode="External"/><Relationship Id="rId456" Type="http://schemas.openxmlformats.org/officeDocument/2006/relationships/hyperlink" Target="https://publicus.hu/blog/partok-tamogatottsaga-2020-marcius-vege/" TargetMode="External"/><Relationship Id="rId498" Type="http://schemas.openxmlformats.org/officeDocument/2006/relationships/hyperlink" Target="https://publicus.hu/blog/partok-tamogatottsaga-az-osszefogas-szavazo-szuletese-2020-szeptember/" TargetMode="External"/><Relationship Id="rId621" Type="http://schemas.openxmlformats.org/officeDocument/2006/relationships/hyperlink" Target="https://24.hu/kozelet/2021/07/12/idea-intezet-partok-kozvelemeny-kutatas-julius/" TargetMode="External"/><Relationship Id="rId663" Type="http://schemas.openxmlformats.org/officeDocument/2006/relationships/hyperlink" Target="https://24.hu/belfold/2022/03/25/magyarorszag-problematerkep-inflacio-egeszsegugy-gender-migracio-kozvelemeny-kutatas-zavecz/" TargetMode="External"/><Relationship Id="rId13" Type="http://schemas.openxmlformats.org/officeDocument/2006/relationships/hyperlink" Target="https://nepszava.hu/3030602_az-mszp-szavazoi-a-legelkotelezettebbek-egyre-tobben-elegedetlenek-az-orszag-allapotaval" TargetMode="External"/><Relationship Id="rId109" Type="http://schemas.openxmlformats.org/officeDocument/2006/relationships/hyperlink" Target="https://publicus.hu/blog/partok-tamogatottsaga-2018-oktober/" TargetMode="External"/><Relationship Id="rId260" Type="http://schemas.openxmlformats.org/officeDocument/2006/relationships/hyperlink" Target="https://nezopontintezet.hu/wp-content/uploads/2018/01/P%C3%A1rtpref-janu%C3%A1r.png" TargetMode="External"/><Relationship Id="rId316" Type="http://schemas.openxmlformats.org/officeDocument/2006/relationships/hyperlink" Target="https://magyarhang.org/belfold/2019/05/04/oriasi-kulonbsegek-ket-egyideju-zavecz-meresben/" TargetMode="External"/><Relationship Id="rId523" Type="http://schemas.openxmlformats.org/officeDocument/2006/relationships/hyperlink" Target="http://www.atv.hu/belfold/20200826-zavecz-tetemes-a-fidesz-elonye-de-egy-ellenzeki-kozos-lista-megkozelitene" TargetMode="External"/><Relationship Id="rId55" Type="http://schemas.openxmlformats.org/officeDocument/2006/relationships/hyperlink" Target="https://nepszava.hu/3019793_rabszolgatorveny-egyre-tobben-latjak-ugy-hogy-rossz-iranyba-mennek-a-dolgok" TargetMode="External"/><Relationship Id="rId97" Type="http://schemas.openxmlformats.org/officeDocument/2006/relationships/hyperlink" Target="https://publicus.hu/blog/partok-tamogatottsaga-2018-oktober/" TargetMode="External"/><Relationship Id="rId120" Type="http://schemas.openxmlformats.org/officeDocument/2006/relationships/hyperlink" Target="https://www.vasarnapihirek.hu/szerintem/beerte_a_jobbikot_az_mszp" TargetMode="External"/><Relationship Id="rId358" Type="http://schemas.openxmlformats.org/officeDocument/2006/relationships/hyperlink" Target="https://publicus.hu/blog/partok-tamogatottsaga-2019-junius/" TargetMode="External"/><Relationship Id="rId565" Type="http://schemas.openxmlformats.org/officeDocument/2006/relationships/hyperlink" Target="https://www.facebook.com/szanyi.tibor/posts/3794581893970250" TargetMode="External"/><Relationship Id="rId162" Type="http://schemas.openxmlformats.org/officeDocument/2006/relationships/hyperlink" Target="https://docs.google.com/spreadsheets/d/1eitltXmNIU4tHgrYiaQPWPHaG4tN0xVSZO4w_k0mVyA/edit" TargetMode="External"/><Relationship Id="rId218" Type="http://schemas.openxmlformats.org/officeDocument/2006/relationships/hyperlink" Target="http://publicus.hu/images/uploads/2018_04_ppref_all.png" TargetMode="External"/><Relationship Id="rId425" Type="http://schemas.openxmlformats.org/officeDocument/2006/relationships/hyperlink" Target="https://nezopontintezet.hu/2019/12/10/a-fidesz-kdnp-az-osszefogott-ellenzekkel-szemben-is-vezet/" TargetMode="External"/><Relationship Id="rId467" Type="http://schemas.openxmlformats.org/officeDocument/2006/relationships/hyperlink" Target="https://publicus.hu/blog/koronavirus-teszteles-vedofelszerelesek-antidemokratikus-lepesek/" TargetMode="External"/><Relationship Id="rId632" Type="http://schemas.openxmlformats.org/officeDocument/2006/relationships/hyperlink" Target="https://designrr.page/?id=119445&amp;token=1015409182&amp;type=FP&amp;h=8556" TargetMode="External"/><Relationship Id="rId271" Type="http://schemas.openxmlformats.org/officeDocument/2006/relationships/hyperlink" Target="http://republikon.hu/media/38494/republikon_kutatas_prez_1802.pdf" TargetMode="External"/><Relationship Id="rId24" Type="http://schemas.openxmlformats.org/officeDocument/2006/relationships/hyperlink" Target="https://publicus.hu/wp-content/uploads/2019/01/2019_01_ppef_all-1024x773.png" TargetMode="External"/><Relationship Id="rId66" Type="http://schemas.openxmlformats.org/officeDocument/2006/relationships/hyperlink" Target="http://www.ideaintezet.hu/hirek-aktualis/12/fidesz-kdnp-es-jobbik--egyutt-vesztettek-tamogatokat-----erosodo-momentum" TargetMode="External"/><Relationship Id="rId131" Type="http://schemas.openxmlformats.org/officeDocument/2006/relationships/hyperlink" Target="https://szazadveg.hu/hu/kutatasok/az-alapitvany-kutatasai/piackutatas-kozvelemeny-kutatas/stabil-a-kormanypartok-tamogatottsaga" TargetMode="External"/><Relationship Id="rId327" Type="http://schemas.openxmlformats.org/officeDocument/2006/relationships/hyperlink" Target="http://iranytuintezet.hu/elemzesek-kutatasok/mind/237-partpreferenciak-alakulasa-az-europai-parlamenti-valasztas-elott/" TargetMode="External"/><Relationship Id="rId369" Type="http://schemas.openxmlformats.org/officeDocument/2006/relationships/hyperlink" Target="https://nepszava.hu/3045777_az-ellenzeki-partok-fej-fej-mellett-nezik-messzirol-a-fidesz-hatat" TargetMode="External"/><Relationship Id="rId534" Type="http://schemas.openxmlformats.org/officeDocument/2006/relationships/hyperlink" Target="http://www.zaveczresearch.hu/elonyben-a-hatparti-ellenzek/" TargetMode="External"/><Relationship Id="rId576" Type="http://schemas.openxmlformats.org/officeDocument/2006/relationships/hyperlink" Target="https://nezopont.hu/a-baloldal-nem-kormanyzokepes/" TargetMode="External"/><Relationship Id="rId173" Type="http://schemas.openxmlformats.org/officeDocument/2006/relationships/hyperlink" Target="https://docs.google.com/spreadsheets/d/1eitltXmNIU4tHgrYiaQPWPHaG4tN0xVSZO4w_k0mVyA/edit" TargetMode="External"/><Relationship Id="rId229" Type="http://schemas.openxmlformats.org/officeDocument/2006/relationships/hyperlink" Target="https://hvg.hu/itthon/20180314_median_kozvelemeny_kutatas_marcius" TargetMode="External"/><Relationship Id="rId380" Type="http://schemas.openxmlformats.org/officeDocument/2006/relationships/hyperlink" Target="https://nezopontintezet.hu/2019/09/04/stabilan-33-millio-fidesz-szimpatizans-van-magyarorszagon/" TargetMode="External"/><Relationship Id="rId436" Type="http://schemas.openxmlformats.org/officeDocument/2006/relationships/hyperlink" Target="https://publicus.hu/blog/partok-tamogatottsaga-2019-december/" TargetMode="External"/><Relationship Id="rId601" Type="http://schemas.openxmlformats.org/officeDocument/2006/relationships/hyperlink" Target="https://hvg.hu/360/20210512_Median_Jarvanyban_eloz_a_Fidesz" TargetMode="External"/><Relationship Id="rId643" Type="http://schemas.openxmlformats.org/officeDocument/2006/relationships/hyperlink" Target="http://republikon.hu/elemzesek,-kutatasok/21-11-08-kvk-okt.aspx" TargetMode="External"/><Relationship Id="rId240" Type="http://schemas.openxmlformats.org/officeDocument/2006/relationships/hyperlink" Target="https://mno.hu/belfold/iranytu-intezet-a-jobbik-a-fidesz-fo-kihivoja-2458014" TargetMode="External"/><Relationship Id="rId478" Type="http://schemas.openxmlformats.org/officeDocument/2006/relationships/hyperlink" Target="https://24.hu/belfold/2020/06/11/orban-bukna-ha-a-30-ev-alattiakon-mulna/" TargetMode="External"/><Relationship Id="rId35" Type="http://schemas.openxmlformats.org/officeDocument/2006/relationships/hyperlink" Target="https://hvg.hu/itthon/20190205_Felmeres_esett_a_Fidesz_tamogatottsaga_novekszik_a_Jobbik_tabora" TargetMode="External"/><Relationship Id="rId77" Type="http://schemas.openxmlformats.org/officeDocument/2006/relationships/hyperlink" Target="https://nezopontintezet.hu/2018/12/04/erosodott-a-fidesz-tovabb-gyengult-a-jobbik/" TargetMode="External"/><Relationship Id="rId100" Type="http://schemas.openxmlformats.org/officeDocument/2006/relationships/hyperlink" Target="https://publicus.hu/blog/partok-tamogatottsaga-2018-november/" TargetMode="External"/><Relationship Id="rId282" Type="http://schemas.openxmlformats.org/officeDocument/2006/relationships/hyperlink" Target="http://www.ideaintezet.hu/hirek-aktualis/7/nem-eleg-hallani-az-eselyes-jeloltrol--tudni-is-kell--ki-az" TargetMode="External"/><Relationship Id="rId338" Type="http://schemas.openxmlformats.org/officeDocument/2006/relationships/hyperlink" Target="http://www.zaveczresearch.hu/szoros-versenyben-a-jobbik-az-mszp-es-a-dk/" TargetMode="External"/><Relationship Id="rId503" Type="http://schemas.openxmlformats.org/officeDocument/2006/relationships/hyperlink" Target="https://hvg.hu/360/20201021_Median_ellenzeki_politikusok_nepszerusege" TargetMode="External"/><Relationship Id="rId545" Type="http://schemas.openxmlformats.org/officeDocument/2006/relationships/hyperlink" Target="https://nezopont.hu/a-kormanyparti-politikusok-nepszerubbek-mint-az-ellenzekiek/" TargetMode="External"/><Relationship Id="rId587" Type="http://schemas.openxmlformats.org/officeDocument/2006/relationships/hyperlink" Target="https://24.hu/kozelet/2021/04/13/erosodo-jobbikot-ellenzeki-folenyt-mert-az-idea-intezet/" TargetMode="External"/><Relationship Id="rId8" Type="http://schemas.openxmlformats.org/officeDocument/2006/relationships/hyperlink" Target="https://publicus.hu/wp-content/uploads/2019/03/2019_02_ppef_all.png" TargetMode="External"/><Relationship Id="rId142" Type="http://schemas.openxmlformats.org/officeDocument/2006/relationships/hyperlink" Target="https://hvg.hu/itthon/201845__partok_es_politikusok_nepszerusege__erosodo_fidesz__ingatagok" TargetMode="External"/><Relationship Id="rId184" Type="http://schemas.openxmlformats.org/officeDocument/2006/relationships/hyperlink" Target="https://szazadveg.hu/hu/kutatasok/az-alapitvany-kutatasai/piackutatas-kozvelemeny-kutatas/valtozatlan-fidesz-kdnp-foleny" TargetMode="External"/><Relationship Id="rId391" Type="http://schemas.openxmlformats.org/officeDocument/2006/relationships/hyperlink" Target="http://www.zaveczresearch.hu/kampanyban-is-valtozatlan-eroviszonyok/" TargetMode="External"/><Relationship Id="rId405" Type="http://schemas.openxmlformats.org/officeDocument/2006/relationships/hyperlink" Target="https://nepszava.hu/3055097_egyutt-megelozik-a-fideszt" TargetMode="External"/><Relationship Id="rId447" Type="http://schemas.openxmlformats.org/officeDocument/2006/relationships/hyperlink" Target="http://www.zaveczresearch.hu/aktivabba-valtak-a-valasztok/" TargetMode="External"/><Relationship Id="rId612" Type="http://schemas.openxmlformats.org/officeDocument/2006/relationships/hyperlink" Target="https://hvg.hu/360/20210623_Median_Stabilizacio" TargetMode="External"/><Relationship Id="rId251" Type="http://schemas.openxmlformats.org/officeDocument/2006/relationships/hyperlink" Target="https://index.hu/belfold/2018/valasztas/2018/03/28/valasztasi_kampany_marcius_28-an/az_iranytu_intezet_szerint_gyengul_a_fidesz/" TargetMode="External"/><Relationship Id="rId489" Type="http://schemas.openxmlformats.org/officeDocument/2006/relationships/hyperlink" Target="http://ideaintezet.hu/hu/hirek-aktualis/41/vihar-elotti-csend------koronavirus-jarvany-elso-hullama-utan-is-befagyott-partpreferenciak" TargetMode="External"/><Relationship Id="rId654" Type="http://schemas.openxmlformats.org/officeDocument/2006/relationships/hyperlink" Target="https://www.atv.hu/belfold/20220125/felmeres-5-szazalekkal-vezet-a-fidesz" TargetMode="External"/><Relationship Id="rId46" Type="http://schemas.openxmlformats.org/officeDocument/2006/relationships/hyperlink" Target="https://nepszava.hu/3023405_feltuzeltek-szavazoikat-a-partok" TargetMode="External"/><Relationship Id="rId293" Type="http://schemas.openxmlformats.org/officeDocument/2006/relationships/hyperlink" Target="http://hvg.hu/itthon/20180119_Majdnem_ugyanannyian_akarjak_levaltani_a_kormanyt_mint_ahanyan_kitartananak_mellette" TargetMode="External"/><Relationship Id="rId307" Type="http://schemas.openxmlformats.org/officeDocument/2006/relationships/hyperlink" Target="https://hvg.hu/itthon/20190417_Median_Az_MSZP_beerte_a_Jobbikot_a_Fidesz_ismet_erosodott" TargetMode="External"/><Relationship Id="rId349" Type="http://schemas.openxmlformats.org/officeDocument/2006/relationships/hyperlink" Target="https://24.hu/belfold/2019/06/17/zavecz-tovabb-tart-a-fidesz-a-dk-es-a-momentum-lendulete/" TargetMode="External"/><Relationship Id="rId514" Type="http://schemas.openxmlformats.org/officeDocument/2006/relationships/hyperlink" Target="http://republikon.hu/media/87527/20-10-30-republikon-partpreferencia.pdf" TargetMode="External"/><Relationship Id="rId556" Type="http://schemas.openxmlformats.org/officeDocument/2006/relationships/hyperlink" Target="https://regi.szazadveg.hu/hu/kutatasok/az-alapitvany-kutatasai/piackutatas-kozvelemeny-kutatas/stabil-fidesz-kdnp-elony-erosodo-lmp" TargetMode="External"/><Relationship Id="rId88" Type="http://schemas.openxmlformats.org/officeDocument/2006/relationships/hyperlink" Target="https://nezopontintezet.hu/2018/06/30/a-2014-es-valasztasok-ota-nem-volt-ilyen-magas-a-fidesz-kdnp-tamogatottsaga/" TargetMode="External"/><Relationship Id="rId111" Type="http://schemas.openxmlformats.org/officeDocument/2006/relationships/hyperlink" Target="https://publicus.hu/blog/partok_tamogatottsaga_es_az_ellenzeki_politizalas-2018_majus/" TargetMode="External"/><Relationship Id="rId153" Type="http://schemas.openxmlformats.org/officeDocument/2006/relationships/hyperlink" Target="https://kozvelemenykutatok.hu/partpreferenciatrend/" TargetMode="External"/><Relationship Id="rId195" Type="http://schemas.openxmlformats.org/officeDocument/2006/relationships/hyperlink" Target="https://www.origo.hu/itthon/20180301-szazadveg-aktivizalodott-a-fidesz-kdnp-tabor.html" TargetMode="External"/><Relationship Id="rId209" Type="http://schemas.openxmlformats.org/officeDocument/2006/relationships/hyperlink" Target="http://publicus.hu/blog/partok_tamogatottsaga_szakertoi_becsles_2018_aprilis/" TargetMode="External"/><Relationship Id="rId360" Type="http://schemas.openxmlformats.org/officeDocument/2006/relationships/hyperlink" Target="https://24.hu/belfold/2019/07/19/zavecz-300-ezerrel-nott-a-partnelkuliek-szama/" TargetMode="External"/><Relationship Id="rId416" Type="http://schemas.openxmlformats.org/officeDocument/2006/relationships/hyperlink" Target="https://magyarnemzet.hu/belfold/magabiztosan-vezet-a-fidesz-a-nezopontnal-7484480/" TargetMode="External"/><Relationship Id="rId598" Type="http://schemas.openxmlformats.org/officeDocument/2006/relationships/hyperlink" Target="https://444.hu/2021/05/06/publicus-kicsit-nepszerubb-az-ellenzeki-osszefogas-a-fidesz-kdnp-szovetsegenel" TargetMode="External"/><Relationship Id="rId220" Type="http://schemas.openxmlformats.org/officeDocument/2006/relationships/hyperlink" Target="http://publicus.hu/images/uploads/2018_03_ppref_all.png" TargetMode="External"/><Relationship Id="rId458" Type="http://schemas.openxmlformats.org/officeDocument/2006/relationships/hyperlink" Target="https://publicus.hu/blog/partok-tamogatottsaga-2020-marcius-vege/" TargetMode="External"/><Relationship Id="rId623" Type="http://schemas.openxmlformats.org/officeDocument/2006/relationships/hyperlink" Target="https://24.hu/kozelet/2021/07/12/idea-intezet-partok-kozvelemeny-kutatas-julius/" TargetMode="External"/><Relationship Id="rId665" Type="http://schemas.openxmlformats.org/officeDocument/2006/relationships/hyperlink" Target="https://magyarnemzet.hu/belfold/2022/03/nezopont-a-fideszkdnp-47-az-egyesult-baloldal-42-szazalekon-all-a-valasztasok-elott-egy-hettel" TargetMode="External"/><Relationship Id="rId15" Type="http://schemas.openxmlformats.org/officeDocument/2006/relationships/hyperlink" Target="https://nepszava.hu/3023405_feltuzeltek-szavazoikat-a-partok" TargetMode="External"/><Relationship Id="rId57" Type="http://schemas.openxmlformats.org/officeDocument/2006/relationships/hyperlink" Target="https://nepszava.hu/3019793_rabszolgatorveny-egyre-tobben-latjak-ugy-hogy-rossz-iranyba-mennek-a-dolgok" TargetMode="External"/><Relationship Id="rId262" Type="http://schemas.openxmlformats.org/officeDocument/2006/relationships/hyperlink" Target="https://nezopontintezet.hu/2019/05/03/a-fidesz-nyerte-a-kampanykezdest/" TargetMode="External"/><Relationship Id="rId318" Type="http://schemas.openxmlformats.org/officeDocument/2006/relationships/hyperlink" Target="http://www.zaveczresearch.hu/az-ep-kampany-valamelyest-mozditott-a-partpreferenciakon/" TargetMode="External"/><Relationship Id="rId525" Type="http://schemas.openxmlformats.org/officeDocument/2006/relationships/hyperlink" Target="https://magyarnemzet.hu/belfold/gyurcsany-a-felelos-a-rendorattakert-8852627/" TargetMode="External"/><Relationship Id="rId567" Type="http://schemas.openxmlformats.org/officeDocument/2006/relationships/hyperlink" Target="https://publicus.hu/blog/partok-tamogatottsaga-2021-februar/" TargetMode="External"/><Relationship Id="rId99" Type="http://schemas.openxmlformats.org/officeDocument/2006/relationships/hyperlink" Target="https://publicus.hu/blog/partok-tamogatottsaga-2018-november/" TargetMode="External"/><Relationship Id="rId122" Type="http://schemas.openxmlformats.org/officeDocument/2006/relationships/hyperlink" Target="https://www.vasarnapihirek.hu/szerintem/bojkottra_szavaz_a_tobbseg" TargetMode="External"/><Relationship Id="rId164" Type="http://schemas.openxmlformats.org/officeDocument/2006/relationships/hyperlink" Target="https://kozvelemenykutatok.hu/partpreferenciatrend/" TargetMode="External"/><Relationship Id="rId371" Type="http://schemas.openxmlformats.org/officeDocument/2006/relationships/hyperlink" Target="http://www.ideaintezet.hu/hirek-aktualis/23/ellenzeki-eroviszonyok--stabilizalodo-atrendezodes------2019--augusztus" TargetMode="External"/><Relationship Id="rId427" Type="http://schemas.openxmlformats.org/officeDocument/2006/relationships/hyperlink" Target="https://hvg.hu/360/20191218_median_partpreferencia" TargetMode="External"/><Relationship Id="rId469" Type="http://schemas.openxmlformats.org/officeDocument/2006/relationships/hyperlink" Target="http://iranytuintezet.hu/elemzesek-kutatasok/mind/239-a-koronavirus-jarvannyal-kapcsolatos-allampolgari-attitudok-es-velemenyek-vizsgalata/" TargetMode="External"/><Relationship Id="rId634" Type="http://schemas.openxmlformats.org/officeDocument/2006/relationships/hyperlink" Target="https://designrr.page/?id=71673&amp;token=2044092031&amp;type=FP" TargetMode="External"/><Relationship Id="rId26" Type="http://schemas.openxmlformats.org/officeDocument/2006/relationships/hyperlink" Target="https://publicus.hu/blog/partok-orszaggyulesi-es-ep-tamogatottsaga-2019-marcius/" TargetMode="External"/><Relationship Id="rId231" Type="http://schemas.openxmlformats.org/officeDocument/2006/relationships/hyperlink" Target="http://nezopontintezet.hu/analysis/hodmezovasarhely-utan-sem-valtozott-fidesz-tamogatottsaga/" TargetMode="External"/><Relationship Id="rId273" Type="http://schemas.openxmlformats.org/officeDocument/2006/relationships/hyperlink" Target="http://republikon.hu/elemzesek,-kutatasok/180228-kvk.aspx" TargetMode="External"/><Relationship Id="rId329" Type="http://schemas.openxmlformats.org/officeDocument/2006/relationships/hyperlink" Target="http://iranytuintezet.hu/elemzesek-kutatasok/mind/215-az-iranytu-intezet-2018.-januari-orszagos-kozvelemeny-kutatasa/" TargetMode="External"/><Relationship Id="rId480" Type="http://schemas.openxmlformats.org/officeDocument/2006/relationships/hyperlink" Target="https://nezopontintezet.hu/2020/06/12/a-jobbik-2022-re-folosleges-lehet/" TargetMode="External"/><Relationship Id="rId536" Type="http://schemas.openxmlformats.org/officeDocument/2006/relationships/hyperlink" Target="https://888.hu/ketharmad/dobrev-klarat-latnak-legszivesebben-miniszterelnok-jeloltkent-az-ellenzeki-szavazok-4290712/" TargetMode="External"/><Relationship Id="rId68" Type="http://schemas.openxmlformats.org/officeDocument/2006/relationships/hyperlink" Target="http://www.ideaintezet.hu/hirek-aktualis/13/---rabszolgatorveny----miatti-tiltakozasok--a-bizonytalanok-is-ellenzeki-allasponton" TargetMode="External"/><Relationship Id="rId133" Type="http://schemas.openxmlformats.org/officeDocument/2006/relationships/hyperlink" Target="https://kozvelemenykutatok.hu/2018-decemberi-kutatasi-eredmenyek-median/" TargetMode="External"/><Relationship Id="rId175" Type="http://schemas.openxmlformats.org/officeDocument/2006/relationships/hyperlink" Target="https://docs.google.com/spreadsheets/d/1eitltXmNIU4tHgrYiaQPWPHaG4tN0xVSZO4w_k0mVyA/edit" TargetMode="External"/><Relationship Id="rId340" Type="http://schemas.openxmlformats.org/officeDocument/2006/relationships/hyperlink" Target="https://24.hu/belfold/2019/05/06/europai-unio-megitelese-kutatas" TargetMode="External"/><Relationship Id="rId578" Type="http://schemas.openxmlformats.org/officeDocument/2006/relationships/hyperlink" Target="http://republikon.hu/media/92634/21-03-02-kvk-republikon-kvk-prezentacio.pdf" TargetMode="External"/><Relationship Id="rId200" Type="http://schemas.openxmlformats.org/officeDocument/2006/relationships/hyperlink" Target="https://nepszava.hu/3035093_fidesz-szavazok-szerint-fontosabb-az-ep-valasztas-mint-az-onkormanyzati" TargetMode="External"/><Relationship Id="rId382" Type="http://schemas.openxmlformats.org/officeDocument/2006/relationships/hyperlink" Target="https://magyarnemzet.hu/belfold/tobb-mint-harommillioan-tamogatjak-a-fidesz-kdnp-t-7268714/" TargetMode="External"/><Relationship Id="rId438" Type="http://schemas.openxmlformats.org/officeDocument/2006/relationships/hyperlink" Target="http://www.ideaintezet.hu/hu/hirek-aktualis/30/a-2019-es-ev-meglepetes-embere--karacsony-gergely------2020--januar" TargetMode="External"/><Relationship Id="rId603" Type="http://schemas.openxmlformats.org/officeDocument/2006/relationships/hyperlink" Target="https://designrr.page/?id=92245&amp;token=2630185484&amp;type=FP" TargetMode="External"/><Relationship Id="rId645" Type="http://schemas.openxmlformats.org/officeDocument/2006/relationships/hyperlink" Target="https://szazadveg.hu/hu/2021/10/26/a-demokratikus-koalicio-eloretort-karacsony-gergely-tamogatottsaga-osszeomlott-budapesten~n2093" TargetMode="External"/><Relationship Id="rId242" Type="http://schemas.openxmlformats.org/officeDocument/2006/relationships/hyperlink" Target="http://iranytuintezet.hu/elemzesek-kutatasok/mind/235-a-valasztas-elotti-utolso-meresunk/" TargetMode="External"/><Relationship Id="rId284" Type="http://schemas.openxmlformats.org/officeDocument/2006/relationships/hyperlink" Target="http://www.ideaintezet.hu/hirek-aktualis/6/friss-felmeres--csokken-a-fidesz-elonye--erosodik-az-ellenzek" TargetMode="External"/><Relationship Id="rId491" Type="http://schemas.openxmlformats.org/officeDocument/2006/relationships/hyperlink" Target="https://publicus.hu/blog/egy-lista-elovalasztas-es-kozos-miniszterelnok-jelolt-noveli-inkabb-az-ellenzek-gyozelmi-eselyeit/" TargetMode="External"/><Relationship Id="rId505" Type="http://schemas.openxmlformats.org/officeDocument/2006/relationships/hyperlink" Target="https://hvg.hu/itthon/20201022_fidesz_dk_jobbik_parbeszed_momentum_lmp_mi_hazank_ketfarku_kutyapart_partprefencia_oktober_zavecz_research" TargetMode="External"/><Relationship Id="rId37" Type="http://schemas.openxmlformats.org/officeDocument/2006/relationships/hyperlink" Target="https://szazadveg.hu/hu/kutatasok/az-alapitvany-kutatasai/piackutatas-kozvelemeny-kutatas/stabil-a-kormanypartok-tamogatottsaga" TargetMode="External"/><Relationship Id="rId79" Type="http://schemas.openxmlformats.org/officeDocument/2006/relationships/hyperlink" Target="https://nezopontintezet.hu/2018/11/09/a-valasztok-fele-fidesz-szavazo/" TargetMode="External"/><Relationship Id="rId102" Type="http://schemas.openxmlformats.org/officeDocument/2006/relationships/hyperlink" Target="https://publicus.hu/blog/partok_tamogatottsaga_es_az_ellenzeki_politizalas-2018_majus/" TargetMode="External"/><Relationship Id="rId144" Type="http://schemas.openxmlformats.org/officeDocument/2006/relationships/hyperlink" Target="https://hvg.hu/itthon/201845__partok_es_politikusok_nepszerusege__erosodo_fidesz__ingatagok" TargetMode="External"/><Relationship Id="rId547" Type="http://schemas.openxmlformats.org/officeDocument/2006/relationships/hyperlink" Target="https://publicus.hu/blog/novekszik-az-oltasi-hajlandosag-keleti-vakcinak-tovabbra-is-elutasitottak/" TargetMode="External"/><Relationship Id="rId589" Type="http://schemas.openxmlformats.org/officeDocument/2006/relationships/hyperlink" Target="https://24.hu/kozelet/2021/04/13/erosodo-jobbikot-ellenzeki-folenyt-mert-az-idea-intezet/" TargetMode="External"/><Relationship Id="rId90" Type="http://schemas.openxmlformats.org/officeDocument/2006/relationships/hyperlink" Target="https://nezopontintezet.hu/2018/06/02/tovabb-erosodott-a-fidesz-kdnp-kozel-400-000-fovel-bovult-a-kormanypartok-tabora/" TargetMode="External"/><Relationship Id="rId186" Type="http://schemas.openxmlformats.org/officeDocument/2006/relationships/hyperlink" Target="https://szazadveg.hu/hu/kutatasok/az-alapitvany-kutatasai/piackutatas-kozvelemeny-kutatas/aktivizalodott-a-fidesz-kdnp-tabor-hodmezovasarhely-utan" TargetMode="External"/><Relationship Id="rId351" Type="http://schemas.openxmlformats.org/officeDocument/2006/relationships/hyperlink" Target="https://nezopontintezet.hu/2019/07/02/utcahosszal-vezet-a-fidesz-kdnp-az-ep-valasztas-utan/" TargetMode="External"/><Relationship Id="rId393" Type="http://schemas.openxmlformats.org/officeDocument/2006/relationships/hyperlink" Target="http://publicus.hu/blog/partok_tamogatottsaga_szakertoi_becsles_2018_aprilis/" TargetMode="External"/><Relationship Id="rId407" Type="http://schemas.openxmlformats.org/officeDocument/2006/relationships/hyperlink" Target="https://nezopontintezet.hu/2019/11/12/stagnal-a-fidesz-kdnp-elonye-az-onkormanyzati-valasztas-utan/" TargetMode="External"/><Relationship Id="rId449" Type="http://schemas.openxmlformats.org/officeDocument/2006/relationships/hyperlink" Target="https://publicus.hu/blog/partok-tamogatottsaga-2020-marcius/" TargetMode="External"/><Relationship Id="rId614" Type="http://schemas.openxmlformats.org/officeDocument/2006/relationships/hyperlink" Target="https://hvg.hu/360/20210616_Miniszterelnokjelolti_verseny_tisztulo_kep" TargetMode="External"/><Relationship Id="rId656" Type="http://schemas.openxmlformats.org/officeDocument/2006/relationships/hyperlink" Target="https://www.origo.hu/itthon/20211026-realpr-93jelentos-fideszelony.html" TargetMode="External"/><Relationship Id="rId211" Type="http://schemas.openxmlformats.org/officeDocument/2006/relationships/hyperlink" Target="http://publicus.hu/blog/partok_tamogatottsaga_es_egyes_politikusok_nepszersege_2018_februar/" TargetMode="External"/><Relationship Id="rId253" Type="http://schemas.openxmlformats.org/officeDocument/2006/relationships/hyperlink" Target="https://nezopontintezet.hu/2018/04/03/tovabb-nott-az-orban-viktor-ujrazasat-tamogatok-aranya-karacsony-es-szel-megelozte-vonat/" TargetMode="External"/><Relationship Id="rId295" Type="http://schemas.openxmlformats.org/officeDocument/2006/relationships/hyperlink" Target="http://www.zaveczresearch.hu/nott-az-aktivitas-erosodott-a-jobbik/" TargetMode="External"/><Relationship Id="rId309" Type="http://schemas.openxmlformats.org/officeDocument/2006/relationships/hyperlink" Target="https://publicus.hu/blog/partok-ep-tamogatottsaga-2019-aprilis/" TargetMode="External"/><Relationship Id="rId460" Type="http://schemas.openxmlformats.org/officeDocument/2006/relationships/hyperlink" Target="http://ideaintezet.hu/hu/hirek-aktualis/35/nem-csokkeno-fidesz---kdnp--stabil-fopolgarmesteri-rokonszenv" TargetMode="External"/><Relationship Id="rId516" Type="http://schemas.openxmlformats.org/officeDocument/2006/relationships/hyperlink" Target="http://republikon.hu/elemzesek,-kutatasok/20-09-01-ellenzek.aspx" TargetMode="External"/><Relationship Id="rId48" Type="http://schemas.openxmlformats.org/officeDocument/2006/relationships/hyperlink" Target="https://magyarhang.org/belfold/2019/05/04/oriasi-kulonbsegek-ket-egyideju-zavecz-meresben/" TargetMode="External"/><Relationship Id="rId113" Type="http://schemas.openxmlformats.org/officeDocument/2006/relationships/hyperlink" Target="https://www.vasarnapihirek.hu/fokusz/beeloztek_a_ketfarkuak" TargetMode="External"/><Relationship Id="rId320" Type="http://schemas.openxmlformats.org/officeDocument/2006/relationships/hyperlink" Target="http://www.zaveczresearch.hu/az-ep-kampany-valamelyest-mozditott-a-partpreferenciakon/" TargetMode="External"/><Relationship Id="rId558" Type="http://schemas.openxmlformats.org/officeDocument/2006/relationships/hyperlink" Target="https://nezopont.hu/a-jobbik-2022-re-folosleges-lehet/" TargetMode="External"/><Relationship Id="rId155" Type="http://schemas.openxmlformats.org/officeDocument/2006/relationships/hyperlink" Target="https://kozvelemenykutatok.hu/partpreferenciatrend/" TargetMode="External"/><Relationship Id="rId197" Type="http://schemas.openxmlformats.org/officeDocument/2006/relationships/hyperlink" Target="https://index.hu/belfold/2018/valasztas/2018/04/05/publicus_annyival_esett_a_fidesz_tamogatottsaga_amennyivel_a_jobbike_nott/" TargetMode="External"/><Relationship Id="rId362" Type="http://schemas.openxmlformats.org/officeDocument/2006/relationships/hyperlink" Target="http://www.zaveczresearch.hu/a-nyar-kozepere-csokkent-a-politikai-aktivitas/" TargetMode="External"/><Relationship Id="rId418" Type="http://schemas.openxmlformats.org/officeDocument/2006/relationships/hyperlink" Target="https://hvg.hu/itthon/20191121_Zavecz_Hatalmasat_gyengult_a_Fidesz_a_fovarosban_de_a_falvakban_is_sok_szavazot_veszitettek" TargetMode="External"/><Relationship Id="rId625" Type="http://schemas.openxmlformats.org/officeDocument/2006/relationships/hyperlink" Target="http://www.ideaintezet.hu/hu/hirek-aktualis/69/megallt-a-jobbik-eloretorese-a-nyar-derekan------2021--julius" TargetMode="External"/><Relationship Id="rId222" Type="http://schemas.openxmlformats.org/officeDocument/2006/relationships/hyperlink" Target="http://publicus.hu/images/uploads/2018_02_ppref_all.png" TargetMode="External"/><Relationship Id="rId264" Type="http://schemas.openxmlformats.org/officeDocument/2006/relationships/hyperlink" Target="https://nezopontintezet.hu/2018/03/28/valtozatlanul-vezet-a-fidesz-a-kampany-veghajrajaban/" TargetMode="External"/><Relationship Id="rId471" Type="http://schemas.openxmlformats.org/officeDocument/2006/relationships/hyperlink" Target="https://nepszava.hu/3077160_visszalengett-az-inga--a-publicus-szerint-erosodott-az-ellenzek" TargetMode="External"/><Relationship Id="rId667" Type="http://schemas.openxmlformats.org/officeDocument/2006/relationships/hyperlink" Target="https://magyarnemzet.hu/belfold/2022/03/nezopont-a-fideszkdnp-47-az-egyesult-baloldal-42-szazalekon-all-a-valasztasok-elott-egy-hettel" TargetMode="External"/><Relationship Id="rId17" Type="http://schemas.openxmlformats.org/officeDocument/2006/relationships/hyperlink" Target="https://magyarnemzet.hu/belfold/nezopont-tovabb-nott-a-fidesz-kdnp-nepszerusege-6889859/" TargetMode="External"/><Relationship Id="rId59" Type="http://schemas.openxmlformats.org/officeDocument/2006/relationships/hyperlink" Target="https://hvg.hu/itthon/20190311_IDEA_a_baloldal_semmit_nem_profitalt_a_tuloratorvenyes_tiltakozasokbol" TargetMode="External"/><Relationship Id="rId124" Type="http://schemas.openxmlformats.org/officeDocument/2006/relationships/hyperlink" Target="https://publicus.hu/blog/partok-tamogatottsaga-2018-november/" TargetMode="External"/><Relationship Id="rId527" Type="http://schemas.openxmlformats.org/officeDocument/2006/relationships/hyperlink" Target="https://nezopontintezet.hu/2020/07/09/kockazatos-a-kozos-lista/" TargetMode="External"/><Relationship Id="rId569" Type="http://schemas.openxmlformats.org/officeDocument/2006/relationships/hyperlink" Target="https://publicus.hu/blog/partok-tamogatottsaga-2021-februar/" TargetMode="External"/><Relationship Id="rId70" Type="http://schemas.openxmlformats.org/officeDocument/2006/relationships/hyperlink" Target="http://www.ideaintezet.hu/hirek-aktualis/13/---rabszolgatorveny----miatti-tiltakozasok--a-bizonytalanok-is-ellenzeki-allasponton" TargetMode="External"/><Relationship Id="rId166" Type="http://schemas.openxmlformats.org/officeDocument/2006/relationships/hyperlink" Target="https://kozvelemenykutatok.hu/partpreferenciatrend/" TargetMode="External"/><Relationship Id="rId331" Type="http://schemas.openxmlformats.org/officeDocument/2006/relationships/hyperlink" Target="https://hvg.hu/itthon/201921_mozdulnake" TargetMode="External"/><Relationship Id="rId373" Type="http://schemas.openxmlformats.org/officeDocument/2006/relationships/hyperlink" Target="https://24.hu/belfold/2019/08/08/2540613ellenzek-fidesz-kozvelemeny-kutatas-idea-intezet/" TargetMode="External"/><Relationship Id="rId429" Type="http://schemas.openxmlformats.org/officeDocument/2006/relationships/hyperlink" Target="https://24.hu/kozelet/2019/12/16/karacsony-gergely-ellenzeki-szimpatia-ismertseg/" TargetMode="External"/><Relationship Id="rId580" Type="http://schemas.openxmlformats.org/officeDocument/2006/relationships/hyperlink" Target="http://www.zaveczresearch.hu/bovult-a-fidesz-es-a-jobbik-tabora-kielezett-maradt-a-verseny-a-kormanypartok-es-a-hatparti-ellenzek-kozott/" TargetMode="External"/><Relationship Id="rId636" Type="http://schemas.openxmlformats.org/officeDocument/2006/relationships/hyperlink" Target="https://telex.hu/belfold/2021/03/03/republikon-februar-partpreferencia-felmeres" TargetMode="External"/><Relationship Id="rId1" Type="http://schemas.openxmlformats.org/officeDocument/2006/relationships/hyperlink" Target="https://publicus.hu/blog/partok-orszaggyulesi-es-ep-tamogatottsaga-2019-marcius/" TargetMode="External"/><Relationship Id="rId233" Type="http://schemas.openxmlformats.org/officeDocument/2006/relationships/hyperlink" Target="http://nezopontintezet.hu/analysis/2018_januar_partpreferencia_nezopont/" TargetMode="External"/><Relationship Id="rId440" Type="http://schemas.openxmlformats.org/officeDocument/2006/relationships/hyperlink" Target="http://www.zaveczresearch.hu/ev-vegi-dobogosok-fidesz-32-dk-9-momentum-7/" TargetMode="External"/><Relationship Id="rId28" Type="http://schemas.openxmlformats.org/officeDocument/2006/relationships/hyperlink" Target="https://publicus.hu/blog/partok-orszaggyulesi-es-ep-tamogatottsaga-2019-marcius/" TargetMode="External"/><Relationship Id="rId275" Type="http://schemas.openxmlformats.org/officeDocument/2006/relationships/hyperlink" Target="http://republikon.hu/media/38516/republikon_kutatas_prez_1803.pdf" TargetMode="External"/><Relationship Id="rId300" Type="http://schemas.openxmlformats.org/officeDocument/2006/relationships/hyperlink" Target="http://www.zaveczresearch.hu/alacsony-aktivitas-valtozatlan-eroviszonyok/" TargetMode="External"/><Relationship Id="rId482" Type="http://schemas.openxmlformats.org/officeDocument/2006/relationships/hyperlink" Target="https://nezopontintezet.hu/2020/07/09/kockazatos-a-kozos-lista/" TargetMode="External"/><Relationship Id="rId538" Type="http://schemas.openxmlformats.org/officeDocument/2006/relationships/hyperlink" Target="https://magyarnemzet.hu/belfold/dobrev-klara-a-legeselyesebb-az-ellenzeki-elovalasztason-9135869/" TargetMode="External"/><Relationship Id="rId81" Type="http://schemas.openxmlformats.org/officeDocument/2006/relationships/hyperlink" Target="https://nezopontintezet.hu/2018/10/01/most-vasarnap-az-ep-mandatumok-tobb-mint-60-szazalekat-a-fidesz-szerezne-meg-3/" TargetMode="External"/><Relationship Id="rId135" Type="http://schemas.openxmlformats.org/officeDocument/2006/relationships/hyperlink" Target="https://hvg.hu/itthon/201845__partok_es_politikusok_nepszerusege__erosodo_fidesz__ingatagok" TargetMode="External"/><Relationship Id="rId177" Type="http://schemas.openxmlformats.org/officeDocument/2006/relationships/hyperlink" Target="https://docs.google.com/spreadsheets/d/1eitltXmNIU4tHgrYiaQPWPHaG4tN0xVSZO4w_k0mVyA/edit" TargetMode="External"/><Relationship Id="rId342" Type="http://schemas.openxmlformats.org/officeDocument/2006/relationships/hyperlink" Target="http://www.ideaintezet.hu/hirek-aktualis/20/mint-az-ep-valasztason--erosodik-a-dk-es-momentum--" TargetMode="External"/><Relationship Id="rId384" Type="http://schemas.openxmlformats.org/officeDocument/2006/relationships/hyperlink" Target="https://publicus.hu/blog/partok-tamogatottsaga-2019-augusztus/" TargetMode="External"/><Relationship Id="rId591" Type="http://schemas.openxmlformats.org/officeDocument/2006/relationships/hyperlink" Target="https://telex.hu/belfold/2021/04/30/aprilis-marcius-republikon-partpreferencia-valtozas-fidesz-erositett-a-bizonytalanoknal" TargetMode="External"/><Relationship Id="rId605" Type="http://schemas.openxmlformats.org/officeDocument/2006/relationships/hyperlink" Target="https://24.hu/belfold/2021/05/27/idea-intezet-valasztasi-eselyek-partpreferencia-elemzes-bocskei-balazs-szabo-andrea/" TargetMode="External"/><Relationship Id="rId202" Type="http://schemas.openxmlformats.org/officeDocument/2006/relationships/hyperlink" Target="https://nepszava.hu/3035093_fidesz-szavazok-szerint-fontosabb-az-ep-valasztas-mint-az-onkormanyzati" TargetMode="External"/><Relationship Id="rId244" Type="http://schemas.openxmlformats.org/officeDocument/2006/relationships/hyperlink" Target="https://mno.hu/belfold/amortizaljak-a-botranyok-a-kormanyparti-elonyt-2451954" TargetMode="External"/><Relationship Id="rId647" Type="http://schemas.openxmlformats.org/officeDocument/2006/relationships/hyperlink" Target="https://drive.google.com/drive/folders/1EepDl8JA7kehmh3ecgIXRdi7Vgnef5z-?usp=sharing" TargetMode="External"/><Relationship Id="rId39" Type="http://schemas.openxmlformats.org/officeDocument/2006/relationships/hyperlink" Target="https://publicus.hu/wp-content/uploads/2019/03/2019_03_ppef_all.png" TargetMode="External"/><Relationship Id="rId286" Type="http://schemas.openxmlformats.org/officeDocument/2006/relationships/hyperlink" Target="http://www.atv.hu/belfold/20180310-friss-felmeres-csokken-a-fidesz-elonye-erosodik-az-ellenzek" TargetMode="External"/><Relationship Id="rId451" Type="http://schemas.openxmlformats.org/officeDocument/2006/relationships/hyperlink" Target="https://publicus.hu/blog/partok-tamogatottsaga-2020-marcius/" TargetMode="External"/><Relationship Id="rId493" Type="http://schemas.openxmlformats.org/officeDocument/2006/relationships/hyperlink" Target="http://www.zaveczresearch.hu/fidesz-34-szazalek-egyuttmukodo-ellenzek-32-szazalek/" TargetMode="External"/><Relationship Id="rId507" Type="http://schemas.openxmlformats.org/officeDocument/2006/relationships/hyperlink" Target="http://iranytuintezet.hu/letoltes/?file=/shared/elemzesek/kutat%C3%A1s_2020%20okt%C3%B3ber.pdf" TargetMode="External"/><Relationship Id="rId549" Type="http://schemas.openxmlformats.org/officeDocument/2006/relationships/hyperlink" Target="http://ideaintezet.hu/hu/hirek-aktualis/50/az-ellenzek-egyesitett-listajanak-van-eselye-a-gyozelemre---2021--januar" TargetMode="External"/><Relationship Id="rId50" Type="http://schemas.openxmlformats.org/officeDocument/2006/relationships/hyperlink" Target="https://magyarnemzet.hu/belfold/nezopont-tovabb-nott-a-fidesz-kdnp-nepszerusege-6889859/" TargetMode="External"/><Relationship Id="rId104" Type="http://schemas.openxmlformats.org/officeDocument/2006/relationships/hyperlink" Target="https://publicus.hu/blog/partok-tamogatottsaga-2018-junius/" TargetMode="External"/><Relationship Id="rId146" Type="http://schemas.openxmlformats.org/officeDocument/2006/relationships/hyperlink" Target="https://nezopontintezet.hu/2018/12/04/erosodott-a-fidesz-tovabb-gyengult-a-jobbik/" TargetMode="External"/><Relationship Id="rId188" Type="http://schemas.openxmlformats.org/officeDocument/2006/relationships/hyperlink" Target="https://szazadveg.hu/hu/kutatasok/az-alapitvany-kutatasai/piackutatas-kozvelemeny-kutatas/valtozatlan-fidesz-kdnp-foleny" TargetMode="External"/><Relationship Id="rId311" Type="http://schemas.openxmlformats.org/officeDocument/2006/relationships/hyperlink" Target="https://index.hu/belfold/2019/04/17/partok_tamogatottsaga_partpreferencia_kozvelemeny-kutatas_fidesz_jobbik_mszp_zavecz_research/" TargetMode="External"/><Relationship Id="rId353" Type="http://schemas.openxmlformats.org/officeDocument/2006/relationships/hyperlink" Target="https://nezopontintezet.hu/en/2019/07/02/fidesz-kdnp-holds-comfortable-lead-after-ep-elections/" TargetMode="External"/><Relationship Id="rId395" Type="http://schemas.openxmlformats.org/officeDocument/2006/relationships/hyperlink" Target="http://www.ideaintezet.hu/hu/hirek-aktualis/26/a-durvabb-kampany-se-valtoztatott-a-szavazok-partszimpatiajan" TargetMode="External"/><Relationship Id="rId409" Type="http://schemas.openxmlformats.org/officeDocument/2006/relationships/hyperlink" Target="https://szazadveg.hu/hu/kutatasok/az-alapitvany-kutatasai/piackutatas-kozvelemeny-kutatas/a-magyarok-elsopro-tobbsege-valtozast-szeretne-az-europai-unioban" TargetMode="External"/><Relationship Id="rId560" Type="http://schemas.openxmlformats.org/officeDocument/2006/relationships/hyperlink" Target="http://www.ideaintezet.hu/hu/hirek-aktualis/39/milyen-a----tipikus----fidesz-tamogato-" TargetMode="External"/><Relationship Id="rId92" Type="http://schemas.openxmlformats.org/officeDocument/2006/relationships/hyperlink" Target="https://nezopontintezet.hu/2018/05/08/a-fidesz-kdnp-vel-szimpatizal-a-tobbseg/" TargetMode="External"/><Relationship Id="rId213" Type="http://schemas.openxmlformats.org/officeDocument/2006/relationships/hyperlink" Target="http://publicus.hu/blog/partok_tamogatottsaga_szakertoi_becsles_2018_aprilis/" TargetMode="External"/><Relationship Id="rId420" Type="http://schemas.openxmlformats.org/officeDocument/2006/relationships/hyperlink" Target="http://www.zaveczresearch.hu/a-fidesz-gyengult-a-momentum-erosodott/" TargetMode="External"/><Relationship Id="rId616" Type="http://schemas.openxmlformats.org/officeDocument/2006/relationships/hyperlink" Target="https://nezopont.hu/csokkentek-karacsony-eselyei/" TargetMode="External"/><Relationship Id="rId658" Type="http://schemas.openxmlformats.org/officeDocument/2006/relationships/hyperlink" Target="https://publicus.hu/blog/partok-tamogatottsaga-2022-februar/" TargetMode="External"/><Relationship Id="rId255" Type="http://schemas.openxmlformats.org/officeDocument/2006/relationships/hyperlink" Target="http://nezopontintezet.hu/analysis/valtozatlan-eroviszonyok-kampanystartnal/" TargetMode="External"/><Relationship Id="rId297" Type="http://schemas.openxmlformats.org/officeDocument/2006/relationships/hyperlink" Target="http://www.zaveczresearch.hu/alig-mozdulnak-szavazok/" TargetMode="External"/><Relationship Id="rId462" Type="http://schemas.openxmlformats.org/officeDocument/2006/relationships/hyperlink" Target="http://www.zaveczresearch.hu/tartos-parteroviszonyok-zri-kozvelemenykutatas/" TargetMode="External"/><Relationship Id="rId518" Type="http://schemas.openxmlformats.org/officeDocument/2006/relationships/hyperlink" Target="https://publicus.hu/blog/fele-annyian-oltatnak-magukat-keleti-mint-nyugati-vakcinaval/" TargetMode="External"/><Relationship Id="rId115" Type="http://schemas.openxmlformats.org/officeDocument/2006/relationships/hyperlink" Target="https://www.vasarnapihirek.hu/friss/harmadot_bukott_a_jobbik" TargetMode="External"/><Relationship Id="rId157" Type="http://schemas.openxmlformats.org/officeDocument/2006/relationships/hyperlink" Target="https://kozvelemenykutatok.hu/partpreferenciatrend/" TargetMode="External"/><Relationship Id="rId322" Type="http://schemas.openxmlformats.org/officeDocument/2006/relationships/hyperlink" Target="http://www.zaveczresearch.hu/muloban-az-aktivitas-de-a-fidesz-szavazok-lenduletben-maradtak/" TargetMode="External"/><Relationship Id="rId364" Type="http://schemas.openxmlformats.org/officeDocument/2006/relationships/hyperlink" Target="https://nepszava.hu/3043823_erdekesen-alakulnak-az-eroviszonyok-az-ellenzeki-oldalon-a-zavecz-merese-szerint" TargetMode="External"/><Relationship Id="rId61" Type="http://schemas.openxmlformats.org/officeDocument/2006/relationships/hyperlink" Target="http://www.ideaintezet.hu/hirek-aktualis/15/hvg-hu---idea--a-baloldal-semmit-nem-profitalt-a-tuloratorvenyes-tiltakozasokbol" TargetMode="External"/><Relationship Id="rId199" Type="http://schemas.openxmlformats.org/officeDocument/2006/relationships/hyperlink" Target="http://publicus.hu/blog/partok_tamogatottsaga_szakertoi_becsles_2018_aprilis/" TargetMode="External"/><Relationship Id="rId571" Type="http://schemas.openxmlformats.org/officeDocument/2006/relationships/hyperlink" Target="https://nezopont.hu/fidesz-elony-az-aktivak-koreben-de-novekvo-bizonytalan-tabor/" TargetMode="External"/><Relationship Id="rId627" Type="http://schemas.openxmlformats.org/officeDocument/2006/relationships/hyperlink" Target="http://republikon.hu/3509.aspx" TargetMode="External"/><Relationship Id="rId669" Type="http://schemas.openxmlformats.org/officeDocument/2006/relationships/hyperlink" Target="https://azonnali.hu/cikk/20220329_publicus-szorosnak-igerkezik-a-vasarnapi-valasztas" TargetMode="External"/><Relationship Id="rId19" Type="http://schemas.openxmlformats.org/officeDocument/2006/relationships/hyperlink" Target="https://szazadveg.hu/hu/kutatasok/az-alapitvany-kutatasai/piackutatas-kozvelemeny-kutatas/eros-kormanyparti-gyozelem-varhato-az-ep-valasztasokon" TargetMode="External"/><Relationship Id="rId224" Type="http://schemas.openxmlformats.org/officeDocument/2006/relationships/hyperlink" Target="http://publicus.hu/images/uploads/2018_02_ppref_all.png" TargetMode="External"/><Relationship Id="rId266" Type="http://schemas.openxmlformats.org/officeDocument/2006/relationships/hyperlink" Target="http://republikon.hu/media/38487/republikon_kutatas_prez_1801.pdf" TargetMode="External"/><Relationship Id="rId431" Type="http://schemas.openxmlformats.org/officeDocument/2006/relationships/hyperlink" Target="https://publicus.hu/blog/partok-tamogatottsaga-2019-december/" TargetMode="External"/><Relationship Id="rId473" Type="http://schemas.openxmlformats.org/officeDocument/2006/relationships/hyperlink" Target="https://publicus.hu/blog/partok-tamogatottsaga-2020-aprilis/" TargetMode="External"/><Relationship Id="rId529" Type="http://schemas.openxmlformats.org/officeDocument/2006/relationships/hyperlink" Target="https://hvg.hu/360/20201209_Median_Szajer" TargetMode="External"/><Relationship Id="rId30" Type="http://schemas.openxmlformats.org/officeDocument/2006/relationships/hyperlink" Target="https://publicus.hu/wp-content/uploads/2019/03/2019_02_ppef_all.png" TargetMode="External"/><Relationship Id="rId126" Type="http://schemas.openxmlformats.org/officeDocument/2006/relationships/hyperlink" Target="https://hvg.hu/itthon/20190103_A_rabszolgatorveny_ellenere_sem_szavaznanak_kevesebben_a_Fideszre" TargetMode="External"/><Relationship Id="rId168" Type="http://schemas.openxmlformats.org/officeDocument/2006/relationships/hyperlink" Target="https://kozvelemenykutatok.hu/partpreferenciatrend/" TargetMode="External"/><Relationship Id="rId333" Type="http://schemas.openxmlformats.org/officeDocument/2006/relationships/hyperlink" Target="https://hvg.hu/hetilap/2019.21/201921_mozdulnake" TargetMode="External"/><Relationship Id="rId540" Type="http://schemas.openxmlformats.org/officeDocument/2006/relationships/hyperlink" Target="https://magyarnemzet.hu/belfold/nepszerubb-a-fidesz-kdnp-mint-a-baloldali-kozos-lista-9122300/" TargetMode="External"/><Relationship Id="rId72" Type="http://schemas.openxmlformats.org/officeDocument/2006/relationships/hyperlink" Target="https://szazadveg.hu/hu/kutatasok/az-alapitvany-kutatasai/piackutatas-kozvelemeny-kutatas/eros-fidesz-kdnp-gyengulo-ellenzek" TargetMode="External"/><Relationship Id="rId375" Type="http://schemas.openxmlformats.org/officeDocument/2006/relationships/hyperlink" Target="https://index.hu/belfold/2019/08/15/zavecz_budapesten_es_a_megyei_jogu_varosokban_erosebb_az_ellenzek_mint_a_fidesz/" TargetMode="External"/><Relationship Id="rId582" Type="http://schemas.openxmlformats.org/officeDocument/2006/relationships/hyperlink" Target="http://www.zaveczresearch.hu/bovult-a-fidesz-es-a-jobbik-tabora-kielezett-maradt-a-verseny-a-kormanypartok-es-a-hatparti-ellenzek-kozott/" TargetMode="External"/><Relationship Id="rId638" Type="http://schemas.openxmlformats.org/officeDocument/2006/relationships/hyperlink" Target="https://szegedma.hu/2021/10/tobb-kozvelemenykutato-szerint-nott-a-fidesz-tamogatottsaga-a-teljes-nepessegen-belul" TargetMode="External"/><Relationship Id="rId3" Type="http://schemas.openxmlformats.org/officeDocument/2006/relationships/hyperlink" Target="https://publicus.hu/blog/partok-tamogatottsaga-2019-januar/" TargetMode="External"/><Relationship Id="rId235" Type="http://schemas.openxmlformats.org/officeDocument/2006/relationships/hyperlink" Target="https://24.hu/belfold/2018/04/03/valasztasi-becsles-fidesz-jobbik-mszp/" TargetMode="External"/><Relationship Id="rId277" Type="http://schemas.openxmlformats.org/officeDocument/2006/relationships/hyperlink" Target="https://24.hu/belfold/2018/04/03/valasztasi-becsles-fidesz-jobbik-mszp/" TargetMode="External"/><Relationship Id="rId400" Type="http://schemas.openxmlformats.org/officeDocument/2006/relationships/hyperlink" Target="https://publicus.hu/blog/partok-tamogatottsaga-2019-oktober/" TargetMode="External"/><Relationship Id="rId442" Type="http://schemas.openxmlformats.org/officeDocument/2006/relationships/hyperlink" Target="http://www.zaveczresearch.hu/a-fidesz-tabora-csokkent-az-ellenzeke-nem-valtozott-tobb-lett-a-bizonytalan/" TargetMode="External"/><Relationship Id="rId484" Type="http://schemas.openxmlformats.org/officeDocument/2006/relationships/hyperlink" Target="https://publicus.hu/blog/ellenzeki-varosvezetok-es-az-egyuttmukodes-megitelese/" TargetMode="External"/><Relationship Id="rId137" Type="http://schemas.openxmlformats.org/officeDocument/2006/relationships/hyperlink" Target="https://kozvelemenykutatok.hu/2018-decemberi-kutatasi-eredmenyek-median/" TargetMode="External"/><Relationship Id="rId302" Type="http://schemas.openxmlformats.org/officeDocument/2006/relationships/hyperlink" Target="https://hvg.hu/itthon/20190502_Felmeres_EPmandatumot_szerezhet_a_Momentum_a_Jobbik_nagyon_visszaesett" TargetMode="External"/><Relationship Id="rId344" Type="http://schemas.openxmlformats.org/officeDocument/2006/relationships/hyperlink" Target="https://24.hu/belfold/2019/06/18/az-ep-valasztas-utan-nott-a-dk-es-momentum-szavazotabora/" TargetMode="External"/><Relationship Id="rId41" Type="http://schemas.openxmlformats.org/officeDocument/2006/relationships/hyperlink" Target="https://nepszava.hu/3030602_az-mszp-szavazoi-a-legelkotelezettebbek-egyre-tobben-elegedetlenek-az-orszag-allapotaval" TargetMode="External"/><Relationship Id="rId83" Type="http://schemas.openxmlformats.org/officeDocument/2006/relationships/hyperlink" Target="https://nezopontintezet.hu/2018/09/03/a-fidesz-az-egyetlen-neppart/" TargetMode="External"/><Relationship Id="rId179" Type="http://schemas.openxmlformats.org/officeDocument/2006/relationships/hyperlink" Target="https://docs.google.com/spreadsheets/d/1eitltXmNIU4tHgrYiaQPWPHaG4tN0xVSZO4w_k0mVyA/edit" TargetMode="External"/><Relationship Id="rId386" Type="http://schemas.openxmlformats.org/officeDocument/2006/relationships/hyperlink" Target="https://publicus.hu/blog/partok-tamogatottsaga-2019-augusztus/" TargetMode="External"/><Relationship Id="rId551" Type="http://schemas.openxmlformats.org/officeDocument/2006/relationships/hyperlink" Target="https://24.hu/kozelet/2021/02/19/zavecz-research-feljott-a-partrangsor-3-helyere-a-jobbik/" TargetMode="External"/><Relationship Id="rId593" Type="http://schemas.openxmlformats.org/officeDocument/2006/relationships/hyperlink" Target="http://republikon.hu/elemzesek,-kutatasok/21-04-30-kvk.aspx" TargetMode="External"/><Relationship Id="rId607" Type="http://schemas.openxmlformats.org/officeDocument/2006/relationships/hyperlink" Target="https://tk.hu/uploads/files/2021/ertek_identi.pdf,%2054.%20oldal" TargetMode="External"/><Relationship Id="rId649" Type="http://schemas.openxmlformats.org/officeDocument/2006/relationships/hyperlink" Target="https://nezopont.hu/a-fidesz-all-nyeresre-2021-vegen/" TargetMode="External"/><Relationship Id="rId190" Type="http://schemas.openxmlformats.org/officeDocument/2006/relationships/hyperlink" Target="https://www.origo.hu/itthon/valasztas2018/20180403-fidesz-kdnp-felmeres-szazadveg.html" TargetMode="External"/><Relationship Id="rId204" Type="http://schemas.openxmlformats.org/officeDocument/2006/relationships/hyperlink" Target="https://publicus.hu/blog/partok-ep-tamogatottsaga-2019-aprilis/" TargetMode="External"/><Relationship Id="rId246" Type="http://schemas.openxmlformats.org/officeDocument/2006/relationships/hyperlink" Target="https://mno.hu/belfold/amortizaljak-a-botranyok-a-kormanyparti-elonyt-2451954" TargetMode="External"/><Relationship Id="rId288" Type="http://schemas.openxmlformats.org/officeDocument/2006/relationships/hyperlink" Target="http://www.atv.hu/belfold/20180212-friss-meres-tartjak-magukat-gyurcsanyek-az-mszp-a-kuszobon-tancol" TargetMode="External"/><Relationship Id="rId411" Type="http://schemas.openxmlformats.org/officeDocument/2006/relationships/hyperlink" Target="https://magyarnemzet.hu/belfold/nezopont-erosodott-gyurcsany-partja-6943445/" TargetMode="External"/><Relationship Id="rId453" Type="http://schemas.openxmlformats.org/officeDocument/2006/relationships/hyperlink" Target="https://publicus.hu/blog/partok-tamogatottsaga-2020-marcius/" TargetMode="External"/><Relationship Id="rId509" Type="http://schemas.openxmlformats.org/officeDocument/2006/relationships/hyperlink" Target="http://ideaintezet.hu/hu/hirek-aktualis/45/az-ellenzek-ossztamogatottsaga-magasabb--mint-a-kormanypartoke" TargetMode="External"/><Relationship Id="rId660" Type="http://schemas.openxmlformats.org/officeDocument/2006/relationships/hyperlink" Target="https://telex.hu/valasztas-2022/2022/03/17/hajnal-miklos-furjes-balazs-iranytu-intezet-kozvelemeny-kutatas" TargetMode="External"/><Relationship Id="rId106" Type="http://schemas.openxmlformats.org/officeDocument/2006/relationships/hyperlink" Target="https://publicus.hu/blog/partok-tamogatottsaga-2018-oktober/" TargetMode="External"/><Relationship Id="rId313" Type="http://schemas.openxmlformats.org/officeDocument/2006/relationships/hyperlink" Target="https://magyarnemzet.hu/belfold/nezopont-tovabb-nott-a-fidesz-kdnp-nepszerusege-6889859/" TargetMode="External"/><Relationship Id="rId495" Type="http://schemas.openxmlformats.org/officeDocument/2006/relationships/hyperlink" Target="http://www.zaveczresearch.hu/tetemes-a-fidesz-elonye-de-egy-ellenzeki-kozos-lista-megkozelitene/" TargetMode="External"/><Relationship Id="rId10" Type="http://schemas.openxmlformats.org/officeDocument/2006/relationships/hyperlink" Target="http://www.ideaintezet.hu/hirek-aktualis/14/24-hu---idea-intezet--gyengult-a-fidesz--erosodott-a-jobbik" TargetMode="External"/><Relationship Id="rId52" Type="http://schemas.openxmlformats.org/officeDocument/2006/relationships/hyperlink" Target="https://hvg.hu/itthon/20190417_Median_Az_MSZP_beerte_a_Jobbikot_a_Fidesz_ismet_erosodott" TargetMode="External"/><Relationship Id="rId94" Type="http://schemas.openxmlformats.org/officeDocument/2006/relationships/hyperlink" Target="https://publicus.hu/blog/partok-tamogatottsaga-2018-junius/" TargetMode="External"/><Relationship Id="rId148" Type="http://schemas.openxmlformats.org/officeDocument/2006/relationships/hyperlink" Target="https://hvg.hu/itthon/201823_medianfelmeres_gyozteshez_huzas" TargetMode="External"/><Relationship Id="rId355" Type="http://schemas.openxmlformats.org/officeDocument/2006/relationships/hyperlink" Target="https://index.hu/belfold/2019/07/10/median_kozvelemeny-kutatas_momentum_dk/" TargetMode="External"/><Relationship Id="rId397" Type="http://schemas.openxmlformats.org/officeDocument/2006/relationships/hyperlink" Target="https://kozvelemenykutatok.hu/" TargetMode="External"/><Relationship Id="rId520" Type="http://schemas.openxmlformats.org/officeDocument/2006/relationships/hyperlink" Target="https://nepszava.hu/3102874_maga-moge-utasithatja-az-ellenzek-a-fideszt--de-csak-akkor-ha-nincsenek-kulon-utas-jatszmak" TargetMode="External"/><Relationship Id="rId562" Type="http://schemas.openxmlformats.org/officeDocument/2006/relationships/hyperlink" Target="https://www.facebook.com/nezopontintezet/photos/a.387611711283718/3798756080169247" TargetMode="External"/><Relationship Id="rId618" Type="http://schemas.openxmlformats.org/officeDocument/2006/relationships/hyperlink" Target="http://republikon.hu/elemzesek,-kutatasok/21-07-02-kvk.aspx" TargetMode="External"/><Relationship Id="rId215" Type="http://schemas.openxmlformats.org/officeDocument/2006/relationships/hyperlink" Target="http://publicus.hu/blog/partok_tamogatottsaga_es_egyes_politikusok_nepszersege_2018_februar/" TargetMode="External"/><Relationship Id="rId257" Type="http://schemas.openxmlformats.org/officeDocument/2006/relationships/hyperlink" Target="https://nezopontintezet.hu/wp-content/uploads/2018/02/P%C3%A1rtpref-febru%C3%A1r.png" TargetMode="External"/><Relationship Id="rId422" Type="http://schemas.openxmlformats.org/officeDocument/2006/relationships/hyperlink" Target="http://www.ideaintezet.hu/hu/hirek-aktualis/27/karacsony-gergely-a-legnepszerubb-politikus-az-ellenzeki-szavazok-koreben" TargetMode="External"/><Relationship Id="rId464" Type="http://schemas.openxmlformats.org/officeDocument/2006/relationships/hyperlink" Target="https://alfahir.hu/2019/05/14/jobbik_ep_valasztas_2019_iranytu_intezet" TargetMode="External"/><Relationship Id="rId299" Type="http://schemas.openxmlformats.org/officeDocument/2006/relationships/hyperlink" Target="http://www.zaveczresearch.hu/alacsony-aktivitas-valtozatlan-eroviszonyok/" TargetMode="External"/><Relationship Id="rId63" Type="http://schemas.openxmlformats.org/officeDocument/2006/relationships/hyperlink" Target="http://www.ideaintezet.hu/hirek-aktualis/14/24-hu---idea-intezet--gyengult-a-fidesz--erosodott-a-jobbik" TargetMode="External"/><Relationship Id="rId159" Type="http://schemas.openxmlformats.org/officeDocument/2006/relationships/hyperlink" Target="https://kozvelemenykutatok.hu/partpreferenciatrend/" TargetMode="External"/><Relationship Id="rId366" Type="http://schemas.openxmlformats.org/officeDocument/2006/relationships/hyperlink" Target="https://nezopontintezet.hu/2019/08/05/40-szazalekpontos-elonnyel-vezet-a-fidesz-kdnp/" TargetMode="External"/><Relationship Id="rId573" Type="http://schemas.openxmlformats.org/officeDocument/2006/relationships/hyperlink" Target="http://ideaintezet.hu/hu/hirek-aktualis/53/stabil-az-ellenzeki-egyesitett-lista-elonye------2021--februar" TargetMode="External"/><Relationship Id="rId226" Type="http://schemas.openxmlformats.org/officeDocument/2006/relationships/hyperlink" Target="http://publicus.hu/images/uploads/2018_01_ppref_all.png" TargetMode="External"/><Relationship Id="rId433" Type="http://schemas.openxmlformats.org/officeDocument/2006/relationships/hyperlink" Target="https://publicus.hu/blog/partok-tamogatottsaga-2019-december/" TargetMode="External"/><Relationship Id="rId640" Type="http://schemas.openxmlformats.org/officeDocument/2006/relationships/hyperlink" Target="https://szazadveg.hu/hu/2021/05/28/a-budapestiek-kozepes-gyengere-ertekelik-karacsony-gergely-fopolgarmesteri-teljesitmenyet~n1865" TargetMode="External"/><Relationship Id="rId74" Type="http://schemas.openxmlformats.org/officeDocument/2006/relationships/hyperlink" Target="https://szazadveg.hu/hu/kutatasok/az-alapitvany-kutatasai/piackutatas-kozvelemeny-kutatas/stabil-fidesz-kdnp-gyengulo-ellenzek" TargetMode="External"/><Relationship Id="rId377" Type="http://schemas.openxmlformats.org/officeDocument/2006/relationships/hyperlink" Target="https://nepszava.hu/3046701_zavecz-megelozi-az-ellenzek-a-fideszt-budapesten" TargetMode="External"/><Relationship Id="rId500" Type="http://schemas.openxmlformats.org/officeDocument/2006/relationships/hyperlink" Target="https://nepszava.hu/3065640_egeszsegugybol-egyest-adtak-a-kormanynak" TargetMode="External"/><Relationship Id="rId584" Type="http://schemas.openxmlformats.org/officeDocument/2006/relationships/hyperlink" Target="http://www.atv.hu/belfold/20210413-idea-tovabbra-is-vezet-az-ellenzek-a-kormanypartokkal-szemben" TargetMode="External"/><Relationship Id="rId5" Type="http://schemas.openxmlformats.org/officeDocument/2006/relationships/hyperlink" Target="https://publicus.hu/blog/partok-orszaggyulesi-es-ep-tamogatottsaga-2019-marcius/" TargetMode="External"/><Relationship Id="rId237" Type="http://schemas.openxmlformats.org/officeDocument/2006/relationships/hyperlink" Target="http://iranytuintezet.hu/elemzesek-kutatasok/mind/233-az-iranytu-intezet-2018.-marciusi-orszagos-kozvelemeny-kutatasa/" TargetMode="External"/><Relationship Id="rId444" Type="http://schemas.openxmlformats.org/officeDocument/2006/relationships/hyperlink" Target="https://nezopontintezet.hu/2020/01/29/valtozatlanul-vezet-a-fidesz-kdnp-a-teljes-ellenzekkel-szemben/" TargetMode="External"/><Relationship Id="rId651" Type="http://schemas.openxmlformats.org/officeDocument/2006/relationships/hyperlink" Target="https://www.nyugat.hu/cikk/zavecz_szerint_szombathely_ellenzekinek_szamit" TargetMode="External"/><Relationship Id="rId290" Type="http://schemas.openxmlformats.org/officeDocument/2006/relationships/hyperlink" Target="http://old.tarki.hu/hu/news/2018/kitekint/20180129_valasztas.html" TargetMode="External"/><Relationship Id="rId304" Type="http://schemas.openxmlformats.org/officeDocument/2006/relationships/hyperlink" Target="https://nezopontintezet.hu/2019/03/31/tovabb-nott-a-fidesz-kdnp-tamogatottsaga-marciusban/" TargetMode="External"/><Relationship Id="rId388" Type="http://schemas.openxmlformats.org/officeDocument/2006/relationships/hyperlink" Target="https://hvg.hu/itthon/20190920_Zavecz_Egyedul_a_Fidesz_tamogatottsaga_nott_szeptemberben" TargetMode="External"/><Relationship Id="rId511" Type="http://schemas.openxmlformats.org/officeDocument/2006/relationships/hyperlink" Target="http://www.atv.hu/belfold/20201120-idea-visszatert-a-fidesz-a-koronavirus-elotti-szintre" TargetMode="External"/><Relationship Id="rId609" Type="http://schemas.openxmlformats.org/officeDocument/2006/relationships/hyperlink" Target="https://tk.hu/uploads/files/2021/ertek_identi.pdf,%2056.%20oldal" TargetMode="External"/><Relationship Id="rId85" Type="http://schemas.openxmlformats.org/officeDocument/2006/relationships/hyperlink" Target="https://nezopontintezet.hu/2018/07/25/lejtmenetben-a-jobbik/" TargetMode="External"/><Relationship Id="rId150" Type="http://schemas.openxmlformats.org/officeDocument/2006/relationships/hyperlink" Target="https://nezopontintezet.hu/2019/03/01/5427/" TargetMode="External"/><Relationship Id="rId595" Type="http://schemas.openxmlformats.org/officeDocument/2006/relationships/hyperlink" Target="https://nezopont.hu/nott-a-fidesz-elonye/" TargetMode="External"/><Relationship Id="rId248" Type="http://schemas.openxmlformats.org/officeDocument/2006/relationships/hyperlink" Target="http://iranytuintezet.hu/letoltes/?file=/shared/kutatasok/Hogy%20szavazn%C3%A1nak%20az%20akt%C3%ADv%20Facebook-felhaszn%C3%A1l%C3%B3k_2018.03.01..pdf" TargetMode="External"/><Relationship Id="rId455" Type="http://schemas.openxmlformats.org/officeDocument/2006/relationships/hyperlink" Target="https://nezopontintezet.hu/en/2020/03/18/government-measures-find-support-among-opposition/" TargetMode="External"/><Relationship Id="rId662" Type="http://schemas.openxmlformats.org/officeDocument/2006/relationships/hyperlink" Target="https://telex.hu/valasztas-2022/2022/03/23/tarsadalomkutato-felmeres-valasztas-2022-fidesz-kdnp-ellenzek" TargetMode="External"/><Relationship Id="rId12" Type="http://schemas.openxmlformats.org/officeDocument/2006/relationships/hyperlink" Target="https://publicus.hu/blog/partok-tamogatottsaga-2018-december/" TargetMode="External"/><Relationship Id="rId108" Type="http://schemas.openxmlformats.org/officeDocument/2006/relationships/hyperlink" Target="https://publicus.hu/blog/partok-tamogatottsaga-2018-szeptember/" TargetMode="External"/><Relationship Id="rId315" Type="http://schemas.openxmlformats.org/officeDocument/2006/relationships/hyperlink" Target="https://nepszava.hu/3019793_rabszolgatorveny-egyre-tobben-latjak-ugy-hogy-rossz-iranyba-mennek-a-dolgok" TargetMode="External"/><Relationship Id="rId522" Type="http://schemas.openxmlformats.org/officeDocument/2006/relationships/hyperlink" Target="http://www.zaveczresearch.hu/tetemes-a-fidesz-elonye-de-egy-ellenzeki-kozos-lista-megkozelitene/" TargetMode="External"/><Relationship Id="rId96" Type="http://schemas.openxmlformats.org/officeDocument/2006/relationships/hyperlink" Target="https://publicus.hu/blog/partok-tamogatottsaga-2018-augusztus/" TargetMode="External"/><Relationship Id="rId161" Type="http://schemas.openxmlformats.org/officeDocument/2006/relationships/hyperlink" Target="https://kozvelemenykutatok.hu/partpreferenciatrend/" TargetMode="External"/><Relationship Id="rId399" Type="http://schemas.openxmlformats.org/officeDocument/2006/relationships/hyperlink" Target="https://szazadveg.hu/hu/kutatasok/az-alapitvany-kutatasai/piackutatas-kozvelemeny-kutatas/a-fidesz-kdnp-elonye-toretlen" TargetMode="External"/><Relationship Id="rId259" Type="http://schemas.openxmlformats.org/officeDocument/2006/relationships/hyperlink" Target="http://nezopontintezet.hu/analysis/2018_januar_partpreferencia_nezopont/" TargetMode="External"/><Relationship Id="rId466" Type="http://schemas.openxmlformats.org/officeDocument/2006/relationships/hyperlink" Target="https://www.policysolutions.hu/hu/hirek/496/orban10_publikacio" TargetMode="External"/><Relationship Id="rId673" Type="http://schemas.openxmlformats.org/officeDocument/2006/relationships/printerSettings" Target="../printerSettings/printerSettings3.bin"/><Relationship Id="rId23" Type="http://schemas.openxmlformats.org/officeDocument/2006/relationships/hyperlink" Target="https://publicus.hu/blog/partok-tamogatottsaga-2019-januar/" TargetMode="External"/><Relationship Id="rId119" Type="http://schemas.openxmlformats.org/officeDocument/2006/relationships/hyperlink" Target="https://www.vasarnapihirek.hu/fokusz/kuszob_alatt_az_lmp_es_a_dk" TargetMode="External"/><Relationship Id="rId326" Type="http://schemas.openxmlformats.org/officeDocument/2006/relationships/hyperlink" Target="https://hvg.hu/itthon/20190516_Ugyanannyi_kepviseloje_lehet_a_Jobbiknak_MSZPnek_es_DKnak_is_az_Epben" TargetMode="External"/><Relationship Id="rId533" Type="http://schemas.openxmlformats.org/officeDocument/2006/relationships/hyperlink" Target="https://szocialis.eu/Zavar_az_eroben_2020_12_kvk.pdf" TargetMode="External"/><Relationship Id="rId172" Type="http://schemas.openxmlformats.org/officeDocument/2006/relationships/hyperlink" Target="https://docs.google.com/spreadsheets/d/1eitltXmNIU4tHgrYiaQPWPHaG4tN0xVSZO4w_k0mVyA/edit" TargetMode="External"/><Relationship Id="rId477" Type="http://schemas.openxmlformats.org/officeDocument/2006/relationships/hyperlink" Target="https://hvg.hu/360/20200610_A_jarvany_enyhulesevel_erosodott_a_Fidesz_de_a_30_ev_alattiak_kozt_elverezne" TargetMode="External"/><Relationship Id="rId600" Type="http://schemas.openxmlformats.org/officeDocument/2006/relationships/hyperlink" Target="https://hvg.hu/360/20210512_Median_Jarvanyban_eloz_a_Fidesz" TargetMode="External"/><Relationship Id="rId337" Type="http://schemas.openxmlformats.org/officeDocument/2006/relationships/hyperlink" Target="https://www.facebook.com/median.hu/photos/a.1378324522412809/2415156932062891" TargetMode="External"/><Relationship Id="rId34" Type="http://schemas.openxmlformats.org/officeDocument/2006/relationships/hyperlink" Target="https://publicus.hu/blog/partok-tamogatottsaga-es-potencialis-ep-egyuttmukodesek-2019-februar/" TargetMode="External"/><Relationship Id="rId544" Type="http://schemas.openxmlformats.org/officeDocument/2006/relationships/hyperlink" Target="https://telex.hu/belfold/2020/12/23/republikon-decemberi-partpreferencia" TargetMode="External"/><Relationship Id="rId183" Type="http://schemas.openxmlformats.org/officeDocument/2006/relationships/hyperlink" Target="https://szazadveg.hu/hu/kutatasok/az-alapitvany-kutatasai/piackutatas-kozvelemeny-kutatas/stabil-fidesz-kdnp-elony-erosodo-lmp" TargetMode="External"/><Relationship Id="rId390" Type="http://schemas.openxmlformats.org/officeDocument/2006/relationships/hyperlink" Target="https://publicus.hu/blog/partok-tamogatottsaga-2019-augusztus/" TargetMode="External"/><Relationship Id="rId404" Type="http://schemas.openxmlformats.org/officeDocument/2006/relationships/hyperlink" Target="https://nepszava.hu/3055097_egyutt-megelozik-a-fideszt" TargetMode="External"/><Relationship Id="rId611" Type="http://schemas.openxmlformats.org/officeDocument/2006/relationships/hyperlink" Target="https://publicus.hu/blog/partok-tamogatottsaga-es-az-elovalasztas-2021-majus/" TargetMode="External"/><Relationship Id="rId250" Type="http://schemas.openxmlformats.org/officeDocument/2006/relationships/hyperlink" Target="http://iranytuintezet.hu/elemzesek-kutatasok/mind/229-hogy-szavaznanak-az-aktiv-facebook-felhasznalok/" TargetMode="External"/><Relationship Id="rId488" Type="http://schemas.openxmlformats.org/officeDocument/2006/relationships/hyperlink" Target="http://ideaintezet.hu/hu/hirek-aktualis/41/vihar-elotti-csend------koronavirus-jarvany-elso-hullama-utan-is-befagyott-partpreferenciak&#369;" TargetMode="External"/><Relationship Id="rId45" Type="http://schemas.openxmlformats.org/officeDocument/2006/relationships/hyperlink" Target="https://publicus.hu/wp-content/uploads/2019/01/2019_01_ppef_all-1024x773.png" TargetMode="External"/><Relationship Id="rId110" Type="http://schemas.openxmlformats.org/officeDocument/2006/relationships/hyperlink" Target="https://publicus.hu/blog/partok-tamogatottsaga-2018-november/" TargetMode="External"/><Relationship Id="rId348" Type="http://schemas.openxmlformats.org/officeDocument/2006/relationships/hyperlink" Target="http://www.zaveczresearch.hu/kutatasi-eredmenyeink/" TargetMode="External"/><Relationship Id="rId555" Type="http://schemas.openxmlformats.org/officeDocument/2006/relationships/hyperlink" Target="https://magyarnemzet.hu/belfold/nezopont-meg-nem-akarnak-nyitast-a-magyarok-9353165/" TargetMode="External"/><Relationship Id="rId194" Type="http://schemas.openxmlformats.org/officeDocument/2006/relationships/hyperlink" Target="https://www.origo.hu/itthon/20180215-itt-a-szazadveg-alapitvany-friss-februari-merese.html" TargetMode="External"/><Relationship Id="rId208" Type="http://schemas.openxmlformats.org/officeDocument/2006/relationships/hyperlink" Target="https://publicus.hu/blog/partok_tamogatottsaga_2018_marcius/" TargetMode="External"/><Relationship Id="rId415" Type="http://schemas.openxmlformats.org/officeDocument/2006/relationships/hyperlink" Target="https://magyarnemzet.hu/belfold/magabiztosan-vezet-a-fidesz-a-nezopontnal-7484480/" TargetMode="External"/><Relationship Id="rId622" Type="http://schemas.openxmlformats.org/officeDocument/2006/relationships/hyperlink" Target="https://24.hu/kozelet/2021/07/12/idea-intezet-partok-kozvelemeny-kutatas-julius/" TargetMode="External"/><Relationship Id="rId261" Type="http://schemas.openxmlformats.org/officeDocument/2006/relationships/hyperlink" Target="https://nezopontintezet.hu/2019/05/03/a-fidesz-nyerte-a-kampanykezdest/" TargetMode="External"/><Relationship Id="rId499" Type="http://schemas.openxmlformats.org/officeDocument/2006/relationships/hyperlink" Target="https://nezopontintezet.hu/2020/04/20/a-fidesz-erezhetoen-erosodott/" TargetMode="External"/><Relationship Id="rId56" Type="http://schemas.openxmlformats.org/officeDocument/2006/relationships/hyperlink" Target="https://publicus.hu/blog/partok-tamogatottsaga-2018-december/" TargetMode="External"/><Relationship Id="rId359" Type="http://schemas.openxmlformats.org/officeDocument/2006/relationships/hyperlink" Target="https://24.hu/belfold/2019/07/19/zavecz-300-ezerrel-nott-a-partnelkuliek-szama/" TargetMode="External"/><Relationship Id="rId566" Type="http://schemas.openxmlformats.org/officeDocument/2006/relationships/hyperlink" Target="https://publicus.hu/blog/partok-tamogatottsaga-2021-februar/" TargetMode="External"/><Relationship Id="rId121" Type="http://schemas.openxmlformats.org/officeDocument/2006/relationships/hyperlink" Target="https://www.vasarnapihirek.hu/szerintem/beerte_a_jobbikot_az_mszp" TargetMode="External"/><Relationship Id="rId219" Type="http://schemas.openxmlformats.org/officeDocument/2006/relationships/hyperlink" Target="http://publicus.hu/images/uploads/2018_03_ppref_all.png" TargetMode="External"/><Relationship Id="rId426" Type="http://schemas.openxmlformats.org/officeDocument/2006/relationships/hyperlink" Target="https://nezopontintezet.hu/2019/12/10/a-fidesz-kdnp-az-osszefogott-ellenzekkel-szemben-is-vezet/" TargetMode="External"/><Relationship Id="rId633" Type="http://schemas.openxmlformats.org/officeDocument/2006/relationships/hyperlink" Target="http://republikon.hu/elemzesek,-kutatasok/21-09-01-kvk.aspx" TargetMode="External"/><Relationship Id="rId67" Type="http://schemas.openxmlformats.org/officeDocument/2006/relationships/hyperlink" Target="http://www.ideaintezet.hu/hirek-aktualis/11/veszely-nelkuli-zonaban-a-fidesz-kdnp--kuszob-alatti-lmp" TargetMode="External"/><Relationship Id="rId272" Type="http://schemas.openxmlformats.org/officeDocument/2006/relationships/hyperlink" Target="https://24.hu/belfold/2018/02/28/megroggyant-a-fidesz-araszol-felfele-az-ellenzek/" TargetMode="External"/><Relationship Id="rId577" Type="http://schemas.openxmlformats.org/officeDocument/2006/relationships/hyperlink" Target="http://republikon.hu/media/92634/21-03-02-kvk-republikon-kvk-prezentacio.pdf" TargetMode="External"/><Relationship Id="rId132" Type="http://schemas.openxmlformats.org/officeDocument/2006/relationships/hyperlink" Target="https://hvg.hu/itthon/201845__partok_es_politikusok_nepszerusege__erosodo_fidesz__ingatagok" TargetMode="External"/><Relationship Id="rId437" Type="http://schemas.openxmlformats.org/officeDocument/2006/relationships/hyperlink" Target="http://www.ideaintezet.hu/hu/hirek-aktualis/30/a-2019-es-ev-meglepetes-embere--karacsony-gergely------2020--januar" TargetMode="External"/><Relationship Id="rId644" Type="http://schemas.openxmlformats.org/officeDocument/2006/relationships/hyperlink" Target="https://nezopont.hu/marki-zay-nem-huz-felfele/" TargetMode="External"/><Relationship Id="rId283" Type="http://schemas.openxmlformats.org/officeDocument/2006/relationships/hyperlink" Target="http://www.ideaintezet.hu/hirek-aktualis/7/nem-eleg-hallani-az-eselyes-jeloltrol--tudni-is-kell--ki-az" TargetMode="External"/><Relationship Id="rId490" Type="http://schemas.openxmlformats.org/officeDocument/2006/relationships/hyperlink" Target="https://publicus.hu/blog/egy-lista-elovalasztas-es-kozos-miniszterelnok-jelolt-noveli-inkabb-az-ellenzek-gyozelmi-eselyeit/" TargetMode="External"/><Relationship Id="rId504" Type="http://schemas.openxmlformats.org/officeDocument/2006/relationships/hyperlink" Target="https://hvg.hu/360/20201021_Median_ellenzeki_politikusok_nepszerusege" TargetMode="External"/><Relationship Id="rId78" Type="http://schemas.openxmlformats.org/officeDocument/2006/relationships/hyperlink" Target="https://nezopontintezet.hu/2018/12/04/erosodott-a-fidesz-tovabb-gyengult-a-jobbik/" TargetMode="External"/><Relationship Id="rId143" Type="http://schemas.openxmlformats.org/officeDocument/2006/relationships/hyperlink" Target="https://nezopontintezet.hu/2018/12/22/a-fidesz-nepszerusege-nott-a-radikalizalodo-ellenzeke-csokkent-a-valasztasok-ota/" TargetMode="External"/><Relationship Id="rId350" Type="http://schemas.openxmlformats.org/officeDocument/2006/relationships/hyperlink" Target="https://nepszava.hu/3039867_zavecz-a-fidesz-vezet-de-a-dk-es-a-momentum-lendulete-tovabb-tart" TargetMode="External"/><Relationship Id="rId588" Type="http://schemas.openxmlformats.org/officeDocument/2006/relationships/hyperlink" Target="https://24.hu/kozelet/2021/04/13/erosodo-jobbikot-ellenzeki-folenyt-mert-az-idea-intezet/" TargetMode="External"/><Relationship Id="rId9" Type="http://schemas.openxmlformats.org/officeDocument/2006/relationships/hyperlink" Target="https://publicus.hu/blog/partok-tamogatottsaga-es-potencialis-ep-egyuttmukodesek-2019-februar/" TargetMode="External"/><Relationship Id="rId210" Type="http://schemas.openxmlformats.org/officeDocument/2006/relationships/hyperlink" Target="http://publicus.hu/blog/partok_tamogatottsaga_es_egyes_politikusok_nepszerusege_2018_januar/" TargetMode="External"/><Relationship Id="rId448" Type="http://schemas.openxmlformats.org/officeDocument/2006/relationships/hyperlink" Target="http://www.zaveczresearch.hu/aktivabba-valtak-a-valasztok/" TargetMode="External"/><Relationship Id="rId655" Type="http://schemas.openxmlformats.org/officeDocument/2006/relationships/hyperlink" Target="https://www.origo.hu/itthon/20211026-realpr-93jelentos-fideszelony.html" TargetMode="External"/><Relationship Id="rId294" Type="http://schemas.openxmlformats.org/officeDocument/2006/relationships/hyperlink" Target="https://index.hu/belfold/2018/03/20/zavecz_majdnem_annyian_szavaznanak_a_fideszre_mint_a_teljes_ellenzekre/" TargetMode="External"/><Relationship Id="rId308" Type="http://schemas.openxmlformats.org/officeDocument/2006/relationships/hyperlink" Target="https://szazadveg.hu/hu/kutatasok/az-alapitvany-kutatasai/piackutatas-kozvelemeny-kutatas/eros-kormanyparti-gyozelem-varhato-az-ep-valasztasokon" TargetMode="External"/><Relationship Id="rId515" Type="http://schemas.openxmlformats.org/officeDocument/2006/relationships/hyperlink" Target="https://24.hu/belfold/2020/10/30/harom-reszre-szakadt-az-orszag-nagyon-aktivak-a-valasztok/" TargetMode="External"/><Relationship Id="rId89" Type="http://schemas.openxmlformats.org/officeDocument/2006/relationships/hyperlink" Target="https://nezopontintezet.hu/2018/06/02/tovabb-erosodott-a-fidesz-kdnp-kozel-400-000-fovel-bovult-a-kormanypartok-tabora/" TargetMode="External"/><Relationship Id="rId154" Type="http://schemas.openxmlformats.org/officeDocument/2006/relationships/hyperlink" Target="https://docs.google.com/spreadsheets/d/1eitltXmNIU4tHgrYiaQPWPHaG4tN0xVSZO4w_k0mVyA/edit" TargetMode="External"/><Relationship Id="rId361" Type="http://schemas.openxmlformats.org/officeDocument/2006/relationships/hyperlink" Target="http://www.zaveczresearch.hu/a-nyar-kozepere-csokkent-a-politikai-aktivitas/" TargetMode="External"/><Relationship Id="rId599" Type="http://schemas.openxmlformats.org/officeDocument/2006/relationships/hyperlink" Target="https://hvg.hu/360/20210512_Median_Jarvanyban_eloz_a_Fidesz" TargetMode="External"/><Relationship Id="rId459" Type="http://schemas.openxmlformats.org/officeDocument/2006/relationships/hyperlink" Target="https://nepszava.hu/3070369_publicus-negybol-harman-elmennenek-szavazni" TargetMode="External"/><Relationship Id="rId666" Type="http://schemas.openxmlformats.org/officeDocument/2006/relationships/hyperlink" Target="https://magyarnemzet.hu/belfold/2022/03/nezopont-a-fideszkdnp-47-az-egyesult-baloldal-42-szazalekon-all-a-valasztasok-elott-egy-hettel" TargetMode="External"/><Relationship Id="rId16" Type="http://schemas.openxmlformats.org/officeDocument/2006/relationships/hyperlink" Target="https://index.hu/belfold/2019/04/17/partok_tamogatottsaga_partpreferencia_kozvelemeny-kutatas_fidesz_jobbik_mszp_zavecz_research/" TargetMode="External"/><Relationship Id="rId221" Type="http://schemas.openxmlformats.org/officeDocument/2006/relationships/hyperlink" Target="http://publicus.hu/images/uploads/2018_03_ppref_all.png" TargetMode="External"/><Relationship Id="rId319" Type="http://schemas.openxmlformats.org/officeDocument/2006/relationships/hyperlink" Target="https://publicus.hu/blog/partok-tamogatottsaga-2018-december/" TargetMode="External"/><Relationship Id="rId526" Type="http://schemas.openxmlformats.org/officeDocument/2006/relationships/hyperlink" Target="https://magyarnemzet.hu/belfold/kockazatos-a-kozos-lista-8352999/" TargetMode="External"/><Relationship Id="rId165" Type="http://schemas.openxmlformats.org/officeDocument/2006/relationships/hyperlink" Target="https://kozvelemenykutatok.hu/partpreferenciatrend/" TargetMode="External"/><Relationship Id="rId372" Type="http://schemas.openxmlformats.org/officeDocument/2006/relationships/hyperlink" Target="http://www.ideaintezet.hu/hirek-aktualis/23/ellenzeki-eroviszonyok--stabilizalodo-atrendezodes------2019--augusztus" TargetMode="External"/><Relationship Id="rId232" Type="http://schemas.openxmlformats.org/officeDocument/2006/relationships/hyperlink" Target="http://nezopontintezet.hu/analysis/valtozatlan-eroviszonyok-kampanystartnal/" TargetMode="External"/><Relationship Id="rId27" Type="http://schemas.openxmlformats.org/officeDocument/2006/relationships/hyperlink" Target="https://publicus.hu/wp-content/uploads/2019/03/2019_03_ppef_detail.png" TargetMode="External"/><Relationship Id="rId537" Type="http://schemas.openxmlformats.org/officeDocument/2006/relationships/hyperlink" Target="https://szazadveg.hu/hu/kutatasok/az-alapitvany-kutatasai/piackutatas-kozvelemeny-kutatas/az-ellenzeki-szavazok-dobrev-klarat-latnak-legszivesebben-miniszterelnok-jeloltkent" TargetMode="External"/><Relationship Id="rId80" Type="http://schemas.openxmlformats.org/officeDocument/2006/relationships/hyperlink" Target="https://nezopontintezet.hu/2018/11/09/a-valasztok-fele-fidesz-szavazo/" TargetMode="External"/><Relationship Id="rId176" Type="http://schemas.openxmlformats.org/officeDocument/2006/relationships/hyperlink" Target="https://docs.google.com/spreadsheets/d/1eitltXmNIU4tHgrYiaQPWPHaG4tN0xVSZO4w_k0mVyA/edit" TargetMode="External"/><Relationship Id="rId383" Type="http://schemas.openxmlformats.org/officeDocument/2006/relationships/hyperlink" Target="https://publicus.hu/blog/partok-tamogatottsaga-2019-julius/" TargetMode="External"/><Relationship Id="rId590" Type="http://schemas.openxmlformats.org/officeDocument/2006/relationships/hyperlink" Target="https://nezopont.hu/csucsot-dontott-az-oltaspartisag/" TargetMode="External"/><Relationship Id="rId604" Type="http://schemas.openxmlformats.org/officeDocument/2006/relationships/hyperlink" Target="http://ideaintezet.hu/hu/hirek-aktualis/58/rendkivul-kielezett-verseny-a-politikai-tombok-kozott-2021--majus-eleje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6"/>
  <sheetViews>
    <sheetView workbookViewId="0">
      <selection activeCell="A11" sqref="A11"/>
    </sheetView>
  </sheetViews>
  <sheetFormatPr defaultRowHeight="15" x14ac:dyDescent="0.25"/>
  <cols>
    <col min="1" max="1" width="186.42578125" style="1" customWidth="1"/>
  </cols>
  <sheetData>
    <row r="1" spans="1:1" x14ac:dyDescent="0.25">
      <c r="A1" s="44" t="s">
        <v>98</v>
      </c>
    </row>
    <row r="2" spans="1:1" x14ac:dyDescent="0.25">
      <c r="A2" s="43" t="s">
        <v>642</v>
      </c>
    </row>
    <row r="3" spans="1:1" x14ac:dyDescent="0.25">
      <c r="A3" s="43" t="s">
        <v>370</v>
      </c>
    </row>
    <row r="4" spans="1:1" x14ac:dyDescent="0.25">
      <c r="A4" s="43" t="s">
        <v>86</v>
      </c>
    </row>
    <row r="5" spans="1:1" x14ac:dyDescent="0.25">
      <c r="A5" s="43" t="s">
        <v>371</v>
      </c>
    </row>
    <row r="6" spans="1:1" x14ac:dyDescent="0.25">
      <c r="A6" s="43" t="s">
        <v>372</v>
      </c>
    </row>
    <row r="7" spans="1:1" x14ac:dyDescent="0.25">
      <c r="A7" s="43" t="s">
        <v>640</v>
      </c>
    </row>
    <row r="8" spans="1:1" x14ac:dyDescent="0.25">
      <c r="A8" s="43" t="s">
        <v>641</v>
      </c>
    </row>
    <row r="9" spans="1:1" x14ac:dyDescent="0.25">
      <c r="A9" s="43" t="s">
        <v>703</v>
      </c>
    </row>
    <row r="10" spans="1:1" x14ac:dyDescent="0.25">
      <c r="A10" s="43" t="s">
        <v>704</v>
      </c>
    </row>
    <row r="11" spans="1:1" x14ac:dyDescent="0.25">
      <c r="A11" s="43"/>
    </row>
    <row r="12" spans="1:1" x14ac:dyDescent="0.25">
      <c r="A12" s="44" t="s">
        <v>100</v>
      </c>
    </row>
    <row r="13" spans="1:1" x14ac:dyDescent="0.25">
      <c r="A13" s="43" t="s">
        <v>373</v>
      </c>
    </row>
    <row r="14" spans="1:1" x14ac:dyDescent="0.25">
      <c r="A14" s="43"/>
    </row>
    <row r="15" spans="1:1" x14ac:dyDescent="0.25">
      <c r="A15" s="44" t="s">
        <v>374</v>
      </c>
    </row>
    <row r="16" spans="1:1" x14ac:dyDescent="0.25">
      <c r="A16" s="43" t="s">
        <v>651</v>
      </c>
    </row>
    <row r="17" spans="1:1" x14ac:dyDescent="0.25">
      <c r="A17" s="43"/>
    </row>
    <row r="18" spans="1:1" x14ac:dyDescent="0.25">
      <c r="A18" s="44" t="s">
        <v>304</v>
      </c>
    </row>
    <row r="19" spans="1:1" x14ac:dyDescent="0.25">
      <c r="A19" s="43" t="s">
        <v>85</v>
      </c>
    </row>
    <row r="20" spans="1:1" x14ac:dyDescent="0.25">
      <c r="A20" s="43" t="s">
        <v>88</v>
      </c>
    </row>
    <row r="21" spans="1:1" x14ac:dyDescent="0.25">
      <c r="A21" s="43" t="s">
        <v>89</v>
      </c>
    </row>
    <row r="22" spans="1:1" x14ac:dyDescent="0.25">
      <c r="A22" s="43" t="s">
        <v>90</v>
      </c>
    </row>
    <row r="23" spans="1:1" x14ac:dyDescent="0.25">
      <c r="A23" s="43" t="s">
        <v>375</v>
      </c>
    </row>
    <row r="24" spans="1:1" x14ac:dyDescent="0.25">
      <c r="A24" s="43"/>
    </row>
    <row r="25" spans="1:1" x14ac:dyDescent="0.25">
      <c r="A25" s="43" t="s">
        <v>376</v>
      </c>
    </row>
    <row r="26" spans="1:1" x14ac:dyDescent="0.25">
      <c r="A26" s="43" t="s">
        <v>299</v>
      </c>
    </row>
    <row r="27" spans="1:1" x14ac:dyDescent="0.25">
      <c r="A27" s="43" t="s">
        <v>91</v>
      </c>
    </row>
    <row r="28" spans="1:1" x14ac:dyDescent="0.25">
      <c r="A28" s="43" t="s">
        <v>377</v>
      </c>
    </row>
    <row r="29" spans="1:1" x14ac:dyDescent="0.25">
      <c r="A29" s="43" t="s">
        <v>378</v>
      </c>
    </row>
    <row r="30" spans="1:1" x14ac:dyDescent="0.25">
      <c r="A30" s="43"/>
    </row>
    <row r="31" spans="1:1" x14ac:dyDescent="0.25">
      <c r="A31" s="44" t="s">
        <v>87</v>
      </c>
    </row>
    <row r="32" spans="1:1" x14ac:dyDescent="0.25">
      <c r="A32" s="43" t="s">
        <v>86</v>
      </c>
    </row>
    <row r="33" spans="1:1" x14ac:dyDescent="0.25">
      <c r="A33" s="43" t="s">
        <v>379</v>
      </c>
    </row>
    <row r="34" spans="1:1" ht="20.25" customHeight="1" x14ac:dyDescent="0.25">
      <c r="A34" s="43" t="s">
        <v>596</v>
      </c>
    </row>
    <row r="35" spans="1:1" x14ac:dyDescent="0.25">
      <c r="A35" s="43" t="s">
        <v>380</v>
      </c>
    </row>
    <row r="36" spans="1:1" x14ac:dyDescent="0.25">
      <c r="A36" s="43" t="s">
        <v>381</v>
      </c>
    </row>
    <row r="37" spans="1:1" x14ac:dyDescent="0.25">
      <c r="A37" s="43"/>
    </row>
    <row r="38" spans="1:1" x14ac:dyDescent="0.25">
      <c r="A38" s="44" t="s">
        <v>382</v>
      </c>
    </row>
    <row r="39" spans="1:1" x14ac:dyDescent="0.25">
      <c r="A39" s="43" t="s">
        <v>383</v>
      </c>
    </row>
    <row r="40" spans="1:1" x14ac:dyDescent="0.25">
      <c r="A40" s="43" t="s">
        <v>384</v>
      </c>
    </row>
    <row r="41" spans="1:1" x14ac:dyDescent="0.25">
      <c r="A41" s="43" t="s">
        <v>385</v>
      </c>
    </row>
    <row r="42" spans="1:1" x14ac:dyDescent="0.25">
      <c r="A42" s="43" t="s">
        <v>386</v>
      </c>
    </row>
    <row r="43" spans="1:1" x14ac:dyDescent="0.25">
      <c r="A43" s="43"/>
    </row>
    <row r="44" spans="1:1" x14ac:dyDescent="0.25">
      <c r="A44" s="44" t="s">
        <v>59</v>
      </c>
    </row>
    <row r="45" spans="1:1" x14ac:dyDescent="0.25">
      <c r="A45" s="43" t="s">
        <v>387</v>
      </c>
    </row>
    <row r="46" spans="1:1" x14ac:dyDescent="0.25">
      <c r="A46" s="43"/>
    </row>
    <row r="47" spans="1:1" x14ac:dyDescent="0.25">
      <c r="A47" s="44" t="s">
        <v>388</v>
      </c>
    </row>
    <row r="48" spans="1:1" x14ac:dyDescent="0.25">
      <c r="A48" s="43" t="s">
        <v>389</v>
      </c>
    </row>
    <row r="49" spans="1:1" x14ac:dyDescent="0.25">
      <c r="A49" s="43" t="s">
        <v>390</v>
      </c>
    </row>
    <row r="50" spans="1:1" x14ac:dyDescent="0.25">
      <c r="A50" s="43"/>
    </row>
    <row r="51" spans="1:1" x14ac:dyDescent="0.25">
      <c r="A51" s="44" t="s">
        <v>182</v>
      </c>
    </row>
    <row r="52" spans="1:1" x14ac:dyDescent="0.25">
      <c r="A52" s="43" t="s">
        <v>391</v>
      </c>
    </row>
    <row r="54" spans="1:1" x14ac:dyDescent="0.25">
      <c r="A54" s="3" t="s">
        <v>652</v>
      </c>
    </row>
    <row r="55" spans="1:1" ht="28.5" x14ac:dyDescent="0.25">
      <c r="A55" s="215" t="s">
        <v>654</v>
      </c>
    </row>
    <row r="56" spans="1:1" ht="45" x14ac:dyDescent="0.25">
      <c r="A56" s="1" t="s">
        <v>653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3"/>
  <sheetViews>
    <sheetView topLeftCell="A20" workbookViewId="0">
      <selection activeCell="B26" sqref="B26"/>
    </sheetView>
  </sheetViews>
  <sheetFormatPr defaultRowHeight="15" x14ac:dyDescent="0.25"/>
  <cols>
    <col min="1" max="1" width="17" style="1" customWidth="1"/>
    <col min="2" max="2" width="146.42578125" style="1" customWidth="1"/>
    <col min="3" max="16384" width="9.140625" style="1"/>
  </cols>
  <sheetData>
    <row r="1" spans="1:2" x14ac:dyDescent="0.25">
      <c r="A1" s="39" t="s">
        <v>183</v>
      </c>
    </row>
    <row r="3" spans="1:2" x14ac:dyDescent="0.25">
      <c r="A3" s="3" t="s">
        <v>184</v>
      </c>
      <c r="B3" s="3" t="s">
        <v>185</v>
      </c>
    </row>
    <row r="4" spans="1:2" ht="30" x14ac:dyDescent="0.25">
      <c r="A4" s="4" t="s">
        <v>81</v>
      </c>
      <c r="B4" s="1" t="s">
        <v>84</v>
      </c>
    </row>
    <row r="5" spans="1:2" x14ac:dyDescent="0.25">
      <c r="A5" s="1" t="s">
        <v>35</v>
      </c>
      <c r="B5" s="1" t="s">
        <v>145</v>
      </c>
    </row>
    <row r="6" spans="1:2" x14ac:dyDescent="0.25">
      <c r="A6" s="1" t="s">
        <v>36</v>
      </c>
      <c r="B6" s="1" t="s">
        <v>146</v>
      </c>
    </row>
    <row r="7" spans="1:2" ht="30" x14ac:dyDescent="0.25">
      <c r="A7" s="1" t="s">
        <v>37</v>
      </c>
      <c r="B7" s="1" t="s">
        <v>47</v>
      </c>
    </row>
    <row r="8" spans="1:2" ht="30" x14ac:dyDescent="0.25">
      <c r="A8" s="1" t="s">
        <v>159</v>
      </c>
      <c r="B8" s="1" t="s">
        <v>162</v>
      </c>
    </row>
    <row r="9" spans="1:2" x14ac:dyDescent="0.25">
      <c r="A9" s="1" t="s">
        <v>27</v>
      </c>
      <c r="B9" s="1" t="s">
        <v>46</v>
      </c>
    </row>
    <row r="10" spans="1:2" x14ac:dyDescent="0.25">
      <c r="A10" s="1" t="s">
        <v>92</v>
      </c>
      <c r="B10" s="1" t="s">
        <v>97</v>
      </c>
    </row>
    <row r="11" spans="1:2" x14ac:dyDescent="0.25">
      <c r="A11" s="1" t="s">
        <v>18</v>
      </c>
      <c r="B11" s="1" t="s">
        <v>215</v>
      </c>
    </row>
    <row r="12" spans="1:2" x14ac:dyDescent="0.25">
      <c r="A12" s="1" t="s">
        <v>17</v>
      </c>
      <c r="B12" s="1" t="s">
        <v>52</v>
      </c>
    </row>
    <row r="13" spans="1:2" x14ac:dyDescent="0.25">
      <c r="A13" s="1" t="s">
        <v>16</v>
      </c>
      <c r="B13" s="1" t="s">
        <v>216</v>
      </c>
    </row>
    <row r="14" spans="1:2" x14ac:dyDescent="0.25">
      <c r="A14" s="1" t="s">
        <v>5</v>
      </c>
      <c r="B14" s="1" t="s">
        <v>53</v>
      </c>
    </row>
    <row r="15" spans="1:2" x14ac:dyDescent="0.25">
      <c r="A15" s="1" t="s">
        <v>6</v>
      </c>
      <c r="B15" s="1" t="s">
        <v>54</v>
      </c>
    </row>
    <row r="16" spans="1:2" ht="30" x14ac:dyDescent="0.25">
      <c r="A16" s="1" t="s">
        <v>542</v>
      </c>
      <c r="B16" s="1" t="s">
        <v>214</v>
      </c>
    </row>
    <row r="17" spans="1:2" x14ac:dyDescent="0.25">
      <c r="A17" s="1" t="s">
        <v>7</v>
      </c>
      <c r="B17" s="1" t="s">
        <v>300</v>
      </c>
    </row>
    <row r="18" spans="1:2" x14ac:dyDescent="0.25">
      <c r="A18" s="1" t="s">
        <v>867</v>
      </c>
      <c r="B18" s="1" t="s">
        <v>869</v>
      </c>
    </row>
    <row r="19" spans="1:2" ht="30" x14ac:dyDescent="0.25">
      <c r="A19" s="1" t="s">
        <v>541</v>
      </c>
      <c r="B19" s="1" t="s">
        <v>543</v>
      </c>
    </row>
    <row r="20" spans="1:2" x14ac:dyDescent="0.25">
      <c r="A20" s="1" t="s">
        <v>8</v>
      </c>
      <c r="B20" s="1" t="s">
        <v>55</v>
      </c>
    </row>
    <row r="21" spans="1:2" x14ac:dyDescent="0.25">
      <c r="A21" s="1" t="s">
        <v>9</v>
      </c>
      <c r="B21" s="1" t="s">
        <v>147</v>
      </c>
    </row>
    <row r="22" spans="1:2" ht="45" x14ac:dyDescent="0.25">
      <c r="A22" s="1" t="s">
        <v>48</v>
      </c>
      <c r="B22" s="1" t="s">
        <v>303</v>
      </c>
    </row>
    <row r="23" spans="1:2" ht="30" x14ac:dyDescent="0.25">
      <c r="A23" s="1" t="s">
        <v>26</v>
      </c>
      <c r="B23" s="1" t="s">
        <v>49</v>
      </c>
    </row>
    <row r="24" spans="1:2" ht="45" x14ac:dyDescent="0.25">
      <c r="A24" s="1" t="s">
        <v>25</v>
      </c>
      <c r="B24" s="1" t="s">
        <v>301</v>
      </c>
    </row>
    <row r="25" spans="1:2" ht="75" x14ac:dyDescent="0.25">
      <c r="A25" s="1" t="s">
        <v>562</v>
      </c>
      <c r="B25" s="1" t="s">
        <v>602</v>
      </c>
    </row>
    <row r="26" spans="1:2" ht="45" x14ac:dyDescent="0.25">
      <c r="A26" s="1" t="s">
        <v>895</v>
      </c>
      <c r="B26" s="1" t="s">
        <v>896</v>
      </c>
    </row>
    <row r="27" spans="1:2" ht="45" x14ac:dyDescent="0.25">
      <c r="A27" s="1" t="s">
        <v>894</v>
      </c>
      <c r="B27" s="1" t="s">
        <v>897</v>
      </c>
    </row>
    <row r="28" spans="1:2" ht="30" x14ac:dyDescent="0.25">
      <c r="A28" s="1" t="s">
        <v>599</v>
      </c>
      <c r="B28" s="1" t="s">
        <v>601</v>
      </c>
    </row>
    <row r="29" spans="1:2" x14ac:dyDescent="0.25">
      <c r="A29" s="1" t="s">
        <v>50</v>
      </c>
      <c r="B29" s="1" t="s">
        <v>302</v>
      </c>
    </row>
    <row r="30" spans="1:2" x14ac:dyDescent="0.25">
      <c r="A30" s="1" t="s">
        <v>22</v>
      </c>
      <c r="B30" s="1" t="s">
        <v>51</v>
      </c>
    </row>
    <row r="31" spans="1:2" x14ac:dyDescent="0.25">
      <c r="A31" s="2" t="s">
        <v>57</v>
      </c>
      <c r="B31" s="1" t="s">
        <v>365</v>
      </c>
    </row>
    <row r="32" spans="1:2" x14ac:dyDescent="0.25">
      <c r="A32" s="2" t="s">
        <v>56</v>
      </c>
      <c r="B32" s="1" t="s">
        <v>366</v>
      </c>
    </row>
    <row r="33" spans="1:2" ht="45" x14ac:dyDescent="0.25">
      <c r="A33" s="2" t="s">
        <v>58</v>
      </c>
      <c r="B33" s="1" t="s">
        <v>367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93"/>
  <sheetViews>
    <sheetView tabSelected="1" zoomScaleNormal="100" workbookViewId="0">
      <pane xSplit="7" ySplit="1" topLeftCell="O2" activePane="bottomRight" state="frozenSplit"/>
      <selection pane="topRight" activeCell="H1" sqref="H1"/>
      <selection pane="bottomLeft" activeCell="A2" sqref="A2"/>
      <selection pane="bottomRight" activeCell="AA4" sqref="AA4"/>
    </sheetView>
  </sheetViews>
  <sheetFormatPr defaultRowHeight="15" x14ac:dyDescent="0.25"/>
  <cols>
    <col min="1" max="1" width="9.140625" style="93"/>
    <col min="2" max="2" width="11.42578125" style="37" customWidth="1"/>
    <col min="3" max="3" width="11" style="37" customWidth="1"/>
    <col min="4" max="4" width="12.85546875" style="93" customWidth="1"/>
    <col min="5" max="5" width="8.85546875" style="93" customWidth="1"/>
    <col min="6" max="6" width="11.28515625" style="93" customWidth="1"/>
    <col min="7" max="7" width="7.28515625" style="166" customWidth="1"/>
    <col min="8" max="20" width="7.7109375" style="146" customWidth="1"/>
    <col min="21" max="21" width="9.140625" style="105"/>
    <col min="22" max="22" width="8" style="38" customWidth="1"/>
    <col min="23" max="24" width="7.42578125" style="38" customWidth="1"/>
    <col min="25" max="25" width="8" style="211" customWidth="1"/>
    <col min="26" max="28" width="6.85546875" style="93" customWidth="1"/>
    <col min="29" max="29" width="14.85546875" style="93" customWidth="1"/>
    <col min="30" max="32" width="11.85546875" style="38" customWidth="1"/>
    <col min="33" max="16384" width="9.140625" style="235"/>
  </cols>
  <sheetData>
    <row r="1" spans="1:40" s="92" customFormat="1" ht="30.75" thickBot="1" x14ac:dyDescent="0.3">
      <c r="A1" s="92" t="s">
        <v>81</v>
      </c>
      <c r="B1" s="92" t="s">
        <v>35</v>
      </c>
      <c r="C1" s="92" t="s">
        <v>36</v>
      </c>
      <c r="D1" s="92" t="s">
        <v>37</v>
      </c>
      <c r="E1" s="92" t="s">
        <v>159</v>
      </c>
      <c r="F1" s="92" t="s">
        <v>92</v>
      </c>
      <c r="G1" s="167" t="s">
        <v>27</v>
      </c>
      <c r="H1" s="92" t="s">
        <v>18</v>
      </c>
      <c r="I1" s="92" t="s">
        <v>16</v>
      </c>
      <c r="J1" s="92" t="s">
        <v>17</v>
      </c>
      <c r="K1" s="92" t="s">
        <v>6</v>
      </c>
      <c r="L1" s="92" t="s">
        <v>5</v>
      </c>
      <c r="M1" s="92" t="s">
        <v>542</v>
      </c>
      <c r="N1" s="92" t="s">
        <v>7</v>
      </c>
      <c r="O1" s="92" t="s">
        <v>867</v>
      </c>
      <c r="P1" s="92" t="s">
        <v>541</v>
      </c>
      <c r="Q1" s="92" t="s">
        <v>8</v>
      </c>
      <c r="R1" s="92" t="s">
        <v>9</v>
      </c>
      <c r="S1" s="92" t="s">
        <v>15</v>
      </c>
      <c r="T1" s="92" t="s">
        <v>26</v>
      </c>
      <c r="U1" s="92" t="s">
        <v>25</v>
      </c>
      <c r="V1" s="195" t="s">
        <v>562</v>
      </c>
      <c r="W1" s="195" t="s">
        <v>895</v>
      </c>
      <c r="X1" s="195" t="s">
        <v>894</v>
      </c>
      <c r="Y1" s="197" t="s">
        <v>599</v>
      </c>
      <c r="Z1" s="92" t="s">
        <v>19</v>
      </c>
      <c r="AA1" s="92" t="s">
        <v>20</v>
      </c>
      <c r="AB1" s="92" t="s">
        <v>21</v>
      </c>
      <c r="AC1" s="92" t="s">
        <v>22</v>
      </c>
      <c r="AD1" s="92" t="s">
        <v>57</v>
      </c>
      <c r="AE1" s="92" t="s">
        <v>56</v>
      </c>
      <c r="AF1" s="92" t="s">
        <v>58</v>
      </c>
    </row>
    <row r="2" spans="1:40" customFormat="1" ht="15.75" thickTop="1" x14ac:dyDescent="0.25">
      <c r="A2" s="60" t="s">
        <v>82</v>
      </c>
      <c r="B2" s="18">
        <v>44642</v>
      </c>
      <c r="C2" s="18">
        <v>44648</v>
      </c>
      <c r="D2" s="60" t="s">
        <v>1</v>
      </c>
      <c r="E2" s="60" t="s">
        <v>573</v>
      </c>
      <c r="F2" s="60" t="s">
        <v>96</v>
      </c>
      <c r="G2" s="150">
        <v>1800</v>
      </c>
      <c r="H2" s="114">
        <v>41</v>
      </c>
      <c r="I2" s="115"/>
      <c r="J2" s="114"/>
      <c r="K2" s="114"/>
      <c r="L2" s="114"/>
      <c r="M2" s="177"/>
      <c r="N2" s="114"/>
      <c r="O2" s="114"/>
      <c r="P2" s="114">
        <v>39</v>
      </c>
      <c r="Q2" s="114">
        <v>2</v>
      </c>
      <c r="R2" s="114">
        <v>3</v>
      </c>
      <c r="S2" s="114">
        <v>1</v>
      </c>
      <c r="T2" s="114">
        <v>14</v>
      </c>
      <c r="U2" s="98">
        <f t="shared" ref="U2:U3" si="0">100/(SUM(H2:S2))</f>
        <v>1.1627906976744187</v>
      </c>
      <c r="V2" s="196"/>
      <c r="W2" s="196"/>
      <c r="X2" s="196"/>
      <c r="Y2" s="200" t="s">
        <v>603</v>
      </c>
      <c r="Z2" s="196" t="s">
        <v>1070</v>
      </c>
      <c r="AA2" s="58"/>
      <c r="AB2" s="59"/>
      <c r="AC2" s="60"/>
      <c r="AD2" s="19">
        <f t="shared" ref="AD2:AD3" si="1">(B2-DATE(1970,1,1))*86400</f>
        <v>1647907200</v>
      </c>
      <c r="AE2" s="19">
        <f t="shared" ref="AE2:AE3" si="2">(C2-DATE(1970,1,1))*86400</f>
        <v>1648425600</v>
      </c>
      <c r="AF2" s="19">
        <f t="shared" ref="AF2:AF3" si="3">AVERAGE(AD2:AE2)</f>
        <v>1648166400</v>
      </c>
    </row>
    <row r="3" spans="1:40" s="238" customFormat="1" x14ac:dyDescent="0.25">
      <c r="A3" s="60" t="s">
        <v>83</v>
      </c>
      <c r="B3" s="18">
        <v>44642</v>
      </c>
      <c r="C3" s="18">
        <v>44648</v>
      </c>
      <c r="D3" s="60" t="s">
        <v>1</v>
      </c>
      <c r="E3" s="60" t="s">
        <v>573</v>
      </c>
      <c r="F3" s="60" t="s">
        <v>96</v>
      </c>
      <c r="G3" s="150">
        <v>1800</v>
      </c>
      <c r="H3" s="114">
        <v>50</v>
      </c>
      <c r="I3" s="115"/>
      <c r="J3" s="114"/>
      <c r="K3" s="114"/>
      <c r="L3" s="114"/>
      <c r="M3" s="177"/>
      <c r="N3" s="114"/>
      <c r="O3" s="114"/>
      <c r="P3" s="114">
        <v>45</v>
      </c>
      <c r="Q3" s="114">
        <v>2</v>
      </c>
      <c r="R3" s="114">
        <v>3</v>
      </c>
      <c r="S3" s="114">
        <v>0</v>
      </c>
      <c r="T3" s="114">
        <v>0</v>
      </c>
      <c r="U3" s="98">
        <f t="shared" si="0"/>
        <v>1</v>
      </c>
      <c r="V3" s="196"/>
      <c r="W3" s="196"/>
      <c r="X3" s="196"/>
      <c r="Y3" s="200" t="s">
        <v>603</v>
      </c>
      <c r="Z3" s="196" t="s">
        <v>1070</v>
      </c>
      <c r="AA3" s="58"/>
      <c r="AB3" s="59"/>
      <c r="AC3" s="231"/>
      <c r="AD3" s="19">
        <f t="shared" si="1"/>
        <v>1647907200</v>
      </c>
      <c r="AE3" s="19">
        <f t="shared" si="2"/>
        <v>1648425600</v>
      </c>
      <c r="AF3" s="19">
        <f t="shared" si="3"/>
        <v>1648166400</v>
      </c>
    </row>
    <row r="4" spans="1:40" s="238" customFormat="1" ht="14.25" customHeight="1" x14ac:dyDescent="0.25">
      <c r="A4" s="284" t="s">
        <v>82</v>
      </c>
      <c r="B4" s="285">
        <v>44646</v>
      </c>
      <c r="C4" s="285">
        <v>44649</v>
      </c>
      <c r="D4" s="284" t="s">
        <v>224</v>
      </c>
      <c r="E4" s="284" t="s">
        <v>1072</v>
      </c>
      <c r="F4" s="284" t="s">
        <v>94</v>
      </c>
      <c r="G4" s="286">
        <v>800</v>
      </c>
      <c r="H4" s="287">
        <v>35</v>
      </c>
      <c r="I4" s="288"/>
      <c r="J4" s="287"/>
      <c r="K4" s="287"/>
      <c r="L4" s="287"/>
      <c r="M4" s="287"/>
      <c r="N4" s="287"/>
      <c r="O4" s="287"/>
      <c r="P4" s="287">
        <v>33</v>
      </c>
      <c r="Q4" s="287"/>
      <c r="R4" s="287"/>
      <c r="S4" s="287">
        <v>3</v>
      </c>
      <c r="T4" s="287">
        <v>29</v>
      </c>
      <c r="U4" s="289">
        <f t="shared" ref="U4" si="4">100/(SUM(H4:S4))</f>
        <v>1.408450704225352</v>
      </c>
      <c r="V4" s="290"/>
      <c r="W4" s="292"/>
      <c r="X4" s="292"/>
      <c r="Y4" s="291" t="s">
        <v>603</v>
      </c>
      <c r="Z4" s="61" t="s">
        <v>1071</v>
      </c>
      <c r="AA4" s="62" t="s">
        <v>1075</v>
      </c>
      <c r="AB4" s="61"/>
      <c r="AC4" s="284" t="s">
        <v>1074</v>
      </c>
      <c r="AD4" s="290">
        <f t="shared" ref="AD4:AD5" si="5">(B4-DATE(1970,1,1))*86400</f>
        <v>1648252800</v>
      </c>
      <c r="AE4" s="290">
        <f t="shared" ref="AE4:AE5" si="6">(C4-DATE(1970,1,1))*86400</f>
        <v>1648512000</v>
      </c>
      <c r="AF4" s="290">
        <f t="shared" ref="AF4:AF5" si="7">AVERAGE(AD4:AE4)</f>
        <v>1648382400</v>
      </c>
    </row>
    <row r="5" spans="1:40" x14ac:dyDescent="0.25">
      <c r="A5" s="52" t="s">
        <v>82</v>
      </c>
      <c r="B5" s="47">
        <v>44645</v>
      </c>
      <c r="C5" s="47">
        <v>44649</v>
      </c>
      <c r="D5" s="52" t="s">
        <v>3</v>
      </c>
      <c r="E5" s="52" t="s">
        <v>573</v>
      </c>
      <c r="F5" s="87" t="s">
        <v>94</v>
      </c>
      <c r="G5" s="174">
        <v>800</v>
      </c>
      <c r="H5" s="107">
        <v>35</v>
      </c>
      <c r="I5" s="109"/>
      <c r="J5" s="107"/>
      <c r="K5" s="107"/>
      <c r="L5" s="107"/>
      <c r="M5" s="108"/>
      <c r="N5" s="107"/>
      <c r="O5" s="107"/>
      <c r="P5" s="108">
        <v>33</v>
      </c>
      <c r="Q5" s="108">
        <v>1</v>
      </c>
      <c r="R5" s="108">
        <v>2</v>
      </c>
      <c r="S5" s="107">
        <v>1</v>
      </c>
      <c r="T5" s="107">
        <v>28</v>
      </c>
      <c r="U5" s="95">
        <f t="shared" ref="U5" si="8">100/(SUM(H5:S5))</f>
        <v>1.3888888888888888</v>
      </c>
      <c r="V5" s="11"/>
      <c r="W5" s="11"/>
      <c r="X5" s="11"/>
      <c r="Y5" s="201" t="s">
        <v>841</v>
      </c>
      <c r="Z5" s="51" t="s">
        <v>1073</v>
      </c>
      <c r="AA5" s="51"/>
      <c r="AB5" s="51"/>
      <c r="AC5" s="52"/>
      <c r="AD5" s="11">
        <f t="shared" si="5"/>
        <v>1648166400</v>
      </c>
      <c r="AE5" s="11">
        <f t="shared" si="6"/>
        <v>1648512000</v>
      </c>
      <c r="AF5" s="11">
        <f t="shared" si="7"/>
        <v>1648339200</v>
      </c>
    </row>
    <row r="6" spans="1:40" customFormat="1" x14ac:dyDescent="0.25">
      <c r="A6" s="55" t="s">
        <v>82</v>
      </c>
      <c r="B6" s="189">
        <v>44644</v>
      </c>
      <c r="C6" s="189">
        <v>44646</v>
      </c>
      <c r="D6" s="55" t="s">
        <v>2</v>
      </c>
      <c r="E6" s="55" t="s">
        <v>573</v>
      </c>
      <c r="F6" s="55" t="s">
        <v>94</v>
      </c>
      <c r="G6" s="190">
        <v>1096</v>
      </c>
      <c r="H6" s="191">
        <v>40</v>
      </c>
      <c r="I6" s="192"/>
      <c r="J6" s="191"/>
      <c r="K6" s="191"/>
      <c r="L6" s="191"/>
      <c r="M6" s="191"/>
      <c r="N6" s="191"/>
      <c r="O6" s="191"/>
      <c r="P6" s="191">
        <v>32</v>
      </c>
      <c r="Q6" s="191">
        <v>4</v>
      </c>
      <c r="R6" s="191">
        <v>3</v>
      </c>
      <c r="S6" s="191">
        <v>1</v>
      </c>
      <c r="T6" s="191">
        <v>20</v>
      </c>
      <c r="U6" s="193">
        <f t="shared" ref="U6:U7" si="9">100/(SUM(H6:S6))</f>
        <v>1.25</v>
      </c>
      <c r="V6" s="194">
        <v>80</v>
      </c>
      <c r="W6" s="194">
        <v>12</v>
      </c>
      <c r="X6" s="194">
        <v>16</v>
      </c>
      <c r="Y6" s="187" t="s">
        <v>604</v>
      </c>
      <c r="Z6" s="187" t="s">
        <v>955</v>
      </c>
      <c r="AA6" s="56" t="s">
        <v>1067</v>
      </c>
      <c r="AB6" s="187"/>
      <c r="AC6" s="55" t="s">
        <v>1069</v>
      </c>
      <c r="AD6" s="194">
        <f t="shared" ref="AD6:AD7" si="10">(B6-DATE(1970,1,1))*86400</f>
        <v>1648080000</v>
      </c>
      <c r="AE6" s="194">
        <f t="shared" ref="AE6:AE7" si="11">(C6-DATE(1970,1,1))*86400</f>
        <v>1648252800</v>
      </c>
      <c r="AF6" s="194">
        <f t="shared" ref="AF6:AF7" si="12">AVERAGE(AD6:AE6)</f>
        <v>1648166400</v>
      </c>
    </row>
    <row r="7" spans="1:40" customFormat="1" x14ac:dyDescent="0.25">
      <c r="A7" s="55" t="s">
        <v>82</v>
      </c>
      <c r="B7" s="189">
        <v>44644</v>
      </c>
      <c r="C7" s="189">
        <v>44646</v>
      </c>
      <c r="D7" s="55" t="s">
        <v>2</v>
      </c>
      <c r="E7" s="55" t="s">
        <v>573</v>
      </c>
      <c r="F7" s="55" t="s">
        <v>94</v>
      </c>
      <c r="G7" s="190">
        <v>1096</v>
      </c>
      <c r="H7" s="191">
        <v>50</v>
      </c>
      <c r="I7" s="192"/>
      <c r="J7" s="191"/>
      <c r="K7" s="191"/>
      <c r="L7" s="191"/>
      <c r="M7" s="191"/>
      <c r="N7" s="191"/>
      <c r="O7" s="191"/>
      <c r="P7" s="191">
        <v>40</v>
      </c>
      <c r="Q7" s="191">
        <v>4</v>
      </c>
      <c r="R7" s="191">
        <v>4</v>
      </c>
      <c r="S7" s="191">
        <v>2</v>
      </c>
      <c r="T7" s="191">
        <v>0</v>
      </c>
      <c r="U7" s="193">
        <f t="shared" si="9"/>
        <v>1</v>
      </c>
      <c r="V7" s="194"/>
      <c r="W7" s="194"/>
      <c r="X7" s="194"/>
      <c r="Y7" s="187" t="s">
        <v>604</v>
      </c>
      <c r="Z7" s="187" t="s">
        <v>955</v>
      </c>
      <c r="AA7" s="56" t="s">
        <v>1067</v>
      </c>
      <c r="AB7" s="187"/>
      <c r="AC7" s="55"/>
      <c r="AD7" s="194">
        <f t="shared" si="10"/>
        <v>1648080000</v>
      </c>
      <c r="AE7" s="194">
        <f t="shared" si="11"/>
        <v>1648252800</v>
      </c>
      <c r="AF7" s="194">
        <f t="shared" si="12"/>
        <v>1648166400</v>
      </c>
    </row>
    <row r="8" spans="1:40" s="238" customFormat="1" x14ac:dyDescent="0.25">
      <c r="A8" s="54" t="s">
        <v>82</v>
      </c>
      <c r="B8" s="28">
        <v>44641</v>
      </c>
      <c r="C8" s="28">
        <v>44647</v>
      </c>
      <c r="D8" s="173" t="s">
        <v>14</v>
      </c>
      <c r="E8" s="54" t="s">
        <v>573</v>
      </c>
      <c r="F8" s="212" t="s">
        <v>95</v>
      </c>
      <c r="G8" s="148">
        <v>1000</v>
      </c>
      <c r="H8" s="110">
        <v>39</v>
      </c>
      <c r="I8" s="111"/>
      <c r="J8" s="110"/>
      <c r="K8" s="110"/>
      <c r="L8" s="110"/>
      <c r="M8" s="138"/>
      <c r="N8" s="110"/>
      <c r="O8" s="110"/>
      <c r="P8" s="110">
        <v>36</v>
      </c>
      <c r="Q8" s="110">
        <v>2</v>
      </c>
      <c r="R8" s="110">
        <v>3</v>
      </c>
      <c r="S8" s="110">
        <v>1</v>
      </c>
      <c r="T8" s="110">
        <v>19</v>
      </c>
      <c r="U8" s="96">
        <f t="shared" ref="U8" si="13">100/(SUM(H8:S8))</f>
        <v>1.2345679012345678</v>
      </c>
      <c r="V8" s="7"/>
      <c r="W8" s="293"/>
      <c r="X8" s="293"/>
      <c r="Y8" s="198" t="s">
        <v>603</v>
      </c>
      <c r="Z8" s="232"/>
      <c r="AA8" s="176" t="s">
        <v>1058</v>
      </c>
      <c r="AB8" s="176" t="s">
        <v>1059</v>
      </c>
      <c r="AC8" s="54" t="s">
        <v>1050</v>
      </c>
      <c r="AD8" s="7">
        <f t="shared" ref="AD8" si="14">(B8-DATE(1970,1,1))*86400</f>
        <v>1647820800</v>
      </c>
      <c r="AE8" s="7">
        <f t="shared" ref="AE8" si="15">(C8-DATE(1970,1,1))*86400</f>
        <v>1648339200</v>
      </c>
      <c r="AF8" s="7">
        <f t="shared" ref="AF8" si="16">AVERAGE(AD8:AE8)</f>
        <v>1648080000</v>
      </c>
    </row>
    <row r="9" spans="1:40" s="238" customFormat="1" x14ac:dyDescent="0.25">
      <c r="A9" s="54" t="s">
        <v>83</v>
      </c>
      <c r="B9" s="28">
        <v>44641</v>
      </c>
      <c r="C9" s="28">
        <v>44647</v>
      </c>
      <c r="D9" s="173" t="s">
        <v>14</v>
      </c>
      <c r="E9" s="54" t="s">
        <v>573</v>
      </c>
      <c r="F9" s="212" t="s">
        <v>95</v>
      </c>
      <c r="G9" s="148">
        <v>1000</v>
      </c>
      <c r="H9" s="110">
        <v>50</v>
      </c>
      <c r="I9" s="111"/>
      <c r="J9" s="110"/>
      <c r="K9" s="110"/>
      <c r="L9" s="110"/>
      <c r="M9" s="138"/>
      <c r="N9" s="110"/>
      <c r="O9" s="110"/>
      <c r="P9" s="110">
        <v>46</v>
      </c>
      <c r="Q9" s="110">
        <v>1</v>
      </c>
      <c r="R9" s="110">
        <v>3</v>
      </c>
      <c r="S9" s="110">
        <v>0</v>
      </c>
      <c r="T9" s="110">
        <v>19</v>
      </c>
      <c r="U9" s="96">
        <f t="shared" ref="U9" si="17">100/(SUM(H9:S9))</f>
        <v>1</v>
      </c>
      <c r="V9" s="7"/>
      <c r="W9" s="293"/>
      <c r="X9" s="293"/>
      <c r="Y9" s="198" t="s">
        <v>603</v>
      </c>
      <c r="Z9" s="232"/>
      <c r="AA9" s="176" t="s">
        <v>1058</v>
      </c>
      <c r="AB9" s="176" t="s">
        <v>1059</v>
      </c>
      <c r="AC9" s="54" t="s">
        <v>1050</v>
      </c>
      <c r="AD9" s="7">
        <f t="shared" ref="AD9" si="18">(B9-DATE(1970,1,1))*86400</f>
        <v>1647820800</v>
      </c>
      <c r="AE9" s="7">
        <f t="shared" ref="AE9" si="19">(C9-DATE(1970,1,1))*86400</f>
        <v>1648339200</v>
      </c>
      <c r="AF9" s="7">
        <f t="shared" ref="AF9" si="20">AVERAGE(AD9:AE9)</f>
        <v>1648080000</v>
      </c>
    </row>
    <row r="10" spans="1:40" x14ac:dyDescent="0.25">
      <c r="A10" s="52" t="s">
        <v>82</v>
      </c>
      <c r="B10" s="47">
        <v>44641</v>
      </c>
      <c r="C10" s="47">
        <v>44645</v>
      </c>
      <c r="D10" s="52" t="s">
        <v>3</v>
      </c>
      <c r="E10" s="52" t="s">
        <v>573</v>
      </c>
      <c r="F10" s="87" t="s">
        <v>94</v>
      </c>
      <c r="G10" s="174">
        <v>1000</v>
      </c>
      <c r="H10" s="107">
        <v>34</v>
      </c>
      <c r="I10" s="109"/>
      <c r="J10" s="107"/>
      <c r="K10" s="107"/>
      <c r="L10" s="107"/>
      <c r="M10" s="108"/>
      <c r="N10" s="107"/>
      <c r="O10" s="107"/>
      <c r="P10" s="108">
        <v>32</v>
      </c>
      <c r="Q10" s="108">
        <v>1</v>
      </c>
      <c r="R10" s="108">
        <v>2</v>
      </c>
      <c r="S10" s="107">
        <v>1</v>
      </c>
      <c r="T10" s="107">
        <v>30</v>
      </c>
      <c r="U10" s="95">
        <f t="shared" ref="U10:U11" si="21">100/(SUM(H10:S10))</f>
        <v>1.4285714285714286</v>
      </c>
      <c r="V10" s="11"/>
      <c r="W10" s="11"/>
      <c r="X10" s="11"/>
      <c r="Y10" s="201"/>
      <c r="Z10" s="51" t="s">
        <v>1057</v>
      </c>
      <c r="AA10" s="51"/>
      <c r="AB10" s="51"/>
      <c r="AC10" s="52"/>
      <c r="AD10" s="11">
        <f t="shared" ref="AD10:AD11" si="22">(B10-DATE(1970,1,1))*86400</f>
        <v>1647820800</v>
      </c>
      <c r="AE10" s="11">
        <f t="shared" ref="AE10:AE11" si="23">(C10-DATE(1970,1,1))*86400</f>
        <v>1648166400</v>
      </c>
      <c r="AF10" s="11">
        <f t="shared" ref="AF10:AF11" si="24">AVERAGE(AD10:AE10)</f>
        <v>1647993600</v>
      </c>
    </row>
    <row r="11" spans="1:40" x14ac:dyDescent="0.25">
      <c r="A11" s="52" t="s">
        <v>83</v>
      </c>
      <c r="B11" s="47">
        <v>44641</v>
      </c>
      <c r="C11" s="47">
        <v>44645</v>
      </c>
      <c r="D11" s="52" t="s">
        <v>3</v>
      </c>
      <c r="E11" s="52" t="s">
        <v>573</v>
      </c>
      <c r="F11" s="87" t="s">
        <v>94</v>
      </c>
      <c r="G11" s="174">
        <v>1000</v>
      </c>
      <c r="H11" s="107">
        <v>41</v>
      </c>
      <c r="I11" s="109"/>
      <c r="J11" s="107"/>
      <c r="K11" s="107"/>
      <c r="L11" s="107"/>
      <c r="M11" s="108"/>
      <c r="N11" s="107"/>
      <c r="O11" s="107"/>
      <c r="P11" s="108">
        <v>39</v>
      </c>
      <c r="Q11" s="108">
        <v>2</v>
      </c>
      <c r="R11" s="108">
        <v>2</v>
      </c>
      <c r="S11" s="107">
        <v>1</v>
      </c>
      <c r="T11" s="107">
        <v>15</v>
      </c>
      <c r="U11" s="95">
        <f t="shared" si="21"/>
        <v>1.1764705882352942</v>
      </c>
      <c r="V11" s="11"/>
      <c r="W11" s="11"/>
      <c r="X11" s="11"/>
      <c r="Y11" s="201"/>
      <c r="Z11" s="51" t="s">
        <v>1057</v>
      </c>
      <c r="AA11" s="51"/>
      <c r="AB11" s="51"/>
      <c r="AC11" s="52"/>
      <c r="AD11" s="11">
        <f t="shared" si="22"/>
        <v>1647820800</v>
      </c>
      <c r="AE11" s="11">
        <f t="shared" si="23"/>
        <v>1648166400</v>
      </c>
      <c r="AF11" s="11">
        <f t="shared" si="24"/>
        <v>1647993600</v>
      </c>
      <c r="AN11" s="235">
        <v>0</v>
      </c>
    </row>
    <row r="12" spans="1:40" s="238" customFormat="1" x14ac:dyDescent="0.25">
      <c r="A12" s="54" t="s">
        <v>82</v>
      </c>
      <c r="B12" s="28">
        <v>44643</v>
      </c>
      <c r="C12" s="28">
        <v>44645</v>
      </c>
      <c r="D12" s="173" t="s">
        <v>14</v>
      </c>
      <c r="E12" s="54" t="s">
        <v>573</v>
      </c>
      <c r="F12" s="212" t="s">
        <v>95</v>
      </c>
      <c r="G12" s="148">
        <v>1000</v>
      </c>
      <c r="H12" s="110">
        <v>41</v>
      </c>
      <c r="I12" s="111"/>
      <c r="J12" s="110"/>
      <c r="K12" s="110"/>
      <c r="L12" s="110"/>
      <c r="M12" s="138"/>
      <c r="N12" s="110"/>
      <c r="O12" s="110"/>
      <c r="P12" s="110">
        <v>39</v>
      </c>
      <c r="Q12" s="110"/>
      <c r="R12" s="110"/>
      <c r="S12" s="110">
        <v>4</v>
      </c>
      <c r="T12" s="110">
        <v>16</v>
      </c>
      <c r="U12" s="96">
        <f t="shared" ref="U12" si="25">100/(SUM(H12:S12))</f>
        <v>1.1904761904761905</v>
      </c>
      <c r="V12" s="7"/>
      <c r="W12" s="293"/>
      <c r="X12" s="293"/>
      <c r="Y12" s="198" t="s">
        <v>603</v>
      </c>
      <c r="Z12" s="232"/>
      <c r="AA12" s="176"/>
      <c r="AB12" s="176" t="s">
        <v>1049</v>
      </c>
      <c r="AC12" s="54" t="s">
        <v>1050</v>
      </c>
      <c r="AD12" s="7">
        <f t="shared" ref="AD12:AD14" si="26">(B12-DATE(1970,1,1))*86400</f>
        <v>1647993600</v>
      </c>
      <c r="AE12" s="7">
        <f t="shared" ref="AE12:AE14" si="27">(C12-DATE(1970,1,1))*86400</f>
        <v>1648166400</v>
      </c>
      <c r="AF12" s="7">
        <f t="shared" ref="AF12:AF14" si="28">AVERAGE(AD12:AE12)</f>
        <v>1648080000</v>
      </c>
    </row>
    <row r="13" spans="1:40" s="319" customFormat="1" x14ac:dyDescent="0.25">
      <c r="A13" s="306" t="s">
        <v>83</v>
      </c>
      <c r="B13" s="320">
        <v>44640</v>
      </c>
      <c r="C13" s="320">
        <v>44646</v>
      </c>
      <c r="D13" s="307" t="s">
        <v>1060</v>
      </c>
      <c r="E13" s="306" t="s">
        <v>1061</v>
      </c>
      <c r="F13" s="308" t="s">
        <v>96</v>
      </c>
      <c r="G13" s="309">
        <v>2000</v>
      </c>
      <c r="H13" s="310">
        <v>37</v>
      </c>
      <c r="I13" s="311"/>
      <c r="J13" s="310"/>
      <c r="K13" s="310"/>
      <c r="L13" s="310"/>
      <c r="M13" s="312"/>
      <c r="N13" s="310"/>
      <c r="O13" s="310"/>
      <c r="P13" s="310">
        <v>49</v>
      </c>
      <c r="Q13" s="310"/>
      <c r="R13" s="310"/>
      <c r="S13" s="310"/>
      <c r="T13" s="310"/>
      <c r="U13" s="313"/>
      <c r="V13" s="314">
        <v>70</v>
      </c>
      <c r="W13" s="315"/>
      <c r="X13" s="315"/>
      <c r="Y13" s="316" t="s">
        <v>1066</v>
      </c>
      <c r="Z13" s="317" t="s">
        <v>1065</v>
      </c>
      <c r="AA13" s="317" t="s">
        <v>1063</v>
      </c>
      <c r="AB13" s="318" t="s">
        <v>1064</v>
      </c>
      <c r="AC13" s="306" t="s">
        <v>1062</v>
      </c>
      <c r="AD13" s="314">
        <f t="shared" ref="AD13" si="29">(B13-DATE(1970,1,1))*86400</f>
        <v>1647734400</v>
      </c>
      <c r="AE13" s="314">
        <f t="shared" ref="AE13" si="30">(C13-DATE(1970,1,1))*86400</f>
        <v>1648252800</v>
      </c>
      <c r="AF13" s="314">
        <f t="shared" ref="AF13" si="31">AVERAGE(AD13:AE13)</f>
        <v>1647993600</v>
      </c>
    </row>
    <row r="14" spans="1:40" x14ac:dyDescent="0.25">
      <c r="A14" s="250" t="s">
        <v>83</v>
      </c>
      <c r="B14" s="213">
        <v>44621</v>
      </c>
      <c r="C14" s="213">
        <v>44647</v>
      </c>
      <c r="D14" s="67" t="s">
        <v>4</v>
      </c>
      <c r="E14" s="67" t="s">
        <v>573</v>
      </c>
      <c r="F14" s="250" t="s">
        <v>94</v>
      </c>
      <c r="G14" s="305">
        <v>1000</v>
      </c>
      <c r="H14" s="117">
        <v>49</v>
      </c>
      <c r="I14" s="117"/>
      <c r="J14" s="117"/>
      <c r="K14" s="117"/>
      <c r="L14" s="117"/>
      <c r="M14" s="117"/>
      <c r="N14" s="117"/>
      <c r="O14" s="117"/>
      <c r="P14" s="117">
        <v>44</v>
      </c>
      <c r="Q14" s="117">
        <v>3</v>
      </c>
      <c r="R14" s="117">
        <v>3</v>
      </c>
      <c r="S14" s="117">
        <v>1</v>
      </c>
      <c r="T14" s="117">
        <v>0</v>
      </c>
      <c r="U14" s="100">
        <f t="shared" ref="U14" si="32">100/(SUM(H14:S14))</f>
        <v>1</v>
      </c>
      <c r="V14" s="13"/>
      <c r="W14" s="13"/>
      <c r="X14" s="13"/>
      <c r="Y14" s="294" t="s">
        <v>603</v>
      </c>
      <c r="Z14" s="66" t="s">
        <v>1053</v>
      </c>
      <c r="AA14" s="78"/>
      <c r="AB14" s="78"/>
      <c r="AC14" s="67" t="s">
        <v>1054</v>
      </c>
      <c r="AD14" s="13">
        <f t="shared" si="26"/>
        <v>1646092800</v>
      </c>
      <c r="AE14" s="13">
        <f t="shared" si="27"/>
        <v>1648339200</v>
      </c>
      <c r="AF14" s="13">
        <f t="shared" si="28"/>
        <v>1647216000</v>
      </c>
    </row>
    <row r="15" spans="1:40" ht="15.75" customHeight="1" x14ac:dyDescent="0.25">
      <c r="A15" s="302" t="s">
        <v>83</v>
      </c>
      <c r="B15" s="303">
        <v>44641</v>
      </c>
      <c r="C15" s="303">
        <v>44647</v>
      </c>
      <c r="D15" s="277" t="s">
        <v>0</v>
      </c>
      <c r="E15" s="277" t="s">
        <v>573</v>
      </c>
      <c r="F15" s="233" t="s">
        <v>94</v>
      </c>
      <c r="G15" s="304">
        <v>1000</v>
      </c>
      <c r="H15" s="280">
        <v>47</v>
      </c>
      <c r="I15" s="280"/>
      <c r="J15" s="280"/>
      <c r="K15" s="280"/>
      <c r="L15" s="280"/>
      <c r="M15" s="280"/>
      <c r="N15" s="280"/>
      <c r="O15" s="280"/>
      <c r="P15" s="280">
        <v>42</v>
      </c>
      <c r="Q15" s="280">
        <v>3</v>
      </c>
      <c r="R15" s="280">
        <v>3</v>
      </c>
      <c r="S15" s="299">
        <v>1</v>
      </c>
      <c r="T15" s="280">
        <v>0</v>
      </c>
      <c r="U15" s="281">
        <f t="shared" ref="U15" si="33">100/(SUM(H15:S15))</f>
        <v>1.0416666666666667</v>
      </c>
      <c r="V15" s="282"/>
      <c r="W15" s="283"/>
      <c r="X15" s="282"/>
      <c r="Y15" s="283" t="s">
        <v>603</v>
      </c>
      <c r="Z15" s="48" t="s">
        <v>1053</v>
      </c>
      <c r="AA15" s="49" t="s">
        <v>1056</v>
      </c>
      <c r="AB15" s="48"/>
      <c r="AC15" s="277" t="s">
        <v>1055</v>
      </c>
      <c r="AD15" s="282">
        <f t="shared" ref="AD15" si="34">(B15-DATE(1970,1,1))*86400</f>
        <v>1647820800</v>
      </c>
      <c r="AE15" s="282">
        <f t="shared" ref="AE15" si="35">(C15-DATE(1970,1,1))*86400</f>
        <v>1648339200</v>
      </c>
      <c r="AF15" s="282">
        <f t="shared" ref="AF15" si="36">AVERAGE(AD15:AE15)</f>
        <v>1648080000</v>
      </c>
    </row>
    <row r="16" spans="1:40" ht="15.75" customHeight="1" x14ac:dyDescent="0.25">
      <c r="A16" s="302" t="s">
        <v>83</v>
      </c>
      <c r="B16" s="303">
        <v>44621</v>
      </c>
      <c r="C16" s="303">
        <v>44647</v>
      </c>
      <c r="D16" s="277" t="s">
        <v>977</v>
      </c>
      <c r="E16" s="277" t="s">
        <v>973</v>
      </c>
      <c r="F16" s="233" t="s">
        <v>94</v>
      </c>
      <c r="G16" s="304">
        <v>1000</v>
      </c>
      <c r="H16" s="280">
        <v>49</v>
      </c>
      <c r="I16" s="280"/>
      <c r="J16" s="280"/>
      <c r="K16" s="280"/>
      <c r="L16" s="280"/>
      <c r="M16" s="280"/>
      <c r="N16" s="280"/>
      <c r="O16" s="280"/>
      <c r="P16" s="280">
        <v>41</v>
      </c>
      <c r="Q16" s="280">
        <v>3</v>
      </c>
      <c r="R16" s="280">
        <v>5</v>
      </c>
      <c r="S16" s="299">
        <v>2</v>
      </c>
      <c r="T16" s="280">
        <v>0</v>
      </c>
      <c r="U16" s="281">
        <f t="shared" ref="U16" si="37">100/(SUM(H16:S16))</f>
        <v>1</v>
      </c>
      <c r="V16" s="282"/>
      <c r="W16" s="283"/>
      <c r="X16" s="282"/>
      <c r="Y16" s="283" t="s">
        <v>603</v>
      </c>
      <c r="Z16" s="48" t="s">
        <v>1053</v>
      </c>
      <c r="AA16" s="49"/>
      <c r="AB16" s="48"/>
      <c r="AC16" s="277" t="s">
        <v>1052</v>
      </c>
      <c r="AD16" s="282">
        <f t="shared" ref="AD16" si="38">(B16-DATE(1970,1,1))*86400</f>
        <v>1646092800</v>
      </c>
      <c r="AE16" s="282">
        <f t="shared" ref="AE16" si="39">(C16-DATE(1970,1,1))*86400</f>
        <v>1648339200</v>
      </c>
      <c r="AF16" s="282">
        <f t="shared" ref="AF16" si="40">AVERAGE(AD16:AE16)</f>
        <v>1647216000</v>
      </c>
    </row>
    <row r="17" spans="1:32" customFormat="1" x14ac:dyDescent="0.25">
      <c r="A17" s="277" t="s">
        <v>83</v>
      </c>
      <c r="B17" s="278">
        <v>44641</v>
      </c>
      <c r="C17" s="278">
        <v>44643</v>
      </c>
      <c r="D17" s="277" t="s">
        <v>876</v>
      </c>
      <c r="E17" s="277" t="s">
        <v>973</v>
      </c>
      <c r="F17" s="86" t="s">
        <v>94</v>
      </c>
      <c r="G17" s="279">
        <v>1000</v>
      </c>
      <c r="H17" s="280">
        <v>52</v>
      </c>
      <c r="I17" s="280"/>
      <c r="J17" s="280"/>
      <c r="K17" s="280"/>
      <c r="L17" s="280"/>
      <c r="M17" s="280"/>
      <c r="N17" s="280"/>
      <c r="O17" s="280"/>
      <c r="P17" s="280">
        <v>41</v>
      </c>
      <c r="Q17" s="280">
        <v>3</v>
      </c>
      <c r="R17" s="280">
        <v>3</v>
      </c>
      <c r="S17" s="298">
        <v>1</v>
      </c>
      <c r="T17" s="280">
        <v>0</v>
      </c>
      <c r="U17" s="281">
        <f t="shared" ref="U17" si="41">100/(SUM(H17:S17))</f>
        <v>1</v>
      </c>
      <c r="V17" s="282"/>
      <c r="W17" s="296"/>
      <c r="X17" s="282"/>
      <c r="Y17" s="283" t="s">
        <v>603</v>
      </c>
      <c r="Z17" s="48" t="s">
        <v>1041</v>
      </c>
      <c r="AA17" s="49" t="s">
        <v>1042</v>
      </c>
      <c r="AB17" s="49"/>
      <c r="AC17" s="277" t="s">
        <v>1043</v>
      </c>
      <c r="AD17" s="282">
        <f t="shared" ref="AD17" si="42">(B17-DATE(1970,1,1))*86400</f>
        <v>1647820800</v>
      </c>
      <c r="AE17" s="282">
        <f t="shared" ref="AE17" si="43">(C17-DATE(1970,1,1))*86400</f>
        <v>1647993600</v>
      </c>
      <c r="AF17" s="282">
        <f t="shared" ref="AF17" si="44">AVERAGE(AD17:AE17)</f>
        <v>1647907200</v>
      </c>
    </row>
    <row r="18" spans="1:32" customFormat="1" x14ac:dyDescent="0.25">
      <c r="A18" s="277" t="s">
        <v>83</v>
      </c>
      <c r="B18" s="278">
        <v>44636</v>
      </c>
      <c r="C18" s="278">
        <v>44641</v>
      </c>
      <c r="D18" s="277" t="s">
        <v>0</v>
      </c>
      <c r="E18" s="277" t="s">
        <v>573</v>
      </c>
      <c r="F18" s="86" t="s">
        <v>94</v>
      </c>
      <c r="G18" s="279">
        <v>1000</v>
      </c>
      <c r="H18" s="280">
        <v>49</v>
      </c>
      <c r="I18" s="280"/>
      <c r="J18" s="280"/>
      <c r="K18" s="280"/>
      <c r="L18" s="280"/>
      <c r="M18" s="280"/>
      <c r="N18" s="280"/>
      <c r="O18" s="280"/>
      <c r="P18" s="280">
        <v>41</v>
      </c>
      <c r="Q18" s="280">
        <v>3</v>
      </c>
      <c r="R18" s="280">
        <v>2</v>
      </c>
      <c r="S18" s="299">
        <v>1</v>
      </c>
      <c r="T18" s="280">
        <v>5</v>
      </c>
      <c r="U18" s="281">
        <f t="shared" ref="U18" si="45">100/(SUM(H18:S18))</f>
        <v>1.0416666666666667</v>
      </c>
      <c r="V18" s="282"/>
      <c r="W18" s="296"/>
      <c r="X18" s="282"/>
      <c r="Y18" s="283" t="s">
        <v>603</v>
      </c>
      <c r="Z18" s="48" t="s">
        <v>1038</v>
      </c>
      <c r="AA18" s="49"/>
      <c r="AB18" s="48"/>
      <c r="AC18" s="277" t="s">
        <v>1037</v>
      </c>
      <c r="AD18" s="282">
        <f t="shared" ref="AD18:AD20" si="46">(B18-DATE(1970,1,1))*86400</f>
        <v>1647388800</v>
      </c>
      <c r="AE18" s="282">
        <f t="shared" ref="AE18:AE20" si="47">(C18-DATE(1970,1,1))*86400</f>
        <v>1647820800</v>
      </c>
      <c r="AF18" s="282">
        <f t="shared" ref="AF18:AF20" si="48">AVERAGE(AD18:AE18)</f>
        <v>1647604800</v>
      </c>
    </row>
    <row r="19" spans="1:32" s="238" customFormat="1" ht="14.25" customHeight="1" x14ac:dyDescent="0.25">
      <c r="A19" s="284" t="s">
        <v>82</v>
      </c>
      <c r="B19" s="285">
        <v>44636</v>
      </c>
      <c r="C19" s="285">
        <v>44638</v>
      </c>
      <c r="D19" s="284" t="s">
        <v>224</v>
      </c>
      <c r="E19" s="284" t="s">
        <v>573</v>
      </c>
      <c r="F19" s="284" t="s">
        <v>94</v>
      </c>
      <c r="G19" s="286">
        <v>1000</v>
      </c>
      <c r="H19" s="287">
        <v>41</v>
      </c>
      <c r="I19" s="288"/>
      <c r="J19" s="287"/>
      <c r="K19" s="287"/>
      <c r="L19" s="287"/>
      <c r="M19" s="287"/>
      <c r="N19" s="287"/>
      <c r="O19" s="287"/>
      <c r="P19" s="287">
        <v>39</v>
      </c>
      <c r="Q19" s="287">
        <v>1</v>
      </c>
      <c r="R19" s="287">
        <v>3</v>
      </c>
      <c r="S19" s="287">
        <v>0</v>
      </c>
      <c r="T19" s="287">
        <v>16</v>
      </c>
      <c r="U19" s="289">
        <f t="shared" ref="U19:U20" si="49">100/(SUM(H19:S19))</f>
        <v>1.1904761904761905</v>
      </c>
      <c r="V19" s="290"/>
      <c r="W19" s="292"/>
      <c r="X19" s="292"/>
      <c r="Y19" s="291" t="s">
        <v>603</v>
      </c>
      <c r="Z19" s="61" t="s">
        <v>1040</v>
      </c>
      <c r="AA19" s="62" t="s">
        <v>1039</v>
      </c>
      <c r="AB19" s="61"/>
      <c r="AC19" s="284"/>
      <c r="AD19" s="290">
        <f t="shared" si="46"/>
        <v>1647388800</v>
      </c>
      <c r="AE19" s="290">
        <f t="shared" si="47"/>
        <v>1647561600</v>
      </c>
      <c r="AF19" s="290">
        <f t="shared" si="48"/>
        <v>1647475200</v>
      </c>
    </row>
    <row r="20" spans="1:32" s="238" customFormat="1" x14ac:dyDescent="0.25">
      <c r="A20" s="284" t="s">
        <v>82</v>
      </c>
      <c r="B20" s="285">
        <v>44636</v>
      </c>
      <c r="C20" s="285">
        <v>44638</v>
      </c>
      <c r="D20" s="284" t="s">
        <v>224</v>
      </c>
      <c r="E20" s="284" t="s">
        <v>573</v>
      </c>
      <c r="F20" s="284" t="s">
        <v>94</v>
      </c>
      <c r="G20" s="286">
        <v>1000</v>
      </c>
      <c r="H20" s="287">
        <v>49</v>
      </c>
      <c r="I20" s="288"/>
      <c r="J20" s="287"/>
      <c r="K20" s="287"/>
      <c r="L20" s="287"/>
      <c r="M20" s="287"/>
      <c r="N20" s="287"/>
      <c r="O20" s="287"/>
      <c r="P20" s="287">
        <v>46</v>
      </c>
      <c r="Q20" s="287">
        <v>2</v>
      </c>
      <c r="R20" s="287">
        <v>3</v>
      </c>
      <c r="S20" s="287">
        <v>0</v>
      </c>
      <c r="T20" s="287">
        <v>0</v>
      </c>
      <c r="U20" s="289">
        <f t="shared" si="49"/>
        <v>1</v>
      </c>
      <c r="V20" s="290"/>
      <c r="W20" s="290"/>
      <c r="X20" s="290"/>
      <c r="Y20" s="291" t="s">
        <v>603</v>
      </c>
      <c r="Z20" s="61" t="s">
        <v>1040</v>
      </c>
      <c r="AA20" s="62" t="s">
        <v>1039</v>
      </c>
      <c r="AB20" s="61"/>
      <c r="AC20" s="284"/>
      <c r="AD20" s="290">
        <f t="shared" si="46"/>
        <v>1647388800</v>
      </c>
      <c r="AE20" s="290">
        <f t="shared" si="47"/>
        <v>1647561600</v>
      </c>
      <c r="AF20" s="290">
        <f t="shared" si="48"/>
        <v>1647475200</v>
      </c>
    </row>
    <row r="21" spans="1:32" x14ac:dyDescent="0.25">
      <c r="A21" s="52" t="s">
        <v>82</v>
      </c>
      <c r="B21" s="47">
        <v>44627</v>
      </c>
      <c r="C21" s="47">
        <v>44631</v>
      </c>
      <c r="D21" s="52" t="s">
        <v>3</v>
      </c>
      <c r="E21" s="52" t="s">
        <v>573</v>
      </c>
      <c r="F21" s="87" t="s">
        <v>94</v>
      </c>
      <c r="G21" s="174">
        <v>1001</v>
      </c>
      <c r="H21" s="107">
        <v>33</v>
      </c>
      <c r="I21" s="109"/>
      <c r="J21" s="107"/>
      <c r="K21" s="107"/>
      <c r="L21" s="107"/>
      <c r="M21" s="108"/>
      <c r="N21" s="107"/>
      <c r="O21" s="107"/>
      <c r="P21" s="108">
        <v>31</v>
      </c>
      <c r="Q21" s="108">
        <v>1</v>
      </c>
      <c r="R21" s="108">
        <v>2</v>
      </c>
      <c r="S21" s="107">
        <v>1</v>
      </c>
      <c r="T21" s="107">
        <v>32</v>
      </c>
      <c r="U21" s="95">
        <f t="shared" ref="U21:U88" si="50">100/(SUM(H21:S21))</f>
        <v>1.4705882352941178</v>
      </c>
      <c r="V21" s="11"/>
      <c r="W21" s="11"/>
      <c r="X21" s="11"/>
      <c r="Y21" s="201" t="s">
        <v>610</v>
      </c>
      <c r="Z21" s="51" t="s">
        <v>1035</v>
      </c>
      <c r="AA21" s="51" t="s">
        <v>1034</v>
      </c>
      <c r="AB21" s="51" t="s">
        <v>1027</v>
      </c>
      <c r="AC21" s="52"/>
      <c r="AD21" s="11">
        <f t="shared" ref="AD21:AD88" si="51">(B21-DATE(1970,1,1))*86400</f>
        <v>1646611200</v>
      </c>
      <c r="AE21" s="11">
        <f t="shared" ref="AE21:AE88" si="52">(C21-DATE(1970,1,1))*86400</f>
        <v>1646956800</v>
      </c>
      <c r="AF21" s="11">
        <f t="shared" ref="AF21:AF88" si="53">AVERAGE(AD21:AE21)</f>
        <v>1646784000</v>
      </c>
    </row>
    <row r="22" spans="1:32" ht="15.75" customHeight="1" x14ac:dyDescent="0.25">
      <c r="A22" s="277" t="s">
        <v>83</v>
      </c>
      <c r="B22" s="278">
        <v>44627</v>
      </c>
      <c r="C22" s="278">
        <v>44629</v>
      </c>
      <c r="D22" s="277" t="s">
        <v>0</v>
      </c>
      <c r="E22" s="277" t="s">
        <v>181</v>
      </c>
      <c r="F22" s="86" t="s">
        <v>94</v>
      </c>
      <c r="G22" s="279">
        <v>1000</v>
      </c>
      <c r="H22" s="280"/>
      <c r="I22" s="280"/>
      <c r="J22" s="280"/>
      <c r="K22" s="280"/>
      <c r="L22" s="280"/>
      <c r="M22" s="280"/>
      <c r="N22" s="280"/>
      <c r="O22" s="280"/>
      <c r="P22" s="280"/>
      <c r="Q22" s="280"/>
      <c r="R22" s="280"/>
      <c r="S22" s="299"/>
      <c r="T22" s="280"/>
      <c r="U22" s="281" t="e">
        <f t="shared" si="50"/>
        <v>#DIV/0!</v>
      </c>
      <c r="V22" s="282"/>
      <c r="W22" s="296"/>
      <c r="X22" s="282"/>
      <c r="Y22" s="283" t="s">
        <v>603</v>
      </c>
      <c r="Z22" s="48"/>
      <c r="AA22" s="49"/>
      <c r="AB22" s="48" t="s">
        <v>1026</v>
      </c>
      <c r="AC22" s="277"/>
      <c r="AD22" s="282">
        <f t="shared" si="51"/>
        <v>1646611200</v>
      </c>
      <c r="AE22" s="282">
        <f t="shared" si="52"/>
        <v>1646784000</v>
      </c>
      <c r="AF22" s="282">
        <f t="shared" si="53"/>
        <v>1646697600</v>
      </c>
    </row>
    <row r="23" spans="1:32" ht="15.75" customHeight="1" x14ac:dyDescent="0.25">
      <c r="A23" s="71" t="s">
        <v>82</v>
      </c>
      <c r="B23" s="40">
        <v>44627</v>
      </c>
      <c r="C23" s="40">
        <v>44628</v>
      </c>
      <c r="D23" s="169" t="s">
        <v>223</v>
      </c>
      <c r="E23" s="169" t="s">
        <v>1033</v>
      </c>
      <c r="F23" s="169" t="s">
        <v>94</v>
      </c>
      <c r="G23" s="156">
        <v>800</v>
      </c>
      <c r="H23" s="120">
        <v>38</v>
      </c>
      <c r="I23" s="120"/>
      <c r="J23" s="120"/>
      <c r="K23" s="120"/>
      <c r="L23" s="120"/>
      <c r="M23" s="120"/>
      <c r="N23" s="120"/>
      <c r="O23" s="120"/>
      <c r="P23" s="120">
        <v>42</v>
      </c>
      <c r="Q23" s="120">
        <v>9</v>
      </c>
      <c r="R23" s="120">
        <v>0</v>
      </c>
      <c r="S23" s="120">
        <v>2</v>
      </c>
      <c r="T23" s="120">
        <v>9</v>
      </c>
      <c r="U23" s="101">
        <f t="shared" si="50"/>
        <v>1.098901098901099</v>
      </c>
      <c r="V23" s="27"/>
      <c r="W23" s="27"/>
      <c r="X23" s="27"/>
      <c r="Y23" s="203" t="s">
        <v>622</v>
      </c>
      <c r="Z23" s="70" t="s">
        <v>1032</v>
      </c>
      <c r="AA23" s="70" t="s">
        <v>1031</v>
      </c>
      <c r="AB23" s="71"/>
      <c r="AC23" s="71" t="s">
        <v>1030</v>
      </c>
      <c r="AD23" s="27">
        <f t="shared" si="51"/>
        <v>1646611200</v>
      </c>
      <c r="AE23" s="27">
        <f t="shared" si="52"/>
        <v>1646697600</v>
      </c>
      <c r="AF23" s="27">
        <f t="shared" si="53"/>
        <v>1646654400</v>
      </c>
    </row>
    <row r="24" spans="1:32" customFormat="1" x14ac:dyDescent="0.25">
      <c r="A24" s="60" t="s">
        <v>82</v>
      </c>
      <c r="B24" s="18">
        <v>44622</v>
      </c>
      <c r="C24" s="18">
        <v>44631</v>
      </c>
      <c r="D24" s="60" t="s">
        <v>1</v>
      </c>
      <c r="E24" s="60" t="s">
        <v>573</v>
      </c>
      <c r="F24" s="60" t="s">
        <v>96</v>
      </c>
      <c r="G24" s="150">
        <v>2000</v>
      </c>
      <c r="H24" s="114">
        <v>40</v>
      </c>
      <c r="I24" s="115"/>
      <c r="J24" s="114"/>
      <c r="K24" s="114"/>
      <c r="L24" s="114"/>
      <c r="M24" s="177"/>
      <c r="N24" s="114"/>
      <c r="O24" s="114"/>
      <c r="P24" s="114">
        <v>37</v>
      </c>
      <c r="Q24" s="114">
        <v>2</v>
      </c>
      <c r="R24" s="114">
        <v>3</v>
      </c>
      <c r="S24" s="114">
        <v>1</v>
      </c>
      <c r="T24" s="114">
        <v>17</v>
      </c>
      <c r="U24" s="98">
        <f t="shared" si="50"/>
        <v>1.2048192771084338</v>
      </c>
      <c r="V24" s="196"/>
      <c r="W24" s="196"/>
      <c r="X24" s="196"/>
      <c r="Y24" s="200" t="s">
        <v>603</v>
      </c>
      <c r="Z24" s="196" t="s">
        <v>1029</v>
      </c>
      <c r="AA24" s="58" t="s">
        <v>1028</v>
      </c>
      <c r="AB24" s="59"/>
      <c r="AC24" s="60"/>
      <c r="AD24" s="19">
        <f t="shared" si="51"/>
        <v>1646179200</v>
      </c>
      <c r="AE24" s="19">
        <f t="shared" si="52"/>
        <v>1646956800</v>
      </c>
      <c r="AF24" s="19">
        <f t="shared" si="53"/>
        <v>1646568000</v>
      </c>
    </row>
    <row r="25" spans="1:32" s="238" customFormat="1" x14ac:dyDescent="0.25">
      <c r="A25" s="60" t="s">
        <v>83</v>
      </c>
      <c r="B25" s="18">
        <v>44622</v>
      </c>
      <c r="C25" s="18">
        <v>44631</v>
      </c>
      <c r="D25" s="60" t="s">
        <v>1</v>
      </c>
      <c r="E25" s="60" t="s">
        <v>573</v>
      </c>
      <c r="F25" s="60" t="s">
        <v>96</v>
      </c>
      <c r="G25" s="150">
        <v>2000</v>
      </c>
      <c r="H25" s="114">
        <v>50</v>
      </c>
      <c r="I25" s="115"/>
      <c r="J25" s="114"/>
      <c r="K25" s="114"/>
      <c r="L25" s="114"/>
      <c r="M25" s="177"/>
      <c r="N25" s="114"/>
      <c r="O25" s="114"/>
      <c r="P25" s="114">
        <v>43</v>
      </c>
      <c r="Q25" s="114">
        <v>3</v>
      </c>
      <c r="R25" s="114">
        <v>4</v>
      </c>
      <c r="S25" s="114">
        <v>0</v>
      </c>
      <c r="T25" s="114">
        <v>0</v>
      </c>
      <c r="U25" s="98">
        <f t="shared" si="50"/>
        <v>1</v>
      </c>
      <c r="V25" s="196"/>
      <c r="W25" s="196"/>
      <c r="X25" s="196"/>
      <c r="Y25" s="200" t="s">
        <v>603</v>
      </c>
      <c r="Z25" s="196" t="s">
        <v>1029</v>
      </c>
      <c r="AA25" s="58" t="s">
        <v>1028</v>
      </c>
      <c r="AB25" s="59"/>
      <c r="AC25" s="231"/>
      <c r="AD25" s="19">
        <f t="shared" si="51"/>
        <v>1646179200</v>
      </c>
      <c r="AE25" s="19">
        <f t="shared" si="52"/>
        <v>1646956800</v>
      </c>
      <c r="AF25" s="19">
        <f t="shared" si="53"/>
        <v>1646568000</v>
      </c>
    </row>
    <row r="26" spans="1:32" ht="15.75" customHeight="1" x14ac:dyDescent="0.25">
      <c r="A26" s="60" t="s">
        <v>82</v>
      </c>
      <c r="B26" s="18">
        <v>44622</v>
      </c>
      <c r="C26" s="18">
        <v>44631</v>
      </c>
      <c r="D26" s="60" t="s">
        <v>1</v>
      </c>
      <c r="E26" s="60"/>
      <c r="F26" s="60" t="s">
        <v>96</v>
      </c>
      <c r="G26" s="150">
        <v>2000</v>
      </c>
      <c r="H26" s="114">
        <v>38</v>
      </c>
      <c r="I26" s="115">
        <v>5</v>
      </c>
      <c r="J26" s="114">
        <v>10</v>
      </c>
      <c r="K26" s="114">
        <v>1</v>
      </c>
      <c r="L26" s="114">
        <v>12</v>
      </c>
      <c r="M26" s="177"/>
      <c r="N26" s="114">
        <v>5</v>
      </c>
      <c r="O26" s="114"/>
      <c r="P26" s="114"/>
      <c r="Q26" s="114">
        <v>3</v>
      </c>
      <c r="R26" s="114">
        <v>3</v>
      </c>
      <c r="S26" s="114">
        <v>0</v>
      </c>
      <c r="T26" s="114">
        <v>23</v>
      </c>
      <c r="U26" s="98">
        <f t="shared" si="50"/>
        <v>1.2987012987012987</v>
      </c>
      <c r="V26" s="196"/>
      <c r="W26" s="196"/>
      <c r="X26" s="196"/>
      <c r="Y26" s="200" t="s">
        <v>603</v>
      </c>
      <c r="Z26" s="196" t="s">
        <v>1029</v>
      </c>
      <c r="AA26" s="58" t="s">
        <v>1003</v>
      </c>
      <c r="AB26" s="59"/>
      <c r="AC26" s="60" t="s">
        <v>830</v>
      </c>
      <c r="AD26" s="19">
        <f t="shared" si="51"/>
        <v>1646179200</v>
      </c>
      <c r="AE26" s="19">
        <f t="shared" si="52"/>
        <v>1646956800</v>
      </c>
      <c r="AF26" s="19">
        <f t="shared" si="53"/>
        <v>1646568000</v>
      </c>
    </row>
    <row r="27" spans="1:32" ht="15.75" customHeight="1" x14ac:dyDescent="0.25">
      <c r="A27" s="60" t="s">
        <v>83</v>
      </c>
      <c r="B27" s="18">
        <v>44622</v>
      </c>
      <c r="C27" s="18">
        <v>44631</v>
      </c>
      <c r="D27" s="60" t="s">
        <v>1</v>
      </c>
      <c r="E27" s="60"/>
      <c r="F27" s="60" t="s">
        <v>96</v>
      </c>
      <c r="G27" s="150">
        <v>2000</v>
      </c>
      <c r="H27" s="114">
        <v>50</v>
      </c>
      <c r="I27" s="115">
        <v>6</v>
      </c>
      <c r="J27" s="114">
        <v>12</v>
      </c>
      <c r="K27" s="114">
        <v>1</v>
      </c>
      <c r="L27" s="114">
        <v>17</v>
      </c>
      <c r="M27" s="177"/>
      <c r="N27" s="114">
        <v>7</v>
      </c>
      <c r="O27" s="114"/>
      <c r="P27" s="114"/>
      <c r="Q27" s="114">
        <v>3</v>
      </c>
      <c r="R27" s="114">
        <v>3</v>
      </c>
      <c r="S27" s="114">
        <v>1</v>
      </c>
      <c r="T27" s="114">
        <v>0</v>
      </c>
      <c r="U27" s="98">
        <f t="shared" si="50"/>
        <v>1</v>
      </c>
      <c r="V27" s="196"/>
      <c r="W27" s="196"/>
      <c r="X27" s="196"/>
      <c r="Y27" s="200" t="s">
        <v>603</v>
      </c>
      <c r="Z27" s="196" t="s">
        <v>1029</v>
      </c>
      <c r="AA27" s="58" t="s">
        <v>1003</v>
      </c>
      <c r="AB27" s="59"/>
      <c r="AC27" s="60" t="s">
        <v>714</v>
      </c>
      <c r="AD27" s="19">
        <f t="shared" si="51"/>
        <v>1646179200</v>
      </c>
      <c r="AE27" s="19">
        <f t="shared" si="52"/>
        <v>1646956800</v>
      </c>
      <c r="AF27" s="19">
        <f t="shared" si="53"/>
        <v>1646568000</v>
      </c>
    </row>
    <row r="28" spans="1:32" s="238" customFormat="1" x14ac:dyDescent="0.25">
      <c r="A28" s="277" t="s">
        <v>82</v>
      </c>
      <c r="B28" s="278">
        <v>44621</v>
      </c>
      <c r="C28" s="278">
        <v>44623</v>
      </c>
      <c r="D28" s="277" t="s">
        <v>876</v>
      </c>
      <c r="E28" s="277" t="s">
        <v>181</v>
      </c>
      <c r="F28" s="86" t="s">
        <v>94</v>
      </c>
      <c r="G28" s="279">
        <v>1000</v>
      </c>
      <c r="H28" s="280"/>
      <c r="I28" s="280"/>
      <c r="J28" s="280"/>
      <c r="K28" s="280"/>
      <c r="L28" s="280"/>
      <c r="M28" s="280"/>
      <c r="N28" s="280"/>
      <c r="O28" s="280"/>
      <c r="P28" s="280"/>
      <c r="Q28" s="280"/>
      <c r="R28" s="280"/>
      <c r="S28" s="298"/>
      <c r="T28" s="280"/>
      <c r="U28" s="281" t="e">
        <f t="shared" si="50"/>
        <v>#DIV/0!</v>
      </c>
      <c r="V28" s="282"/>
      <c r="W28" s="296"/>
      <c r="X28" s="282"/>
      <c r="Y28" s="283" t="s">
        <v>603</v>
      </c>
      <c r="Z28" s="48"/>
      <c r="AA28" s="49"/>
      <c r="AB28" s="49" t="s">
        <v>1024</v>
      </c>
      <c r="AC28" s="277" t="s">
        <v>969</v>
      </c>
      <c r="AD28" s="282">
        <f t="shared" si="51"/>
        <v>1646092800</v>
      </c>
      <c r="AE28" s="282">
        <f t="shared" si="52"/>
        <v>1646265600</v>
      </c>
      <c r="AF28" s="282">
        <f t="shared" si="53"/>
        <v>1646179200</v>
      </c>
    </row>
    <row r="29" spans="1:32" s="238" customFormat="1" x14ac:dyDescent="0.25">
      <c r="A29" s="54" t="s">
        <v>82</v>
      </c>
      <c r="B29" s="28">
        <v>44614</v>
      </c>
      <c r="C29" s="28">
        <v>44624</v>
      </c>
      <c r="D29" s="173" t="s">
        <v>14</v>
      </c>
      <c r="E29" s="54" t="s">
        <v>181</v>
      </c>
      <c r="F29" s="212" t="s">
        <v>95</v>
      </c>
      <c r="G29" s="148">
        <v>1000</v>
      </c>
      <c r="H29" s="110"/>
      <c r="I29" s="111"/>
      <c r="J29" s="110"/>
      <c r="K29" s="110"/>
      <c r="L29" s="110"/>
      <c r="M29" s="138"/>
      <c r="N29" s="110"/>
      <c r="O29" s="110"/>
      <c r="P29" s="110"/>
      <c r="Q29" s="110"/>
      <c r="R29" s="110"/>
      <c r="S29" s="110"/>
      <c r="T29" s="110"/>
      <c r="U29" s="96" t="e">
        <f t="shared" si="50"/>
        <v>#DIV/0!</v>
      </c>
      <c r="V29" s="7"/>
      <c r="W29" s="293"/>
      <c r="X29" s="293"/>
      <c r="Y29" s="198" t="s">
        <v>1047</v>
      </c>
      <c r="Z29" s="232"/>
      <c r="AA29" s="176"/>
      <c r="AB29" s="176" t="s">
        <v>1048</v>
      </c>
      <c r="AC29" s="54"/>
      <c r="AD29" s="7">
        <f t="shared" si="51"/>
        <v>1645488000</v>
      </c>
      <c r="AE29" s="7">
        <f t="shared" si="52"/>
        <v>1646352000</v>
      </c>
      <c r="AF29" s="7">
        <f t="shared" si="53"/>
        <v>1645920000</v>
      </c>
    </row>
    <row r="30" spans="1:32" customFormat="1" x14ac:dyDescent="0.25">
      <c r="A30" s="52" t="s">
        <v>82</v>
      </c>
      <c r="B30" s="47">
        <v>44620</v>
      </c>
      <c r="C30" s="47">
        <v>44623</v>
      </c>
      <c r="D30" s="52" t="s">
        <v>3</v>
      </c>
      <c r="E30" s="52" t="s">
        <v>573</v>
      </c>
      <c r="F30" s="87" t="s">
        <v>94</v>
      </c>
      <c r="G30" s="174">
        <v>802</v>
      </c>
      <c r="H30" s="107">
        <v>35</v>
      </c>
      <c r="I30" s="109"/>
      <c r="J30" s="107"/>
      <c r="K30" s="107"/>
      <c r="L30" s="107"/>
      <c r="M30" s="108"/>
      <c r="N30" s="107"/>
      <c r="O30" s="107"/>
      <c r="P30" s="108">
        <v>30</v>
      </c>
      <c r="Q30" s="109">
        <v>1</v>
      </c>
      <c r="R30" s="109">
        <v>2</v>
      </c>
      <c r="S30" s="109">
        <v>1</v>
      </c>
      <c r="T30" s="109">
        <v>31</v>
      </c>
      <c r="U30" s="95">
        <f t="shared" si="50"/>
        <v>1.4492753623188406</v>
      </c>
      <c r="V30" s="11"/>
      <c r="W30" s="11"/>
      <c r="X30" s="11"/>
      <c r="Y30" s="201" t="s">
        <v>610</v>
      </c>
      <c r="Z30" s="51" t="s">
        <v>1035</v>
      </c>
      <c r="AA30" s="51"/>
      <c r="AB30" s="51" t="s">
        <v>1025</v>
      </c>
      <c r="AC30" s="52" t="s">
        <v>1036</v>
      </c>
      <c r="AD30" s="11">
        <f t="shared" si="51"/>
        <v>1646006400</v>
      </c>
      <c r="AE30" s="11">
        <f t="shared" si="52"/>
        <v>1646265600</v>
      </c>
      <c r="AF30" s="11">
        <f t="shared" si="53"/>
        <v>1646136000</v>
      </c>
    </row>
    <row r="31" spans="1:32" customFormat="1" x14ac:dyDescent="0.25">
      <c r="A31" s="277" t="s">
        <v>83</v>
      </c>
      <c r="B31" s="278">
        <v>44620</v>
      </c>
      <c r="C31" s="278">
        <v>44622</v>
      </c>
      <c r="D31" s="277" t="s">
        <v>0</v>
      </c>
      <c r="E31" s="277" t="s">
        <v>181</v>
      </c>
      <c r="F31" s="86" t="s">
        <v>94</v>
      </c>
      <c r="G31" s="279">
        <v>1000</v>
      </c>
      <c r="H31" s="280"/>
      <c r="I31" s="280"/>
      <c r="J31" s="280"/>
      <c r="K31" s="280"/>
      <c r="L31" s="280"/>
      <c r="M31" s="280"/>
      <c r="N31" s="280"/>
      <c r="O31" s="280"/>
      <c r="P31" s="280"/>
      <c r="Q31" s="280"/>
      <c r="R31" s="280"/>
      <c r="S31" s="299"/>
      <c r="T31" s="280"/>
      <c r="U31" s="281" t="e">
        <f t="shared" si="50"/>
        <v>#DIV/0!</v>
      </c>
      <c r="V31" s="282"/>
      <c r="W31" s="296"/>
      <c r="X31" s="282"/>
      <c r="Y31" s="283" t="s">
        <v>603</v>
      </c>
      <c r="Z31" s="48"/>
      <c r="AA31" s="49"/>
      <c r="AB31" s="48" t="s">
        <v>1021</v>
      </c>
      <c r="AC31" s="277"/>
      <c r="AD31" s="282">
        <f t="shared" si="51"/>
        <v>1646006400</v>
      </c>
      <c r="AE31" s="282">
        <f t="shared" si="52"/>
        <v>1646179200</v>
      </c>
      <c r="AF31" s="282">
        <f t="shared" si="53"/>
        <v>1646092800</v>
      </c>
    </row>
    <row r="32" spans="1:32" customFormat="1" x14ac:dyDescent="0.25">
      <c r="A32" s="55" t="s">
        <v>82</v>
      </c>
      <c r="B32" s="189">
        <v>44614</v>
      </c>
      <c r="C32" s="189">
        <v>44618</v>
      </c>
      <c r="D32" s="55" t="s">
        <v>2</v>
      </c>
      <c r="E32" s="55" t="s">
        <v>573</v>
      </c>
      <c r="F32" s="55" t="s">
        <v>94</v>
      </c>
      <c r="G32" s="190">
        <v>1100</v>
      </c>
      <c r="H32" s="191">
        <v>39</v>
      </c>
      <c r="I32" s="192"/>
      <c r="J32" s="191"/>
      <c r="K32" s="191"/>
      <c r="L32" s="191"/>
      <c r="M32" s="191"/>
      <c r="N32" s="191"/>
      <c r="O32" s="191"/>
      <c r="P32" s="191">
        <v>32</v>
      </c>
      <c r="Q32" s="191">
        <v>3</v>
      </c>
      <c r="R32" s="191">
        <v>4</v>
      </c>
      <c r="S32" s="191">
        <v>2</v>
      </c>
      <c r="T32" s="191">
        <v>20</v>
      </c>
      <c r="U32" s="193">
        <f t="shared" si="50"/>
        <v>1.25</v>
      </c>
      <c r="V32" s="194">
        <v>75</v>
      </c>
      <c r="W32" s="194"/>
      <c r="X32" s="194"/>
      <c r="Y32" s="187" t="s">
        <v>604</v>
      </c>
      <c r="Z32" s="187" t="s">
        <v>955</v>
      </c>
      <c r="AA32" s="56" t="s">
        <v>1019</v>
      </c>
      <c r="AB32" s="187"/>
      <c r="AC32" s="55" t="s">
        <v>1068</v>
      </c>
      <c r="AD32" s="194">
        <f t="shared" si="51"/>
        <v>1645488000</v>
      </c>
      <c r="AE32" s="194">
        <f t="shared" si="52"/>
        <v>1645833600</v>
      </c>
      <c r="AF32" s="194">
        <f t="shared" si="53"/>
        <v>1645660800</v>
      </c>
    </row>
    <row r="33" spans="1:32" customFormat="1" x14ac:dyDescent="0.25">
      <c r="A33" s="55" t="s">
        <v>82</v>
      </c>
      <c r="B33" s="189">
        <v>44614</v>
      </c>
      <c r="C33" s="189">
        <v>44618</v>
      </c>
      <c r="D33" s="55" t="s">
        <v>2</v>
      </c>
      <c r="E33" s="55" t="s">
        <v>573</v>
      </c>
      <c r="F33" s="55" t="s">
        <v>94</v>
      </c>
      <c r="G33" s="190">
        <v>1100</v>
      </c>
      <c r="H33" s="191">
        <v>50</v>
      </c>
      <c r="I33" s="192"/>
      <c r="J33" s="191"/>
      <c r="K33" s="191"/>
      <c r="L33" s="191"/>
      <c r="M33" s="191"/>
      <c r="N33" s="191"/>
      <c r="O33" s="191"/>
      <c r="P33" s="191">
        <v>40</v>
      </c>
      <c r="Q33" s="191">
        <v>3</v>
      </c>
      <c r="R33" s="191">
        <v>5</v>
      </c>
      <c r="S33" s="191">
        <v>2</v>
      </c>
      <c r="T33" s="191">
        <v>0</v>
      </c>
      <c r="U33" s="193">
        <f t="shared" si="50"/>
        <v>1</v>
      </c>
      <c r="V33" s="194"/>
      <c r="W33" s="194"/>
      <c r="X33" s="194"/>
      <c r="Y33" s="187" t="s">
        <v>604</v>
      </c>
      <c r="Z33" s="187" t="s">
        <v>955</v>
      </c>
      <c r="AA33" s="56" t="s">
        <v>1019</v>
      </c>
      <c r="AB33" s="187"/>
      <c r="AC33" s="55" t="s">
        <v>1020</v>
      </c>
      <c r="AD33" s="194">
        <f t="shared" si="51"/>
        <v>1645488000</v>
      </c>
      <c r="AE33" s="194">
        <f t="shared" si="52"/>
        <v>1645833600</v>
      </c>
      <c r="AF33" s="194">
        <f t="shared" si="53"/>
        <v>1645660800</v>
      </c>
    </row>
    <row r="34" spans="1:32" customFormat="1" x14ac:dyDescent="0.25">
      <c r="A34" s="55" t="s">
        <v>83</v>
      </c>
      <c r="B34" s="189">
        <v>44614</v>
      </c>
      <c r="C34" s="189">
        <v>44618</v>
      </c>
      <c r="D34" s="55" t="s">
        <v>2</v>
      </c>
      <c r="E34" s="55" t="s">
        <v>573</v>
      </c>
      <c r="F34" s="55" t="s">
        <v>94</v>
      </c>
      <c r="G34" s="190">
        <v>1100</v>
      </c>
      <c r="H34" s="191">
        <v>49</v>
      </c>
      <c r="I34" s="192"/>
      <c r="J34" s="191"/>
      <c r="K34" s="191"/>
      <c r="L34" s="191"/>
      <c r="M34" s="191"/>
      <c r="N34" s="191"/>
      <c r="O34" s="191"/>
      <c r="P34" s="191">
        <v>43</v>
      </c>
      <c r="Q34" s="191">
        <v>3</v>
      </c>
      <c r="R34" s="191">
        <v>4</v>
      </c>
      <c r="S34" s="191">
        <v>1</v>
      </c>
      <c r="T34" s="191">
        <v>0</v>
      </c>
      <c r="U34" s="193">
        <f t="shared" si="50"/>
        <v>1</v>
      </c>
      <c r="V34" s="194"/>
      <c r="W34" s="194"/>
      <c r="X34" s="194"/>
      <c r="Y34" s="187" t="s">
        <v>604</v>
      </c>
      <c r="Z34" s="187" t="s">
        <v>955</v>
      </c>
      <c r="AA34" s="56" t="s">
        <v>1019</v>
      </c>
      <c r="AB34" s="187"/>
      <c r="AC34" s="55" t="s">
        <v>1020</v>
      </c>
      <c r="AD34" s="194">
        <f t="shared" si="51"/>
        <v>1645488000</v>
      </c>
      <c r="AE34" s="194">
        <f t="shared" si="52"/>
        <v>1645833600</v>
      </c>
      <c r="AF34" s="194">
        <f t="shared" si="53"/>
        <v>1645660800</v>
      </c>
    </row>
    <row r="35" spans="1:32" s="238" customFormat="1" x14ac:dyDescent="0.25">
      <c r="A35" s="284" t="s">
        <v>82</v>
      </c>
      <c r="B35" s="285">
        <v>44610</v>
      </c>
      <c r="C35" s="285">
        <v>44616</v>
      </c>
      <c r="D35" s="284" t="s">
        <v>224</v>
      </c>
      <c r="E35" s="284" t="s">
        <v>573</v>
      </c>
      <c r="F35" s="284" t="s">
        <v>94</v>
      </c>
      <c r="G35" s="286">
        <v>1000</v>
      </c>
      <c r="H35" s="287">
        <v>40</v>
      </c>
      <c r="I35" s="288"/>
      <c r="J35" s="287"/>
      <c r="K35" s="287"/>
      <c r="L35" s="287"/>
      <c r="M35" s="287"/>
      <c r="N35" s="287"/>
      <c r="O35" s="287"/>
      <c r="P35" s="287">
        <v>39</v>
      </c>
      <c r="Q35" s="287">
        <v>2</v>
      </c>
      <c r="R35" s="287">
        <v>3</v>
      </c>
      <c r="S35" s="287">
        <v>0</v>
      </c>
      <c r="T35" s="287">
        <v>16</v>
      </c>
      <c r="U35" s="289">
        <f t="shared" si="50"/>
        <v>1.1904761904761905</v>
      </c>
      <c r="V35" s="290"/>
      <c r="W35" s="292"/>
      <c r="X35" s="292"/>
      <c r="Y35" s="291" t="s">
        <v>603</v>
      </c>
      <c r="Z35" s="61" t="s">
        <v>1015</v>
      </c>
      <c r="AA35" s="62" t="s">
        <v>1014</v>
      </c>
      <c r="AB35" s="61" t="s">
        <v>1013</v>
      </c>
      <c r="AC35" s="284"/>
      <c r="AD35" s="290">
        <f t="shared" si="51"/>
        <v>1645142400</v>
      </c>
      <c r="AE35" s="290">
        <f t="shared" si="52"/>
        <v>1645660800</v>
      </c>
      <c r="AF35" s="290">
        <f t="shared" si="53"/>
        <v>1645401600</v>
      </c>
    </row>
    <row r="36" spans="1:32" s="238" customFormat="1" x14ac:dyDescent="0.25">
      <c r="A36" s="284"/>
      <c r="B36" s="285"/>
      <c r="C36" s="285"/>
      <c r="D36" s="284"/>
      <c r="E36" s="284"/>
      <c r="F36" s="284"/>
      <c r="G36" s="286"/>
      <c r="H36" s="287"/>
      <c r="I36" s="288"/>
      <c r="J36" s="287"/>
      <c r="K36" s="287"/>
      <c r="L36" s="287"/>
      <c r="M36" s="287"/>
      <c r="N36" s="287"/>
      <c r="O36" s="287"/>
      <c r="P36" s="287"/>
      <c r="Q36" s="287"/>
      <c r="R36" s="287"/>
      <c r="S36" s="287"/>
      <c r="T36" s="287"/>
      <c r="U36" s="289"/>
      <c r="V36" s="290"/>
      <c r="W36" s="292"/>
      <c r="X36" s="292"/>
      <c r="Y36" s="291"/>
      <c r="Z36" s="61"/>
      <c r="AA36" s="62"/>
      <c r="AB36" s="61"/>
      <c r="AC36" s="284"/>
      <c r="AD36" s="290"/>
      <c r="AE36" s="290"/>
      <c r="AF36" s="290"/>
    </row>
    <row r="37" spans="1:32" s="238" customFormat="1" x14ac:dyDescent="0.25">
      <c r="A37" s="284"/>
      <c r="B37" s="285"/>
      <c r="C37" s="285"/>
      <c r="D37" s="284"/>
      <c r="E37" s="284"/>
      <c r="F37" s="284"/>
      <c r="G37" s="286"/>
      <c r="H37" s="287"/>
      <c r="I37" s="288"/>
      <c r="J37" s="287"/>
      <c r="K37" s="287"/>
      <c r="L37" s="287"/>
      <c r="M37" s="287"/>
      <c r="N37" s="287"/>
      <c r="O37" s="287"/>
      <c r="P37" s="287"/>
      <c r="Q37" s="287"/>
      <c r="R37" s="287"/>
      <c r="S37" s="287"/>
      <c r="T37" s="287"/>
      <c r="U37" s="289"/>
      <c r="V37" s="290"/>
      <c r="W37" s="292"/>
      <c r="X37" s="292"/>
      <c r="Y37" s="291"/>
      <c r="Z37" s="61"/>
      <c r="AA37" s="62"/>
      <c r="AB37" s="61"/>
      <c r="AC37" s="284"/>
      <c r="AD37" s="290"/>
      <c r="AE37" s="290"/>
      <c r="AF37" s="290"/>
    </row>
    <row r="38" spans="1:32" s="238" customFormat="1" x14ac:dyDescent="0.25">
      <c r="A38" s="284" t="s">
        <v>82</v>
      </c>
      <c r="B38" s="285">
        <v>44610</v>
      </c>
      <c r="C38" s="285">
        <v>44616</v>
      </c>
      <c r="D38" s="284" t="s">
        <v>224</v>
      </c>
      <c r="E38" s="284" t="s">
        <v>573</v>
      </c>
      <c r="F38" s="284" t="s">
        <v>94</v>
      </c>
      <c r="G38" s="286">
        <v>1000</v>
      </c>
      <c r="H38" s="287">
        <v>48</v>
      </c>
      <c r="I38" s="288"/>
      <c r="J38" s="287"/>
      <c r="K38" s="287"/>
      <c r="L38" s="287"/>
      <c r="M38" s="287"/>
      <c r="N38" s="287"/>
      <c r="O38" s="287"/>
      <c r="P38" s="287">
        <v>46</v>
      </c>
      <c r="Q38" s="287">
        <v>3</v>
      </c>
      <c r="R38" s="287">
        <v>3</v>
      </c>
      <c r="S38" s="287">
        <v>0</v>
      </c>
      <c r="T38" s="287">
        <v>0</v>
      </c>
      <c r="U38" s="289">
        <f t="shared" si="50"/>
        <v>1</v>
      </c>
      <c r="V38" s="290"/>
      <c r="W38" s="290"/>
      <c r="X38" s="290"/>
      <c r="Y38" s="291" t="s">
        <v>603</v>
      </c>
      <c r="Z38" s="61" t="s">
        <v>1015</v>
      </c>
      <c r="AA38" s="62" t="s">
        <v>1014</v>
      </c>
      <c r="AB38" s="61" t="s">
        <v>1013</v>
      </c>
      <c r="AC38" s="284"/>
      <c r="AD38" s="290">
        <f t="shared" si="51"/>
        <v>1645142400</v>
      </c>
      <c r="AE38" s="290">
        <f t="shared" si="52"/>
        <v>1645660800</v>
      </c>
      <c r="AF38" s="290">
        <f t="shared" si="53"/>
        <v>1645401600</v>
      </c>
    </row>
    <row r="39" spans="1:32" s="238" customFormat="1" x14ac:dyDescent="0.25">
      <c r="A39" s="54" t="s">
        <v>82</v>
      </c>
      <c r="B39" s="28">
        <v>44609</v>
      </c>
      <c r="C39" s="28">
        <v>44615</v>
      </c>
      <c r="D39" s="173" t="s">
        <v>14</v>
      </c>
      <c r="E39" s="54" t="s">
        <v>181</v>
      </c>
      <c r="F39" s="212" t="s">
        <v>94</v>
      </c>
      <c r="G39" s="148">
        <v>1000</v>
      </c>
      <c r="H39" s="110"/>
      <c r="I39" s="111"/>
      <c r="J39" s="110"/>
      <c r="K39" s="110"/>
      <c r="L39" s="110"/>
      <c r="M39" s="138"/>
      <c r="N39" s="110"/>
      <c r="O39" s="110"/>
      <c r="P39" s="110"/>
      <c r="Q39" s="110"/>
      <c r="R39" s="110"/>
      <c r="S39" s="110"/>
      <c r="T39" s="110"/>
      <c r="U39" s="96" t="e">
        <f t="shared" ref="U39" si="54">100/(SUM(H39:S39))</f>
        <v>#DIV/0!</v>
      </c>
      <c r="V39" s="7"/>
      <c r="W39" s="293"/>
      <c r="X39" s="293"/>
      <c r="Y39" s="198" t="s">
        <v>1044</v>
      </c>
      <c r="Z39" s="176" t="s">
        <v>1051</v>
      </c>
      <c r="AA39" s="176" t="s">
        <v>1046</v>
      </c>
      <c r="AB39" s="176" t="s">
        <v>1045</v>
      </c>
      <c r="AC39" s="54"/>
      <c r="AD39" s="7">
        <f t="shared" ref="AD39" si="55">(B39-DATE(1970,1,1))*86400</f>
        <v>1645056000</v>
      </c>
      <c r="AE39" s="7">
        <f t="shared" ref="AE39" si="56">(C39-DATE(1970,1,1))*86400</f>
        <v>1645574400</v>
      </c>
      <c r="AF39" s="7">
        <f t="shared" ref="AF39" si="57">AVERAGE(AD39:AE39)</f>
        <v>1645315200</v>
      </c>
    </row>
    <row r="40" spans="1:32" customFormat="1" x14ac:dyDescent="0.25">
      <c r="A40" s="52" t="s">
        <v>82</v>
      </c>
      <c r="B40" s="47">
        <v>44607</v>
      </c>
      <c r="C40" s="47">
        <v>44611</v>
      </c>
      <c r="D40" s="52" t="s">
        <v>3</v>
      </c>
      <c r="E40" s="52" t="s">
        <v>958</v>
      </c>
      <c r="F40" s="87" t="s">
        <v>94</v>
      </c>
      <c r="G40" s="174">
        <v>1013</v>
      </c>
      <c r="H40" s="107">
        <v>42</v>
      </c>
      <c r="I40" s="109"/>
      <c r="J40" s="107"/>
      <c r="K40" s="107"/>
      <c r="L40" s="107"/>
      <c r="M40" s="108"/>
      <c r="N40" s="107"/>
      <c r="O40" s="107"/>
      <c r="P40" s="108">
        <v>42</v>
      </c>
      <c r="Q40" s="108">
        <v>4</v>
      </c>
      <c r="R40" s="108">
        <v>3</v>
      </c>
      <c r="S40" s="107">
        <v>0</v>
      </c>
      <c r="T40" s="107">
        <v>9</v>
      </c>
      <c r="U40" s="95">
        <f t="shared" si="50"/>
        <v>1.098901098901099</v>
      </c>
      <c r="V40" s="11"/>
      <c r="W40" s="11"/>
      <c r="X40" s="11"/>
      <c r="Y40" s="201" t="s">
        <v>603</v>
      </c>
      <c r="Z40" s="51" t="s">
        <v>1010</v>
      </c>
      <c r="AA40" s="51"/>
      <c r="AB40" s="51"/>
      <c r="AC40" s="52" t="s">
        <v>1012</v>
      </c>
      <c r="AD40" s="11">
        <f t="shared" si="51"/>
        <v>1644883200</v>
      </c>
      <c r="AE40" s="11">
        <f t="shared" si="52"/>
        <v>1645228800</v>
      </c>
      <c r="AF40" s="11">
        <f t="shared" si="53"/>
        <v>1645056000</v>
      </c>
    </row>
    <row r="41" spans="1:32" ht="15.75" customHeight="1" x14ac:dyDescent="0.25">
      <c r="A41" s="52" t="s">
        <v>82</v>
      </c>
      <c r="B41" s="47">
        <v>44607</v>
      </c>
      <c r="C41" s="47">
        <v>44611</v>
      </c>
      <c r="D41" s="52" t="s">
        <v>3</v>
      </c>
      <c r="E41" s="52" t="s">
        <v>958</v>
      </c>
      <c r="F41" s="87" t="s">
        <v>94</v>
      </c>
      <c r="G41" s="174">
        <v>1013</v>
      </c>
      <c r="H41" s="107">
        <v>42</v>
      </c>
      <c r="I41" s="109"/>
      <c r="J41" s="107"/>
      <c r="K41" s="107"/>
      <c r="L41" s="107"/>
      <c r="M41" s="108"/>
      <c r="N41" s="107"/>
      <c r="O41" s="107"/>
      <c r="P41" s="108">
        <v>43</v>
      </c>
      <c r="Q41" s="108">
        <v>0</v>
      </c>
      <c r="R41" s="108">
        <v>1</v>
      </c>
      <c r="S41" s="107">
        <v>0</v>
      </c>
      <c r="T41" s="107">
        <v>14</v>
      </c>
      <c r="U41" s="95">
        <f t="shared" si="50"/>
        <v>1.1627906976744187</v>
      </c>
      <c r="V41" s="11"/>
      <c r="W41" s="11"/>
      <c r="X41" s="11"/>
      <c r="Y41" s="201" t="s">
        <v>603</v>
      </c>
      <c r="Z41" s="51" t="s">
        <v>1010</v>
      </c>
      <c r="AA41" s="51"/>
      <c r="AB41" s="51"/>
      <c r="AC41" s="52" t="s">
        <v>1011</v>
      </c>
      <c r="AD41" s="11">
        <f t="shared" si="51"/>
        <v>1644883200</v>
      </c>
      <c r="AE41" s="11">
        <f t="shared" si="52"/>
        <v>1645228800</v>
      </c>
      <c r="AF41" s="11">
        <f t="shared" si="53"/>
        <v>1645056000</v>
      </c>
    </row>
    <row r="42" spans="1:32" s="238" customFormat="1" x14ac:dyDescent="0.25">
      <c r="A42" s="52" t="s">
        <v>82</v>
      </c>
      <c r="B42" s="47">
        <v>44607</v>
      </c>
      <c r="C42" s="47">
        <v>44611</v>
      </c>
      <c r="D42" s="52" t="s">
        <v>3</v>
      </c>
      <c r="E42" s="52" t="s">
        <v>1016</v>
      </c>
      <c r="F42" s="87" t="s">
        <v>94</v>
      </c>
      <c r="G42" s="174">
        <v>1001</v>
      </c>
      <c r="H42" s="107">
        <v>40</v>
      </c>
      <c r="I42" s="109"/>
      <c r="J42" s="107"/>
      <c r="K42" s="107"/>
      <c r="L42" s="107"/>
      <c r="M42" s="108"/>
      <c r="N42" s="107"/>
      <c r="O42" s="107"/>
      <c r="P42" s="108">
        <v>38</v>
      </c>
      <c r="Q42" s="108">
        <v>0</v>
      </c>
      <c r="R42" s="108">
        <v>1</v>
      </c>
      <c r="S42" s="107">
        <v>0</v>
      </c>
      <c r="T42" s="107">
        <v>21</v>
      </c>
      <c r="U42" s="95">
        <f t="shared" si="50"/>
        <v>1.2658227848101267</v>
      </c>
      <c r="V42" s="11"/>
      <c r="W42" s="11"/>
      <c r="X42" s="11"/>
      <c r="Y42" s="201" t="s">
        <v>603</v>
      </c>
      <c r="Z42" s="51" t="s">
        <v>1017</v>
      </c>
      <c r="AA42" s="51"/>
      <c r="AB42" s="51"/>
      <c r="AC42" s="52" t="s">
        <v>1018</v>
      </c>
      <c r="AD42" s="11">
        <f t="shared" si="51"/>
        <v>1644883200</v>
      </c>
      <c r="AE42" s="11">
        <f t="shared" si="52"/>
        <v>1645228800</v>
      </c>
      <c r="AF42" s="11">
        <f t="shared" si="53"/>
        <v>1645056000</v>
      </c>
    </row>
    <row r="43" spans="1:32" s="238" customFormat="1" x14ac:dyDescent="0.25">
      <c r="A43" s="52" t="s">
        <v>82</v>
      </c>
      <c r="B43" s="47">
        <v>44607</v>
      </c>
      <c r="C43" s="47">
        <v>44611</v>
      </c>
      <c r="D43" s="52" t="s">
        <v>3</v>
      </c>
      <c r="E43" s="52" t="s">
        <v>1016</v>
      </c>
      <c r="F43" s="87" t="s">
        <v>94</v>
      </c>
      <c r="G43" s="174">
        <v>1001</v>
      </c>
      <c r="H43" s="107">
        <v>38</v>
      </c>
      <c r="I43" s="109"/>
      <c r="J43" s="107"/>
      <c r="K43" s="107"/>
      <c r="L43" s="107"/>
      <c r="M43" s="108"/>
      <c r="N43" s="107"/>
      <c r="O43" s="107"/>
      <c r="P43" s="108">
        <v>31</v>
      </c>
      <c r="Q43" s="108">
        <v>1</v>
      </c>
      <c r="R43" s="108">
        <v>2</v>
      </c>
      <c r="S43" s="107">
        <v>0</v>
      </c>
      <c r="T43" s="107">
        <v>28</v>
      </c>
      <c r="U43" s="95">
        <f t="shared" si="50"/>
        <v>1.3888888888888888</v>
      </c>
      <c r="V43" s="11"/>
      <c r="W43" s="11"/>
      <c r="X43" s="11"/>
      <c r="Y43" s="201" t="s">
        <v>603</v>
      </c>
      <c r="Z43" s="51" t="s">
        <v>1017</v>
      </c>
      <c r="AA43" s="51"/>
      <c r="AB43" s="51"/>
      <c r="AC43" s="52" t="s">
        <v>1011</v>
      </c>
      <c r="AD43" s="11">
        <f t="shared" si="51"/>
        <v>1644883200</v>
      </c>
      <c r="AE43" s="11">
        <f t="shared" si="52"/>
        <v>1645228800</v>
      </c>
      <c r="AF43" s="11">
        <f t="shared" si="53"/>
        <v>1645056000</v>
      </c>
    </row>
    <row r="44" spans="1:32" customFormat="1" x14ac:dyDescent="0.25">
      <c r="A44" s="277" t="s">
        <v>83</v>
      </c>
      <c r="B44" s="278">
        <v>44606</v>
      </c>
      <c r="C44" s="278">
        <v>44608</v>
      </c>
      <c r="D44" s="277" t="s">
        <v>0</v>
      </c>
      <c r="E44" s="277" t="s">
        <v>573</v>
      </c>
      <c r="F44" s="86" t="s">
        <v>94</v>
      </c>
      <c r="G44" s="279">
        <v>1000</v>
      </c>
      <c r="H44" s="280">
        <v>50</v>
      </c>
      <c r="I44" s="280"/>
      <c r="J44" s="280"/>
      <c r="K44" s="280"/>
      <c r="L44" s="280"/>
      <c r="M44" s="280"/>
      <c r="N44" s="280"/>
      <c r="O44" s="280"/>
      <c r="P44" s="280">
        <v>43</v>
      </c>
      <c r="Q44" s="280">
        <v>3</v>
      </c>
      <c r="R44" s="280">
        <v>3</v>
      </c>
      <c r="S44" s="299">
        <v>1</v>
      </c>
      <c r="T44" s="280">
        <v>0</v>
      </c>
      <c r="U44" s="281">
        <f t="shared" si="50"/>
        <v>1</v>
      </c>
      <c r="V44" s="282"/>
      <c r="W44" s="296"/>
      <c r="X44" s="282"/>
      <c r="Y44" s="283" t="s">
        <v>603</v>
      </c>
      <c r="Z44" s="48" t="s">
        <v>1005</v>
      </c>
      <c r="AA44" s="49" t="s">
        <v>1009</v>
      </c>
      <c r="AB44" s="48" t="s">
        <v>1008</v>
      </c>
      <c r="AC44" s="277" t="s">
        <v>1007</v>
      </c>
      <c r="AD44" s="282">
        <f t="shared" si="51"/>
        <v>1644796800</v>
      </c>
      <c r="AE44" s="282">
        <f t="shared" si="52"/>
        <v>1644969600</v>
      </c>
      <c r="AF44" s="282">
        <f t="shared" si="53"/>
        <v>1644883200</v>
      </c>
    </row>
    <row r="45" spans="1:32" s="238" customFormat="1" x14ac:dyDescent="0.25">
      <c r="A45" s="52" t="s">
        <v>82</v>
      </c>
      <c r="B45" s="47">
        <v>44602</v>
      </c>
      <c r="C45" s="47">
        <v>44606</v>
      </c>
      <c r="D45" s="52" t="s">
        <v>3</v>
      </c>
      <c r="E45" s="52" t="s">
        <v>573</v>
      </c>
      <c r="F45" s="87" t="s">
        <v>94</v>
      </c>
      <c r="G45" s="174">
        <v>1000</v>
      </c>
      <c r="H45" s="107">
        <v>32</v>
      </c>
      <c r="I45" s="109"/>
      <c r="J45" s="107"/>
      <c r="K45" s="107"/>
      <c r="L45" s="107"/>
      <c r="M45" s="108"/>
      <c r="N45" s="107"/>
      <c r="O45" s="107"/>
      <c r="P45" s="108">
        <v>34</v>
      </c>
      <c r="Q45" s="108">
        <v>1</v>
      </c>
      <c r="R45" s="108">
        <v>2</v>
      </c>
      <c r="S45" s="107">
        <v>1</v>
      </c>
      <c r="T45" s="107">
        <v>30</v>
      </c>
      <c r="U45" s="95">
        <f t="shared" si="50"/>
        <v>1.4285714285714286</v>
      </c>
      <c r="V45" s="11">
        <v>73</v>
      </c>
      <c r="W45" s="11"/>
      <c r="X45" s="11"/>
      <c r="Y45" s="201" t="s">
        <v>610</v>
      </c>
      <c r="Z45" s="51" t="s">
        <v>1004</v>
      </c>
      <c r="AA45" s="51"/>
      <c r="AB45" s="51"/>
      <c r="AC45" s="52" t="s">
        <v>1006</v>
      </c>
      <c r="AD45" s="11">
        <f t="shared" si="51"/>
        <v>1644451200</v>
      </c>
      <c r="AE45" s="11">
        <f t="shared" si="52"/>
        <v>1644796800</v>
      </c>
      <c r="AF45" s="11">
        <f t="shared" si="53"/>
        <v>1644624000</v>
      </c>
    </row>
    <row r="46" spans="1:32" ht="15.75" customHeight="1" x14ac:dyDescent="0.25">
      <c r="A46" s="277" t="s">
        <v>83</v>
      </c>
      <c r="B46" s="278">
        <v>44601</v>
      </c>
      <c r="C46" s="278">
        <v>44603</v>
      </c>
      <c r="D46" s="277" t="s">
        <v>977</v>
      </c>
      <c r="E46" s="277" t="s">
        <v>973</v>
      </c>
      <c r="F46" s="86" t="s">
        <v>94</v>
      </c>
      <c r="G46" s="279">
        <v>1000</v>
      </c>
      <c r="H46" s="280">
        <v>54</v>
      </c>
      <c r="I46" s="280"/>
      <c r="J46" s="280"/>
      <c r="K46" s="280"/>
      <c r="L46" s="280"/>
      <c r="M46" s="280"/>
      <c r="N46" s="280"/>
      <c r="O46" s="280"/>
      <c r="P46" s="280">
        <v>41</v>
      </c>
      <c r="Q46" s="280">
        <v>2</v>
      </c>
      <c r="R46" s="280">
        <v>3</v>
      </c>
      <c r="S46" s="299">
        <v>0</v>
      </c>
      <c r="T46" s="280">
        <v>0</v>
      </c>
      <c r="U46" s="281">
        <f t="shared" si="50"/>
        <v>1</v>
      </c>
      <c r="V46" s="282"/>
      <c r="W46" s="283">
        <v>7</v>
      </c>
      <c r="X46" s="282">
        <v>12</v>
      </c>
      <c r="Y46" s="283" t="s">
        <v>603</v>
      </c>
      <c r="Z46" s="48" t="s">
        <v>991</v>
      </c>
      <c r="AA46" s="49" t="s">
        <v>996</v>
      </c>
      <c r="AB46" s="48"/>
      <c r="AC46" s="277" t="s">
        <v>990</v>
      </c>
      <c r="AD46" s="282">
        <f t="shared" si="51"/>
        <v>1644364800</v>
      </c>
      <c r="AE46" s="282">
        <f t="shared" si="52"/>
        <v>1644537600</v>
      </c>
      <c r="AF46" s="282">
        <f t="shared" si="53"/>
        <v>1644451200</v>
      </c>
    </row>
    <row r="47" spans="1:32" ht="15.75" customHeight="1" x14ac:dyDescent="0.25">
      <c r="A47" s="52" t="s">
        <v>82</v>
      </c>
      <c r="B47" s="47">
        <v>44595</v>
      </c>
      <c r="C47" s="47">
        <v>44606</v>
      </c>
      <c r="D47" s="52" t="s">
        <v>3</v>
      </c>
      <c r="E47" s="52" t="s">
        <v>181</v>
      </c>
      <c r="F47" s="87" t="s">
        <v>94</v>
      </c>
      <c r="G47" s="174">
        <v>2006</v>
      </c>
      <c r="H47" s="107"/>
      <c r="I47" s="109"/>
      <c r="J47" s="107"/>
      <c r="K47" s="107"/>
      <c r="L47" s="107"/>
      <c r="M47" s="108"/>
      <c r="N47" s="107"/>
      <c r="O47" s="107"/>
      <c r="P47" s="108"/>
      <c r="Q47" s="108"/>
      <c r="R47" s="108"/>
      <c r="S47" s="107"/>
      <c r="T47" s="107"/>
      <c r="U47" s="95" t="e">
        <f t="shared" si="50"/>
        <v>#DIV/0!</v>
      </c>
      <c r="V47" s="11"/>
      <c r="W47" s="11"/>
      <c r="X47" s="11"/>
      <c r="Y47" s="201" t="s">
        <v>1022</v>
      </c>
      <c r="Z47" s="51"/>
      <c r="AA47" s="51"/>
      <c r="AB47" s="51" t="s">
        <v>1023</v>
      </c>
      <c r="AC47" s="52"/>
      <c r="AD47" s="11">
        <f t="shared" si="51"/>
        <v>1643846400</v>
      </c>
      <c r="AE47" s="11">
        <f t="shared" si="52"/>
        <v>1644796800</v>
      </c>
      <c r="AF47" s="11">
        <f t="shared" si="53"/>
        <v>1644321600</v>
      </c>
    </row>
    <row r="48" spans="1:32" ht="15.75" customHeight="1" x14ac:dyDescent="0.25">
      <c r="A48" s="277" t="s">
        <v>83</v>
      </c>
      <c r="B48" s="278">
        <v>44599</v>
      </c>
      <c r="C48" s="278">
        <v>44601</v>
      </c>
      <c r="D48" s="277" t="s">
        <v>0</v>
      </c>
      <c r="E48" s="277" t="s">
        <v>181</v>
      </c>
      <c r="F48" s="86" t="s">
        <v>94</v>
      </c>
      <c r="G48" s="279">
        <v>1000</v>
      </c>
      <c r="H48" s="298">
        <v>52</v>
      </c>
      <c r="I48" s="298"/>
      <c r="J48" s="298"/>
      <c r="K48" s="298"/>
      <c r="L48" s="298"/>
      <c r="M48" s="298"/>
      <c r="N48" s="298"/>
      <c r="O48" s="298"/>
      <c r="P48" s="298">
        <v>41</v>
      </c>
      <c r="Q48" s="280"/>
      <c r="R48" s="280"/>
      <c r="S48" s="298"/>
      <c r="T48" s="280"/>
      <c r="U48" s="281">
        <f t="shared" si="50"/>
        <v>1.075268817204301</v>
      </c>
      <c r="V48" s="282"/>
      <c r="W48" s="296"/>
      <c r="X48" s="282"/>
      <c r="Y48" s="283" t="s">
        <v>603</v>
      </c>
      <c r="Z48" s="48"/>
      <c r="AA48" s="49"/>
      <c r="AB48" s="49" t="s">
        <v>988</v>
      </c>
      <c r="AC48" s="277" t="s">
        <v>989</v>
      </c>
      <c r="AD48" s="282">
        <f t="shared" si="51"/>
        <v>1644192000</v>
      </c>
      <c r="AE48" s="282">
        <f t="shared" si="52"/>
        <v>1644364800</v>
      </c>
      <c r="AF48" s="282">
        <f t="shared" si="53"/>
        <v>1644278400</v>
      </c>
    </row>
    <row r="49" spans="1:32" ht="15.75" customHeight="1" x14ac:dyDescent="0.25">
      <c r="A49" s="52" t="s">
        <v>82</v>
      </c>
      <c r="B49" s="47">
        <v>44595</v>
      </c>
      <c r="C49" s="47">
        <v>44601</v>
      </c>
      <c r="D49" s="52" t="s">
        <v>3</v>
      </c>
      <c r="E49" s="52" t="s">
        <v>181</v>
      </c>
      <c r="F49" s="87" t="s">
        <v>94</v>
      </c>
      <c r="G49" s="174">
        <v>1003</v>
      </c>
      <c r="H49" s="107"/>
      <c r="I49" s="109"/>
      <c r="J49" s="107"/>
      <c r="K49" s="107"/>
      <c r="L49" s="107"/>
      <c r="M49" s="108"/>
      <c r="N49" s="107"/>
      <c r="O49" s="107"/>
      <c r="P49" s="108"/>
      <c r="Q49" s="108"/>
      <c r="R49" s="108"/>
      <c r="S49" s="107"/>
      <c r="T49" s="107"/>
      <c r="U49" s="95" t="e">
        <f t="shared" si="50"/>
        <v>#DIV/0!</v>
      </c>
      <c r="V49" s="11"/>
      <c r="W49" s="11"/>
      <c r="X49" s="11"/>
      <c r="Y49" s="201" t="s">
        <v>610</v>
      </c>
      <c r="Z49" s="51"/>
      <c r="AA49" s="51" t="s">
        <v>1001</v>
      </c>
      <c r="AB49" s="51" t="s">
        <v>1000</v>
      </c>
      <c r="AC49" s="52"/>
      <c r="AD49" s="11">
        <f t="shared" si="51"/>
        <v>1643846400</v>
      </c>
      <c r="AE49" s="11">
        <f t="shared" si="52"/>
        <v>1644364800</v>
      </c>
      <c r="AF49" s="11">
        <f t="shared" si="53"/>
        <v>1644105600</v>
      </c>
    </row>
    <row r="50" spans="1:32" s="238" customFormat="1" x14ac:dyDescent="0.25">
      <c r="A50" s="54" t="s">
        <v>82</v>
      </c>
      <c r="B50" s="28">
        <v>44594</v>
      </c>
      <c r="C50" s="28">
        <v>44602</v>
      </c>
      <c r="D50" s="173" t="s">
        <v>14</v>
      </c>
      <c r="E50" s="54" t="s">
        <v>573</v>
      </c>
      <c r="F50" s="212" t="s">
        <v>95</v>
      </c>
      <c r="G50" s="148">
        <v>1000</v>
      </c>
      <c r="H50" s="110">
        <v>38</v>
      </c>
      <c r="I50" s="111"/>
      <c r="J50" s="110"/>
      <c r="K50" s="110"/>
      <c r="L50" s="110"/>
      <c r="M50" s="138"/>
      <c r="N50" s="110"/>
      <c r="O50" s="110"/>
      <c r="P50" s="110">
        <v>36</v>
      </c>
      <c r="Q50" s="110">
        <v>2</v>
      </c>
      <c r="R50" s="110">
        <v>3</v>
      </c>
      <c r="S50" s="110">
        <v>1</v>
      </c>
      <c r="T50" s="110">
        <v>20</v>
      </c>
      <c r="U50" s="96">
        <f t="shared" si="50"/>
        <v>1.25</v>
      </c>
      <c r="V50" s="7"/>
      <c r="W50" s="293">
        <v>11</v>
      </c>
      <c r="X50" s="293">
        <v>16</v>
      </c>
      <c r="Y50" s="198" t="s">
        <v>603</v>
      </c>
      <c r="Z50" s="232"/>
      <c r="AA50" s="176" t="s">
        <v>999</v>
      </c>
      <c r="AB50" s="176" t="s">
        <v>997</v>
      </c>
      <c r="AC50" s="54"/>
      <c r="AD50" s="7">
        <f t="shared" si="51"/>
        <v>1643760000</v>
      </c>
      <c r="AE50" s="7">
        <f t="shared" si="52"/>
        <v>1644451200</v>
      </c>
      <c r="AF50" s="7">
        <f t="shared" si="53"/>
        <v>1644105600</v>
      </c>
    </row>
    <row r="51" spans="1:32" s="238" customFormat="1" x14ac:dyDescent="0.25">
      <c r="A51" s="173" t="s">
        <v>83</v>
      </c>
      <c r="B51" s="28">
        <v>44594</v>
      </c>
      <c r="C51" s="28">
        <v>44602</v>
      </c>
      <c r="D51" s="173" t="s">
        <v>14</v>
      </c>
      <c r="E51" s="54" t="s">
        <v>573</v>
      </c>
      <c r="F51" s="212" t="s">
        <v>95</v>
      </c>
      <c r="G51" s="148">
        <v>1000</v>
      </c>
      <c r="H51" s="110">
        <v>49</v>
      </c>
      <c r="I51" s="111"/>
      <c r="J51" s="110"/>
      <c r="K51" s="110"/>
      <c r="L51" s="110"/>
      <c r="M51" s="138"/>
      <c r="N51" s="110"/>
      <c r="O51" s="110"/>
      <c r="P51" s="110">
        <v>46</v>
      </c>
      <c r="Q51" s="110">
        <v>2</v>
      </c>
      <c r="R51" s="110">
        <v>3</v>
      </c>
      <c r="S51" s="110">
        <v>0</v>
      </c>
      <c r="T51" s="110">
        <v>0</v>
      </c>
      <c r="U51" s="96">
        <f t="shared" si="50"/>
        <v>1</v>
      </c>
      <c r="V51" s="7"/>
      <c r="W51" s="7"/>
      <c r="X51" s="7"/>
      <c r="Y51" s="198" t="s">
        <v>603</v>
      </c>
      <c r="Z51" s="232"/>
      <c r="AA51" s="176" t="s">
        <v>999</v>
      </c>
      <c r="AB51" s="176" t="s">
        <v>997</v>
      </c>
      <c r="AC51" s="54" t="s">
        <v>998</v>
      </c>
      <c r="AD51" s="7">
        <f t="shared" si="51"/>
        <v>1643760000</v>
      </c>
      <c r="AE51" s="7">
        <f t="shared" si="52"/>
        <v>1644451200</v>
      </c>
      <c r="AF51" s="7">
        <f t="shared" si="53"/>
        <v>1644105600</v>
      </c>
    </row>
    <row r="52" spans="1:32" s="238" customFormat="1" x14ac:dyDescent="0.25">
      <c r="A52" s="54" t="s">
        <v>82</v>
      </c>
      <c r="B52" s="28">
        <v>44594</v>
      </c>
      <c r="C52" s="28">
        <v>44602</v>
      </c>
      <c r="D52" s="173" t="s">
        <v>14</v>
      </c>
      <c r="E52" s="54"/>
      <c r="F52" s="212" t="s">
        <v>95</v>
      </c>
      <c r="G52" s="148">
        <v>1000</v>
      </c>
      <c r="H52" s="110">
        <v>38</v>
      </c>
      <c r="I52" s="111">
        <v>7</v>
      </c>
      <c r="J52" s="110">
        <v>8</v>
      </c>
      <c r="K52" s="110">
        <v>2</v>
      </c>
      <c r="L52" s="110">
        <v>12</v>
      </c>
      <c r="M52" s="138"/>
      <c r="N52" s="110">
        <v>4</v>
      </c>
      <c r="O52" s="110"/>
      <c r="P52" s="110"/>
      <c r="Q52" s="110">
        <v>2</v>
      </c>
      <c r="R52" s="110">
        <v>3</v>
      </c>
      <c r="S52" s="110"/>
      <c r="T52" s="111">
        <v>23</v>
      </c>
      <c r="U52" s="96">
        <f t="shared" si="50"/>
        <v>1.3157894736842106</v>
      </c>
      <c r="V52" s="7"/>
      <c r="W52" s="7"/>
      <c r="X52" s="7"/>
      <c r="Y52" s="198" t="s">
        <v>603</v>
      </c>
      <c r="Z52" s="232"/>
      <c r="AA52" s="176" t="s">
        <v>999</v>
      </c>
      <c r="AB52" s="176" t="s">
        <v>997</v>
      </c>
      <c r="AC52" s="173" t="s">
        <v>441</v>
      </c>
      <c r="AD52" s="7">
        <f t="shared" si="51"/>
        <v>1643760000</v>
      </c>
      <c r="AE52" s="7">
        <f t="shared" si="52"/>
        <v>1644451200</v>
      </c>
      <c r="AF52" s="7">
        <f t="shared" si="53"/>
        <v>1644105600</v>
      </c>
    </row>
    <row r="53" spans="1:32" s="238" customFormat="1" x14ac:dyDescent="0.25">
      <c r="A53" s="173" t="s">
        <v>83</v>
      </c>
      <c r="B53" s="28">
        <v>44594</v>
      </c>
      <c r="C53" s="28">
        <v>44602</v>
      </c>
      <c r="D53" s="173" t="s">
        <v>14</v>
      </c>
      <c r="E53" s="54"/>
      <c r="F53" s="212" t="s">
        <v>95</v>
      </c>
      <c r="G53" s="148">
        <v>1000</v>
      </c>
      <c r="H53" s="110">
        <v>50</v>
      </c>
      <c r="I53" s="111">
        <v>9</v>
      </c>
      <c r="J53" s="110">
        <v>11</v>
      </c>
      <c r="K53" s="110">
        <v>2</v>
      </c>
      <c r="L53" s="110">
        <v>17</v>
      </c>
      <c r="M53" s="138"/>
      <c r="N53" s="110">
        <v>5</v>
      </c>
      <c r="O53" s="110"/>
      <c r="P53" s="110"/>
      <c r="Q53" s="110">
        <v>2</v>
      </c>
      <c r="R53" s="110">
        <v>4</v>
      </c>
      <c r="S53" s="110"/>
      <c r="T53" s="110">
        <v>0</v>
      </c>
      <c r="U53" s="96">
        <f t="shared" si="50"/>
        <v>1</v>
      </c>
      <c r="V53" s="7"/>
      <c r="W53" s="7"/>
      <c r="X53" s="7"/>
      <c r="Y53" s="198" t="s">
        <v>603</v>
      </c>
      <c r="Z53" s="232"/>
      <c r="AA53" s="176" t="s">
        <v>999</v>
      </c>
      <c r="AB53" s="176" t="s">
        <v>997</v>
      </c>
      <c r="AC53" s="173" t="s">
        <v>715</v>
      </c>
      <c r="AD53" s="7">
        <f t="shared" si="51"/>
        <v>1643760000</v>
      </c>
      <c r="AE53" s="7">
        <f t="shared" si="52"/>
        <v>1644451200</v>
      </c>
      <c r="AF53" s="7">
        <f t="shared" si="53"/>
        <v>1644105600</v>
      </c>
    </row>
    <row r="54" spans="1:32" s="238" customFormat="1" x14ac:dyDescent="0.25">
      <c r="A54" s="60" t="s">
        <v>82</v>
      </c>
      <c r="B54" s="18">
        <v>44592</v>
      </c>
      <c r="C54" s="18">
        <v>44601</v>
      </c>
      <c r="D54" s="60" t="s">
        <v>1</v>
      </c>
      <c r="E54" s="60" t="s">
        <v>573</v>
      </c>
      <c r="F54" s="60" t="s">
        <v>96</v>
      </c>
      <c r="G54" s="150">
        <v>2000</v>
      </c>
      <c r="H54" s="114">
        <v>38</v>
      </c>
      <c r="I54" s="115"/>
      <c r="J54" s="114"/>
      <c r="K54" s="114"/>
      <c r="L54" s="114"/>
      <c r="M54" s="177"/>
      <c r="N54" s="114"/>
      <c r="O54" s="114"/>
      <c r="P54" s="114">
        <v>34</v>
      </c>
      <c r="Q54" s="114">
        <v>2</v>
      </c>
      <c r="R54" s="114">
        <v>5</v>
      </c>
      <c r="S54" s="114">
        <v>1</v>
      </c>
      <c r="T54" s="114">
        <v>20</v>
      </c>
      <c r="U54" s="98">
        <f t="shared" si="50"/>
        <v>1.25</v>
      </c>
      <c r="V54" s="196"/>
      <c r="W54" s="196"/>
      <c r="X54" s="196"/>
      <c r="Y54" s="200" t="s">
        <v>603</v>
      </c>
      <c r="Z54" s="196" t="s">
        <v>1002</v>
      </c>
      <c r="AA54" s="58" t="s">
        <v>1003</v>
      </c>
      <c r="AB54" s="59"/>
      <c r="AC54" s="60"/>
      <c r="AD54" s="19">
        <f t="shared" si="51"/>
        <v>1643587200</v>
      </c>
      <c r="AE54" s="19">
        <f t="shared" si="52"/>
        <v>1644364800</v>
      </c>
      <c r="AF54" s="19">
        <f t="shared" si="53"/>
        <v>1643976000</v>
      </c>
    </row>
    <row r="55" spans="1:32" s="238" customFormat="1" x14ac:dyDescent="0.25">
      <c r="A55" s="60" t="s">
        <v>83</v>
      </c>
      <c r="B55" s="18">
        <v>44592</v>
      </c>
      <c r="C55" s="18">
        <v>44601</v>
      </c>
      <c r="D55" s="60" t="s">
        <v>1</v>
      </c>
      <c r="E55" s="60" t="s">
        <v>573</v>
      </c>
      <c r="F55" s="60" t="s">
        <v>96</v>
      </c>
      <c r="G55" s="150">
        <v>2000</v>
      </c>
      <c r="H55" s="114">
        <v>49</v>
      </c>
      <c r="I55" s="115"/>
      <c r="J55" s="114"/>
      <c r="K55" s="114"/>
      <c r="L55" s="114"/>
      <c r="M55" s="177"/>
      <c r="N55" s="114"/>
      <c r="O55" s="114"/>
      <c r="P55" s="114">
        <v>44</v>
      </c>
      <c r="Q55" s="114">
        <v>3</v>
      </c>
      <c r="R55" s="114">
        <v>4</v>
      </c>
      <c r="S55" s="114">
        <v>0</v>
      </c>
      <c r="T55" s="114">
        <v>0</v>
      </c>
      <c r="U55" s="98">
        <f t="shared" si="50"/>
        <v>1</v>
      </c>
      <c r="V55" s="196"/>
      <c r="W55" s="196"/>
      <c r="X55" s="196"/>
      <c r="Y55" s="200" t="s">
        <v>603</v>
      </c>
      <c r="Z55" s="196" t="s">
        <v>1002</v>
      </c>
      <c r="AA55" s="58" t="s">
        <v>1003</v>
      </c>
      <c r="AB55" s="59"/>
      <c r="AC55" s="231"/>
      <c r="AD55" s="19">
        <f t="shared" si="51"/>
        <v>1643587200</v>
      </c>
      <c r="AE55" s="19">
        <f t="shared" si="52"/>
        <v>1644364800</v>
      </c>
      <c r="AF55" s="19">
        <f t="shared" si="53"/>
        <v>1643976000</v>
      </c>
    </row>
    <row r="56" spans="1:32" customFormat="1" x14ac:dyDescent="0.25">
      <c r="A56" s="60" t="s">
        <v>82</v>
      </c>
      <c r="B56" s="18">
        <v>44592</v>
      </c>
      <c r="C56" s="18">
        <v>44601</v>
      </c>
      <c r="D56" s="60" t="s">
        <v>1</v>
      </c>
      <c r="E56" s="60"/>
      <c r="F56" s="60" t="s">
        <v>96</v>
      </c>
      <c r="G56" s="150">
        <v>2000</v>
      </c>
      <c r="H56" s="114">
        <v>37</v>
      </c>
      <c r="I56" s="115">
        <v>5</v>
      </c>
      <c r="J56" s="114">
        <v>9</v>
      </c>
      <c r="K56" s="114">
        <v>1</v>
      </c>
      <c r="L56" s="114">
        <v>11</v>
      </c>
      <c r="M56" s="177"/>
      <c r="N56" s="114">
        <v>6</v>
      </c>
      <c r="O56" s="114"/>
      <c r="P56" s="114"/>
      <c r="Q56" s="114">
        <v>3</v>
      </c>
      <c r="R56" s="114">
        <v>4</v>
      </c>
      <c r="S56" s="114">
        <v>0</v>
      </c>
      <c r="T56" s="114">
        <v>24</v>
      </c>
      <c r="U56" s="98">
        <f t="shared" si="50"/>
        <v>1.3157894736842106</v>
      </c>
      <c r="V56" s="196"/>
      <c r="W56" s="196"/>
      <c r="X56" s="196"/>
      <c r="Y56" s="200" t="s">
        <v>603</v>
      </c>
      <c r="Z56" s="196" t="s">
        <v>1002</v>
      </c>
      <c r="AA56" s="58" t="s">
        <v>1003</v>
      </c>
      <c r="AB56" s="59"/>
      <c r="AC56" s="60" t="s">
        <v>830</v>
      </c>
      <c r="AD56" s="19">
        <f t="shared" si="51"/>
        <v>1643587200</v>
      </c>
      <c r="AE56" s="19">
        <f t="shared" si="52"/>
        <v>1644364800</v>
      </c>
      <c r="AF56" s="19">
        <f t="shared" si="53"/>
        <v>1643976000</v>
      </c>
    </row>
    <row r="57" spans="1:32" customFormat="1" x14ac:dyDescent="0.25">
      <c r="A57" s="60" t="s">
        <v>83</v>
      </c>
      <c r="B57" s="18">
        <v>44592</v>
      </c>
      <c r="C57" s="18">
        <v>44601</v>
      </c>
      <c r="D57" s="60" t="s">
        <v>1</v>
      </c>
      <c r="E57" s="60"/>
      <c r="F57" s="60" t="s">
        <v>96</v>
      </c>
      <c r="G57" s="150">
        <v>2000</v>
      </c>
      <c r="H57" s="114">
        <v>49</v>
      </c>
      <c r="I57" s="115">
        <v>6</v>
      </c>
      <c r="J57" s="114">
        <v>11</v>
      </c>
      <c r="K57" s="114">
        <v>1</v>
      </c>
      <c r="L57" s="114">
        <v>17</v>
      </c>
      <c r="M57" s="177"/>
      <c r="N57" s="114">
        <v>8</v>
      </c>
      <c r="O57" s="114"/>
      <c r="P57" s="114"/>
      <c r="Q57" s="114">
        <v>3</v>
      </c>
      <c r="R57" s="114">
        <v>4</v>
      </c>
      <c r="S57" s="114">
        <v>1</v>
      </c>
      <c r="T57" s="114">
        <v>0</v>
      </c>
      <c r="U57" s="98">
        <f t="shared" si="50"/>
        <v>1</v>
      </c>
      <c r="V57" s="196"/>
      <c r="W57" s="196"/>
      <c r="X57" s="196"/>
      <c r="Y57" s="200" t="s">
        <v>603</v>
      </c>
      <c r="Z57" s="196" t="s">
        <v>1002</v>
      </c>
      <c r="AA57" s="58" t="s">
        <v>1003</v>
      </c>
      <c r="AB57" s="59"/>
      <c r="AC57" s="60" t="s">
        <v>714</v>
      </c>
      <c r="AD57" s="19">
        <f t="shared" si="51"/>
        <v>1643587200</v>
      </c>
      <c r="AE57" s="19">
        <f t="shared" si="52"/>
        <v>1644364800</v>
      </c>
      <c r="AF57" s="19">
        <f t="shared" si="53"/>
        <v>1643976000</v>
      </c>
    </row>
    <row r="58" spans="1:32" customFormat="1" x14ac:dyDescent="0.25">
      <c r="A58" s="277" t="s">
        <v>83</v>
      </c>
      <c r="B58" s="278">
        <v>44592</v>
      </c>
      <c r="C58" s="278">
        <v>44594</v>
      </c>
      <c r="D58" s="277" t="s">
        <v>0</v>
      </c>
      <c r="E58" s="277" t="s">
        <v>181</v>
      </c>
      <c r="F58" s="86" t="s">
        <v>94</v>
      </c>
      <c r="G58" s="279">
        <v>1000</v>
      </c>
      <c r="H58" s="280"/>
      <c r="I58" s="280"/>
      <c r="J58" s="280"/>
      <c r="K58" s="280"/>
      <c r="L58" s="280"/>
      <c r="M58" s="280"/>
      <c r="N58" s="280"/>
      <c r="O58" s="280"/>
      <c r="P58" s="280"/>
      <c r="Q58" s="280"/>
      <c r="R58" s="280"/>
      <c r="S58" s="298"/>
      <c r="T58" s="280"/>
      <c r="U58" s="281" t="e">
        <f t="shared" si="50"/>
        <v>#DIV/0!</v>
      </c>
      <c r="V58" s="282"/>
      <c r="W58" s="296"/>
      <c r="X58" s="282"/>
      <c r="Y58" s="283" t="s">
        <v>603</v>
      </c>
      <c r="Z58" s="48"/>
      <c r="AA58" s="49"/>
      <c r="AB58" s="48" t="s">
        <v>968</v>
      </c>
      <c r="AC58" s="277"/>
      <c r="AD58" s="282">
        <f t="shared" si="51"/>
        <v>1643587200</v>
      </c>
      <c r="AE58" s="282">
        <f t="shared" si="52"/>
        <v>1643760000</v>
      </c>
      <c r="AF58" s="282">
        <f t="shared" si="53"/>
        <v>1643673600</v>
      </c>
    </row>
    <row r="59" spans="1:32" customFormat="1" x14ac:dyDescent="0.25">
      <c r="A59" s="277" t="s">
        <v>83</v>
      </c>
      <c r="B59" s="278">
        <v>44585</v>
      </c>
      <c r="C59" s="278">
        <v>44587</v>
      </c>
      <c r="D59" s="277" t="s">
        <v>876</v>
      </c>
      <c r="E59" s="277" t="s">
        <v>973</v>
      </c>
      <c r="F59" s="86" t="s">
        <v>94</v>
      </c>
      <c r="G59" s="279">
        <v>1000</v>
      </c>
      <c r="H59" s="280">
        <v>51</v>
      </c>
      <c r="I59" s="280"/>
      <c r="J59" s="280"/>
      <c r="K59" s="280"/>
      <c r="L59" s="280"/>
      <c r="M59" s="280"/>
      <c r="N59" s="280"/>
      <c r="O59" s="280"/>
      <c r="P59" s="280">
        <v>43</v>
      </c>
      <c r="Q59" s="280">
        <v>3</v>
      </c>
      <c r="R59" s="280">
        <v>3</v>
      </c>
      <c r="S59" s="298">
        <v>0</v>
      </c>
      <c r="T59" s="280">
        <v>0</v>
      </c>
      <c r="U59" s="281">
        <f t="shared" si="50"/>
        <v>1</v>
      </c>
      <c r="V59" s="282"/>
      <c r="W59" s="296"/>
      <c r="X59" s="282"/>
      <c r="Y59" s="283" t="s">
        <v>603</v>
      </c>
      <c r="Z59" s="48" t="s">
        <v>970</v>
      </c>
      <c r="AA59" s="49" t="s">
        <v>971</v>
      </c>
      <c r="AB59" s="49"/>
      <c r="AC59" s="277" t="s">
        <v>969</v>
      </c>
      <c r="AD59" s="282">
        <f t="shared" si="51"/>
        <v>1642982400</v>
      </c>
      <c r="AE59" s="282">
        <f t="shared" si="52"/>
        <v>1643155200</v>
      </c>
      <c r="AF59" s="282">
        <f t="shared" si="53"/>
        <v>1643068800</v>
      </c>
    </row>
    <row r="60" spans="1:32" customFormat="1" x14ac:dyDescent="0.25">
      <c r="A60" s="284" t="s">
        <v>82</v>
      </c>
      <c r="B60" s="285">
        <v>44580</v>
      </c>
      <c r="C60" s="285">
        <v>44585</v>
      </c>
      <c r="D60" s="284" t="s">
        <v>224</v>
      </c>
      <c r="E60" s="284" t="s">
        <v>573</v>
      </c>
      <c r="F60" s="284" t="s">
        <v>94</v>
      </c>
      <c r="G60" s="286">
        <v>1000</v>
      </c>
      <c r="H60" s="287">
        <v>41</v>
      </c>
      <c r="I60" s="288"/>
      <c r="J60" s="287"/>
      <c r="K60" s="287"/>
      <c r="L60" s="287"/>
      <c r="M60" s="287"/>
      <c r="N60" s="287"/>
      <c r="O60" s="287"/>
      <c r="P60" s="287">
        <v>40</v>
      </c>
      <c r="Q60" s="287">
        <v>3</v>
      </c>
      <c r="R60" s="287">
        <v>2</v>
      </c>
      <c r="S60" s="287">
        <v>0</v>
      </c>
      <c r="T60" s="287">
        <v>14</v>
      </c>
      <c r="U60" s="289">
        <f t="shared" si="50"/>
        <v>1.1627906976744187</v>
      </c>
      <c r="V60" s="290"/>
      <c r="W60" s="292"/>
      <c r="X60" s="292"/>
      <c r="Y60" s="291" t="s">
        <v>603</v>
      </c>
      <c r="Z60" s="61" t="s">
        <v>966</v>
      </c>
      <c r="AA60" s="62" t="s">
        <v>967</v>
      </c>
      <c r="AB60" s="61"/>
      <c r="AC60" s="284"/>
      <c r="AD60" s="290">
        <f t="shared" si="51"/>
        <v>1642550400</v>
      </c>
      <c r="AE60" s="290">
        <f t="shared" si="52"/>
        <v>1642982400</v>
      </c>
      <c r="AF60" s="290">
        <f t="shared" si="53"/>
        <v>1642766400</v>
      </c>
    </row>
    <row r="61" spans="1:32" ht="15.75" customHeight="1" x14ac:dyDescent="0.25">
      <c r="A61" s="284" t="s">
        <v>82</v>
      </c>
      <c r="B61" s="285">
        <v>44580</v>
      </c>
      <c r="C61" s="285">
        <v>44585</v>
      </c>
      <c r="D61" s="284" t="s">
        <v>224</v>
      </c>
      <c r="E61" s="284" t="s">
        <v>573</v>
      </c>
      <c r="F61" s="284" t="s">
        <v>94</v>
      </c>
      <c r="G61" s="286">
        <v>1000</v>
      </c>
      <c r="H61" s="287">
        <v>47</v>
      </c>
      <c r="I61" s="288"/>
      <c r="J61" s="287"/>
      <c r="K61" s="287"/>
      <c r="L61" s="287"/>
      <c r="M61" s="287"/>
      <c r="N61" s="287"/>
      <c r="O61" s="287"/>
      <c r="P61" s="287">
        <v>47</v>
      </c>
      <c r="Q61" s="287">
        <v>3</v>
      </c>
      <c r="R61" s="287">
        <v>3</v>
      </c>
      <c r="S61" s="287">
        <v>0</v>
      </c>
      <c r="T61" s="287">
        <v>0</v>
      </c>
      <c r="U61" s="289">
        <f t="shared" si="50"/>
        <v>1</v>
      </c>
      <c r="V61" s="290"/>
      <c r="W61" s="290"/>
      <c r="X61" s="290"/>
      <c r="Y61" s="291" t="s">
        <v>603</v>
      </c>
      <c r="Z61" s="61" t="s">
        <v>966</v>
      </c>
      <c r="AA61" s="62" t="s">
        <v>967</v>
      </c>
      <c r="AB61" s="61"/>
      <c r="AC61" s="284"/>
      <c r="AD61" s="290">
        <f t="shared" si="51"/>
        <v>1642550400</v>
      </c>
      <c r="AE61" s="290">
        <f t="shared" si="52"/>
        <v>1642982400</v>
      </c>
      <c r="AF61" s="290">
        <f t="shared" si="53"/>
        <v>1642766400</v>
      </c>
    </row>
    <row r="62" spans="1:32" ht="15.75" customHeight="1" x14ac:dyDescent="0.25">
      <c r="A62" s="277" t="s">
        <v>83</v>
      </c>
      <c r="B62" s="278">
        <v>44578</v>
      </c>
      <c r="C62" s="278">
        <v>44580</v>
      </c>
      <c r="D62" s="277" t="s">
        <v>972</v>
      </c>
      <c r="E62" s="277" t="s">
        <v>973</v>
      </c>
      <c r="F62" s="86" t="s">
        <v>94</v>
      </c>
      <c r="G62" s="279">
        <v>1000</v>
      </c>
      <c r="H62" s="280">
        <v>49</v>
      </c>
      <c r="I62" s="280"/>
      <c r="J62" s="280"/>
      <c r="K62" s="280"/>
      <c r="L62" s="280"/>
      <c r="M62" s="280"/>
      <c r="N62" s="280"/>
      <c r="O62" s="280"/>
      <c r="P62" s="280">
        <v>44</v>
      </c>
      <c r="Q62" s="280">
        <v>3</v>
      </c>
      <c r="R62" s="280">
        <v>4</v>
      </c>
      <c r="S62" s="298">
        <v>0</v>
      </c>
      <c r="T62" s="280">
        <v>0</v>
      </c>
      <c r="U62" s="281">
        <f t="shared" si="50"/>
        <v>1</v>
      </c>
      <c r="V62" s="282"/>
      <c r="W62" s="296"/>
      <c r="X62" s="282"/>
      <c r="Y62" s="283" t="s">
        <v>603</v>
      </c>
      <c r="Z62" s="48" t="s">
        <v>974</v>
      </c>
      <c r="AA62" s="49" t="s">
        <v>976</v>
      </c>
      <c r="AB62" s="49"/>
      <c r="AC62" s="277" t="s">
        <v>975</v>
      </c>
      <c r="AD62" s="282">
        <f t="shared" si="51"/>
        <v>1642377600</v>
      </c>
      <c r="AE62" s="282">
        <f t="shared" si="52"/>
        <v>1642550400</v>
      </c>
      <c r="AF62" s="282">
        <f t="shared" si="53"/>
        <v>1642464000</v>
      </c>
    </row>
    <row r="63" spans="1:32" ht="15.75" customHeight="1" x14ac:dyDescent="0.25">
      <c r="A63" s="52" t="s">
        <v>82</v>
      </c>
      <c r="B63" s="46">
        <v>44562</v>
      </c>
      <c r="C63" s="46">
        <v>44592</v>
      </c>
      <c r="D63" s="52" t="s">
        <v>3</v>
      </c>
      <c r="E63" s="52" t="s">
        <v>573</v>
      </c>
      <c r="F63" s="87" t="s">
        <v>94</v>
      </c>
      <c r="G63" s="301">
        <v>1003</v>
      </c>
      <c r="H63" s="107">
        <v>33</v>
      </c>
      <c r="I63" s="109"/>
      <c r="J63" s="107"/>
      <c r="K63" s="107"/>
      <c r="L63" s="107"/>
      <c r="M63" s="108"/>
      <c r="N63" s="107"/>
      <c r="O63" s="107"/>
      <c r="P63" s="108">
        <v>32</v>
      </c>
      <c r="Q63" s="108"/>
      <c r="R63" s="108"/>
      <c r="S63" s="107"/>
      <c r="T63" s="107"/>
      <c r="U63" s="95">
        <f t="shared" si="50"/>
        <v>1.5384615384615385</v>
      </c>
      <c r="V63" s="11"/>
      <c r="W63" s="11"/>
      <c r="X63" s="11"/>
      <c r="Y63" s="201" t="s">
        <v>610</v>
      </c>
      <c r="Z63" s="51" t="s">
        <v>1004</v>
      </c>
      <c r="AA63" s="51"/>
      <c r="AB63" s="51"/>
      <c r="AC63" s="52"/>
      <c r="AD63" s="11">
        <f t="shared" si="51"/>
        <v>1640995200</v>
      </c>
      <c r="AE63" s="11">
        <f t="shared" si="52"/>
        <v>1643587200</v>
      </c>
      <c r="AF63" s="11">
        <f t="shared" si="53"/>
        <v>1642291200</v>
      </c>
    </row>
    <row r="64" spans="1:32" ht="15.75" customHeight="1" x14ac:dyDescent="0.25">
      <c r="A64" s="277" t="s">
        <v>83</v>
      </c>
      <c r="B64" s="278">
        <v>44571</v>
      </c>
      <c r="C64" s="278">
        <v>44573</v>
      </c>
      <c r="D64" s="277" t="s">
        <v>0</v>
      </c>
      <c r="E64" s="277" t="s">
        <v>181</v>
      </c>
      <c r="F64" s="86" t="s">
        <v>94</v>
      </c>
      <c r="G64" s="279">
        <v>1000</v>
      </c>
      <c r="H64" s="280"/>
      <c r="I64" s="280"/>
      <c r="J64" s="280"/>
      <c r="K64" s="280"/>
      <c r="L64" s="280"/>
      <c r="M64" s="280"/>
      <c r="N64" s="280"/>
      <c r="O64" s="280"/>
      <c r="P64" s="280"/>
      <c r="Q64" s="280"/>
      <c r="R64" s="280"/>
      <c r="S64" s="298"/>
      <c r="T64" s="280"/>
      <c r="U64" s="281" t="e">
        <f t="shared" si="50"/>
        <v>#DIV/0!</v>
      </c>
      <c r="V64" s="282"/>
      <c r="W64" s="296"/>
      <c r="X64" s="282"/>
      <c r="Y64" s="283" t="s">
        <v>603</v>
      </c>
      <c r="Z64" s="48"/>
      <c r="AA64" s="49"/>
      <c r="AB64" s="48" t="s">
        <v>964</v>
      </c>
      <c r="AC64" s="277"/>
      <c r="AD64" s="282">
        <f t="shared" si="51"/>
        <v>1641772800</v>
      </c>
      <c r="AE64" s="282">
        <f t="shared" si="52"/>
        <v>1641945600</v>
      </c>
      <c r="AF64" s="282">
        <f t="shared" si="53"/>
        <v>1641859200</v>
      </c>
    </row>
    <row r="65" spans="1:32" ht="15.75" customHeight="1" x14ac:dyDescent="0.25">
      <c r="A65" s="60" t="s">
        <v>82</v>
      </c>
      <c r="B65" s="18">
        <v>44565</v>
      </c>
      <c r="C65" s="18">
        <v>44575</v>
      </c>
      <c r="D65" s="60" t="s">
        <v>1</v>
      </c>
      <c r="E65" s="60" t="s">
        <v>573</v>
      </c>
      <c r="F65" s="60" t="s">
        <v>96</v>
      </c>
      <c r="G65" s="150">
        <v>2000</v>
      </c>
      <c r="H65" s="114">
        <v>39</v>
      </c>
      <c r="I65" s="115"/>
      <c r="J65" s="114"/>
      <c r="K65" s="114"/>
      <c r="L65" s="114"/>
      <c r="M65" s="177"/>
      <c r="N65" s="114"/>
      <c r="O65" s="114"/>
      <c r="P65" s="114">
        <v>37</v>
      </c>
      <c r="Q65" s="114">
        <v>2</v>
      </c>
      <c r="R65" s="114">
        <v>3</v>
      </c>
      <c r="S65" s="114">
        <v>1</v>
      </c>
      <c r="T65" s="114">
        <v>18</v>
      </c>
      <c r="U65" s="98">
        <f t="shared" si="50"/>
        <v>1.2195121951219512</v>
      </c>
      <c r="V65" s="196"/>
      <c r="W65" s="196"/>
      <c r="X65" s="196"/>
      <c r="Y65" s="200" t="s">
        <v>603</v>
      </c>
      <c r="Z65" s="196" t="s">
        <v>965</v>
      </c>
      <c r="AA65" s="58"/>
      <c r="AB65" s="59"/>
      <c r="AC65" s="60"/>
      <c r="AD65" s="19">
        <f t="shared" si="51"/>
        <v>1641254400</v>
      </c>
      <c r="AE65" s="19">
        <f t="shared" si="52"/>
        <v>1642118400</v>
      </c>
      <c r="AF65" s="19">
        <f t="shared" si="53"/>
        <v>1641686400</v>
      </c>
    </row>
    <row r="66" spans="1:32" ht="15.75" customHeight="1" x14ac:dyDescent="0.25">
      <c r="A66" s="60" t="s">
        <v>83</v>
      </c>
      <c r="B66" s="18">
        <v>44565</v>
      </c>
      <c r="C66" s="18">
        <v>44575</v>
      </c>
      <c r="D66" s="60" t="s">
        <v>1</v>
      </c>
      <c r="E66" s="60" t="s">
        <v>573</v>
      </c>
      <c r="F66" s="60" t="s">
        <v>96</v>
      </c>
      <c r="G66" s="150">
        <v>2000</v>
      </c>
      <c r="H66" s="114">
        <v>48</v>
      </c>
      <c r="I66" s="115"/>
      <c r="J66" s="114"/>
      <c r="K66" s="114"/>
      <c r="L66" s="114"/>
      <c r="M66" s="177"/>
      <c r="N66" s="114"/>
      <c r="O66" s="114"/>
      <c r="P66" s="114">
        <v>44</v>
      </c>
      <c r="Q66" s="114">
        <v>4</v>
      </c>
      <c r="R66" s="114">
        <v>4</v>
      </c>
      <c r="S66" s="114">
        <v>0</v>
      </c>
      <c r="T66" s="114">
        <v>0</v>
      </c>
      <c r="U66" s="98">
        <f t="shared" si="50"/>
        <v>1</v>
      </c>
      <c r="V66" s="196"/>
      <c r="W66" s="196"/>
      <c r="X66" s="196"/>
      <c r="Y66" s="200" t="s">
        <v>603</v>
      </c>
      <c r="Z66" s="196" t="s">
        <v>965</v>
      </c>
      <c r="AA66" s="58"/>
      <c r="AB66" s="59"/>
      <c r="AC66" s="231"/>
      <c r="AD66" s="19">
        <f t="shared" si="51"/>
        <v>1641254400</v>
      </c>
      <c r="AE66" s="19">
        <f t="shared" si="52"/>
        <v>1642118400</v>
      </c>
      <c r="AF66" s="19">
        <f t="shared" si="53"/>
        <v>1641686400</v>
      </c>
    </row>
    <row r="67" spans="1:32" ht="15.75" customHeight="1" x14ac:dyDescent="0.25">
      <c r="A67" s="60" t="s">
        <v>82</v>
      </c>
      <c r="B67" s="18">
        <v>44565</v>
      </c>
      <c r="C67" s="18">
        <v>44575</v>
      </c>
      <c r="D67" s="60" t="s">
        <v>1</v>
      </c>
      <c r="E67" s="60"/>
      <c r="F67" s="60" t="s">
        <v>96</v>
      </c>
      <c r="G67" s="150">
        <v>2000</v>
      </c>
      <c r="H67" s="114">
        <v>37</v>
      </c>
      <c r="I67" s="115">
        <v>6</v>
      </c>
      <c r="J67" s="114">
        <v>8</v>
      </c>
      <c r="K67" s="114">
        <v>1</v>
      </c>
      <c r="L67" s="114">
        <v>11</v>
      </c>
      <c r="M67" s="177"/>
      <c r="N67" s="114">
        <v>6</v>
      </c>
      <c r="O67" s="114"/>
      <c r="P67" s="114"/>
      <c r="Q67" s="114">
        <v>3</v>
      </c>
      <c r="R67" s="114">
        <v>3</v>
      </c>
      <c r="S67" s="114">
        <v>0</v>
      </c>
      <c r="T67" s="114">
        <v>25</v>
      </c>
      <c r="U67" s="98">
        <f t="shared" si="50"/>
        <v>1.3333333333333333</v>
      </c>
      <c r="V67" s="196"/>
      <c r="W67" s="196"/>
      <c r="X67" s="196"/>
      <c r="Y67" s="200" t="s">
        <v>603</v>
      </c>
      <c r="Z67" s="196" t="s">
        <v>965</v>
      </c>
      <c r="AA67" s="58"/>
      <c r="AB67" s="59"/>
      <c r="AC67" s="60" t="s">
        <v>714</v>
      </c>
      <c r="AD67" s="19">
        <f t="shared" si="51"/>
        <v>1641254400</v>
      </c>
      <c r="AE67" s="19">
        <f t="shared" si="52"/>
        <v>1642118400</v>
      </c>
      <c r="AF67" s="19">
        <f t="shared" si="53"/>
        <v>1641686400</v>
      </c>
    </row>
    <row r="68" spans="1:32" ht="15.75" customHeight="1" x14ac:dyDescent="0.25">
      <c r="A68" s="60" t="s">
        <v>83</v>
      </c>
      <c r="B68" s="18">
        <v>44565</v>
      </c>
      <c r="C68" s="18">
        <v>44575</v>
      </c>
      <c r="D68" s="60" t="s">
        <v>1</v>
      </c>
      <c r="E68" s="60"/>
      <c r="F68" s="60" t="s">
        <v>96</v>
      </c>
      <c r="G68" s="150">
        <v>2000</v>
      </c>
      <c r="H68" s="114">
        <v>48</v>
      </c>
      <c r="I68" s="115">
        <v>6</v>
      </c>
      <c r="J68" s="114">
        <v>11</v>
      </c>
      <c r="K68" s="114">
        <v>1</v>
      </c>
      <c r="L68" s="114">
        <v>17</v>
      </c>
      <c r="M68" s="177"/>
      <c r="N68" s="114">
        <v>9</v>
      </c>
      <c r="O68" s="114"/>
      <c r="P68" s="114"/>
      <c r="Q68" s="114">
        <v>3</v>
      </c>
      <c r="R68" s="114">
        <v>4</v>
      </c>
      <c r="S68" s="114">
        <v>1</v>
      </c>
      <c r="T68" s="114">
        <v>0</v>
      </c>
      <c r="U68" s="98">
        <f t="shared" si="50"/>
        <v>1</v>
      </c>
      <c r="V68" s="196"/>
      <c r="W68" s="196"/>
      <c r="X68" s="196"/>
      <c r="Y68" s="200" t="s">
        <v>603</v>
      </c>
      <c r="Z68" s="196" t="s">
        <v>965</v>
      </c>
      <c r="AA68" s="58"/>
      <c r="AB68" s="59"/>
      <c r="AC68" s="60" t="s">
        <v>714</v>
      </c>
      <c r="AD68" s="19">
        <f t="shared" si="51"/>
        <v>1641254400</v>
      </c>
      <c r="AE68" s="19">
        <f t="shared" si="52"/>
        <v>1642118400</v>
      </c>
      <c r="AF68" s="19">
        <f t="shared" si="53"/>
        <v>1641686400</v>
      </c>
    </row>
    <row r="69" spans="1:32" x14ac:dyDescent="0.25">
      <c r="A69" s="277" t="s">
        <v>83</v>
      </c>
      <c r="B69" s="278">
        <v>44564</v>
      </c>
      <c r="C69" s="278">
        <v>44566</v>
      </c>
      <c r="D69" s="277" t="s">
        <v>0</v>
      </c>
      <c r="E69" s="277" t="s">
        <v>573</v>
      </c>
      <c r="F69" s="86" t="s">
        <v>94</v>
      </c>
      <c r="G69" s="279">
        <v>1000</v>
      </c>
      <c r="H69" s="280">
        <v>50</v>
      </c>
      <c r="I69" s="280"/>
      <c r="J69" s="280"/>
      <c r="K69" s="280"/>
      <c r="L69" s="280"/>
      <c r="M69" s="280"/>
      <c r="N69" s="280"/>
      <c r="O69" s="280"/>
      <c r="P69" s="280">
        <v>43</v>
      </c>
      <c r="Q69" s="280">
        <v>3</v>
      </c>
      <c r="R69" s="280">
        <v>3</v>
      </c>
      <c r="S69" s="298">
        <v>1</v>
      </c>
      <c r="T69" s="280">
        <v>0</v>
      </c>
      <c r="U69" s="281">
        <f t="shared" si="50"/>
        <v>1</v>
      </c>
      <c r="V69" s="282"/>
      <c r="W69" s="296"/>
      <c r="X69" s="282"/>
      <c r="Y69" s="283" t="s">
        <v>603</v>
      </c>
      <c r="Z69" s="48" t="s">
        <v>962</v>
      </c>
      <c r="AA69" s="49" t="s">
        <v>963</v>
      </c>
      <c r="AB69" s="49"/>
      <c r="AC69" s="277" t="s">
        <v>961</v>
      </c>
      <c r="AD69" s="282">
        <f t="shared" si="51"/>
        <v>1641168000</v>
      </c>
      <c r="AE69" s="282">
        <f t="shared" si="52"/>
        <v>1641340800</v>
      </c>
      <c r="AF69" s="282">
        <f t="shared" si="53"/>
        <v>1641254400</v>
      </c>
    </row>
    <row r="70" spans="1:32" x14ac:dyDescent="0.25">
      <c r="A70" s="277" t="s">
        <v>82</v>
      </c>
      <c r="B70" s="278">
        <v>44551</v>
      </c>
      <c r="C70" s="278">
        <v>44553</v>
      </c>
      <c r="D70" s="277" t="s">
        <v>977</v>
      </c>
      <c r="E70" s="277" t="s">
        <v>973</v>
      </c>
      <c r="F70" s="86" t="s">
        <v>94</v>
      </c>
      <c r="G70" s="279">
        <v>1000</v>
      </c>
      <c r="H70" s="280">
        <v>43</v>
      </c>
      <c r="I70" s="280"/>
      <c r="J70" s="280"/>
      <c r="K70" s="280"/>
      <c r="L70" s="280"/>
      <c r="M70" s="280"/>
      <c r="N70" s="280"/>
      <c r="O70" s="280"/>
      <c r="P70" s="280">
        <v>33</v>
      </c>
      <c r="Q70" s="280"/>
      <c r="R70" s="280"/>
      <c r="S70" s="299">
        <v>7</v>
      </c>
      <c r="T70" s="280">
        <v>17</v>
      </c>
      <c r="U70" s="281">
        <f t="shared" si="50"/>
        <v>1.2048192771084338</v>
      </c>
      <c r="V70" s="282"/>
      <c r="W70" s="296"/>
      <c r="X70" s="282"/>
      <c r="Y70" s="283" t="s">
        <v>603</v>
      </c>
      <c r="Z70" s="48" t="s">
        <v>978</v>
      </c>
      <c r="AA70" s="49" t="s">
        <v>979</v>
      </c>
      <c r="AB70" s="49"/>
      <c r="AC70" s="277" t="s">
        <v>983</v>
      </c>
      <c r="AD70" s="282">
        <f t="shared" si="51"/>
        <v>1640044800</v>
      </c>
      <c r="AE70" s="282">
        <f t="shared" si="52"/>
        <v>1640217600</v>
      </c>
      <c r="AF70" s="282">
        <f t="shared" si="53"/>
        <v>1640131200</v>
      </c>
    </row>
    <row r="71" spans="1:32" customFormat="1" x14ac:dyDescent="0.25">
      <c r="A71" s="277" t="s">
        <v>83</v>
      </c>
      <c r="B71" s="278">
        <v>44551</v>
      </c>
      <c r="C71" s="278">
        <v>44553</v>
      </c>
      <c r="D71" s="277" t="s">
        <v>977</v>
      </c>
      <c r="E71" s="277" t="s">
        <v>973</v>
      </c>
      <c r="F71" s="86" t="s">
        <v>94</v>
      </c>
      <c r="G71" s="279">
        <v>1000</v>
      </c>
      <c r="H71" s="280">
        <v>54</v>
      </c>
      <c r="I71" s="280"/>
      <c r="J71" s="280"/>
      <c r="K71" s="280"/>
      <c r="L71" s="280"/>
      <c r="M71" s="280"/>
      <c r="N71" s="280"/>
      <c r="O71" s="280"/>
      <c r="P71" s="280">
        <v>45</v>
      </c>
      <c r="Q71" s="280"/>
      <c r="R71" s="280"/>
      <c r="S71" s="299">
        <v>1</v>
      </c>
      <c r="T71" s="280">
        <v>0</v>
      </c>
      <c r="U71" s="281">
        <f t="shared" si="50"/>
        <v>1</v>
      </c>
      <c r="V71" s="282"/>
      <c r="W71" s="283">
        <v>3</v>
      </c>
      <c r="X71" s="282">
        <v>20</v>
      </c>
      <c r="Y71" s="283" t="s">
        <v>603</v>
      </c>
      <c r="Z71" s="48" t="s">
        <v>980</v>
      </c>
      <c r="AA71" s="49" t="s">
        <v>981</v>
      </c>
      <c r="AB71" s="48" t="s">
        <v>980</v>
      </c>
      <c r="AC71" s="277" t="s">
        <v>982</v>
      </c>
      <c r="AD71" s="282">
        <f t="shared" si="51"/>
        <v>1640044800</v>
      </c>
      <c r="AE71" s="282">
        <f t="shared" si="52"/>
        <v>1640217600</v>
      </c>
      <c r="AF71" s="282">
        <f t="shared" si="53"/>
        <v>1640131200</v>
      </c>
    </row>
    <row r="72" spans="1:32" customFormat="1" x14ac:dyDescent="0.25">
      <c r="A72" s="54" t="s">
        <v>82</v>
      </c>
      <c r="B72" s="28">
        <v>44544</v>
      </c>
      <c r="C72" s="28">
        <v>44553</v>
      </c>
      <c r="D72" s="173" t="s">
        <v>14</v>
      </c>
      <c r="E72" s="54" t="s">
        <v>958</v>
      </c>
      <c r="F72" s="297" t="s">
        <v>94</v>
      </c>
      <c r="G72" s="148">
        <v>700</v>
      </c>
      <c r="H72" s="110">
        <v>34</v>
      </c>
      <c r="I72" s="111">
        <v>6</v>
      </c>
      <c r="J72" s="110">
        <v>5</v>
      </c>
      <c r="K72" s="110">
        <v>3</v>
      </c>
      <c r="L72" s="110">
        <v>18</v>
      </c>
      <c r="M72" s="138"/>
      <c r="N72" s="110">
        <v>6</v>
      </c>
      <c r="O72" s="110"/>
      <c r="P72" s="110"/>
      <c r="Q72" s="110">
        <v>1</v>
      </c>
      <c r="R72" s="110">
        <v>3</v>
      </c>
      <c r="S72" s="110">
        <v>1</v>
      </c>
      <c r="T72" s="110">
        <v>22</v>
      </c>
      <c r="U72" s="96">
        <f t="shared" si="50"/>
        <v>1.2987012987012987</v>
      </c>
      <c r="V72" s="7"/>
      <c r="W72" s="7"/>
      <c r="X72" s="7"/>
      <c r="Y72" s="198"/>
      <c r="Z72" s="176" t="s">
        <v>957</v>
      </c>
      <c r="AA72" s="176"/>
      <c r="AB72" s="176"/>
      <c r="AC72" s="173" t="s">
        <v>434</v>
      </c>
      <c r="AD72" s="7">
        <f t="shared" si="51"/>
        <v>1639440000</v>
      </c>
      <c r="AE72" s="7">
        <f t="shared" si="52"/>
        <v>1640217600</v>
      </c>
      <c r="AF72" s="7">
        <f t="shared" si="53"/>
        <v>1639828800</v>
      </c>
    </row>
    <row r="73" spans="1:32" ht="15.75" customHeight="1" x14ac:dyDescent="0.25">
      <c r="A73" s="54" t="s">
        <v>82</v>
      </c>
      <c r="B73" s="28">
        <v>44544</v>
      </c>
      <c r="C73" s="28">
        <v>44553</v>
      </c>
      <c r="D73" s="173" t="s">
        <v>14</v>
      </c>
      <c r="E73" s="54" t="s">
        <v>958</v>
      </c>
      <c r="F73" s="297" t="s">
        <v>94</v>
      </c>
      <c r="G73" s="148">
        <v>700</v>
      </c>
      <c r="H73" s="110">
        <v>40</v>
      </c>
      <c r="I73" s="111"/>
      <c r="J73" s="110"/>
      <c r="K73" s="110"/>
      <c r="L73" s="110"/>
      <c r="M73" s="138"/>
      <c r="N73" s="110"/>
      <c r="O73" s="110"/>
      <c r="P73" s="110">
        <v>46</v>
      </c>
      <c r="Q73" s="110"/>
      <c r="R73" s="110"/>
      <c r="S73" s="110">
        <v>3</v>
      </c>
      <c r="T73" s="110">
        <v>11</v>
      </c>
      <c r="U73" s="96">
        <f t="shared" si="50"/>
        <v>1.1235955056179776</v>
      </c>
      <c r="V73" s="7"/>
      <c r="W73" s="7"/>
      <c r="X73" s="7"/>
      <c r="Y73" s="198"/>
      <c r="Z73" s="176" t="s">
        <v>957</v>
      </c>
      <c r="AA73" s="176"/>
      <c r="AB73" s="176"/>
      <c r="AC73" s="173"/>
      <c r="AD73" s="7">
        <f t="shared" si="51"/>
        <v>1639440000</v>
      </c>
      <c r="AE73" s="7">
        <f t="shared" si="52"/>
        <v>1640217600</v>
      </c>
      <c r="AF73" s="7">
        <f t="shared" si="53"/>
        <v>1639828800</v>
      </c>
    </row>
    <row r="74" spans="1:32" ht="15.75" customHeight="1" x14ac:dyDescent="0.25">
      <c r="A74" s="54" t="s">
        <v>82</v>
      </c>
      <c r="B74" s="28">
        <v>44544</v>
      </c>
      <c r="C74" s="28">
        <v>44553</v>
      </c>
      <c r="D74" s="173" t="s">
        <v>14</v>
      </c>
      <c r="E74" s="54" t="s">
        <v>958</v>
      </c>
      <c r="F74" s="297" t="s">
        <v>94</v>
      </c>
      <c r="G74" s="148">
        <v>700</v>
      </c>
      <c r="H74" s="110">
        <v>41</v>
      </c>
      <c r="I74" s="111"/>
      <c r="J74" s="110"/>
      <c r="K74" s="110"/>
      <c r="L74" s="110"/>
      <c r="M74" s="138"/>
      <c r="N74" s="110"/>
      <c r="O74" s="110"/>
      <c r="P74" s="110">
        <v>45</v>
      </c>
      <c r="Q74" s="110"/>
      <c r="R74" s="110"/>
      <c r="S74" s="110"/>
      <c r="T74" s="110">
        <v>14</v>
      </c>
      <c r="U74" s="96">
        <f t="shared" si="50"/>
        <v>1.1627906976744187</v>
      </c>
      <c r="V74" s="7"/>
      <c r="W74" s="7"/>
      <c r="X74" s="7"/>
      <c r="Y74" s="198"/>
      <c r="Z74" s="176" t="s">
        <v>957</v>
      </c>
      <c r="AA74" s="176"/>
      <c r="AB74" s="176"/>
      <c r="AC74" s="173" t="s">
        <v>959</v>
      </c>
      <c r="AD74" s="7">
        <f t="shared" si="51"/>
        <v>1639440000</v>
      </c>
      <c r="AE74" s="7">
        <f t="shared" si="52"/>
        <v>1640217600</v>
      </c>
      <c r="AF74" s="7">
        <f t="shared" si="53"/>
        <v>1639828800</v>
      </c>
    </row>
    <row r="75" spans="1:32" s="3" customFormat="1" x14ac:dyDescent="0.25">
      <c r="A75" s="54" t="s">
        <v>82</v>
      </c>
      <c r="B75" s="28">
        <v>44544</v>
      </c>
      <c r="C75" s="28">
        <v>44553</v>
      </c>
      <c r="D75" s="173" t="s">
        <v>14</v>
      </c>
      <c r="E75" s="54" t="s">
        <v>958</v>
      </c>
      <c r="F75" s="297" t="s">
        <v>94</v>
      </c>
      <c r="G75" s="148">
        <v>700</v>
      </c>
      <c r="H75" s="110">
        <v>37</v>
      </c>
      <c r="I75" s="111"/>
      <c r="J75" s="110"/>
      <c r="K75" s="110"/>
      <c r="L75" s="110"/>
      <c r="M75" s="138"/>
      <c r="N75" s="110"/>
      <c r="O75" s="110"/>
      <c r="P75" s="110">
        <v>42</v>
      </c>
      <c r="Q75" s="110"/>
      <c r="R75" s="110"/>
      <c r="S75" s="110"/>
      <c r="T75" s="110">
        <v>21</v>
      </c>
      <c r="U75" s="96">
        <f t="shared" si="50"/>
        <v>1.2658227848101267</v>
      </c>
      <c r="V75" s="7"/>
      <c r="W75" s="7"/>
      <c r="X75" s="7"/>
      <c r="Y75" s="198"/>
      <c r="Z75" s="176" t="s">
        <v>957</v>
      </c>
      <c r="AA75" s="176"/>
      <c r="AB75" s="176"/>
      <c r="AC75" s="173" t="s">
        <v>960</v>
      </c>
      <c r="AD75" s="7">
        <f t="shared" si="51"/>
        <v>1639440000</v>
      </c>
      <c r="AE75" s="7">
        <f t="shared" si="52"/>
        <v>1640217600</v>
      </c>
      <c r="AF75" s="7">
        <f t="shared" si="53"/>
        <v>1639828800</v>
      </c>
    </row>
    <row r="76" spans="1:32" s="3" customFormat="1" x14ac:dyDescent="0.25">
      <c r="A76" s="52" t="s">
        <v>82</v>
      </c>
      <c r="B76" s="47">
        <v>44544</v>
      </c>
      <c r="C76" s="47">
        <v>44547</v>
      </c>
      <c r="D76" s="52" t="s">
        <v>3</v>
      </c>
      <c r="E76" s="52" t="s">
        <v>181</v>
      </c>
      <c r="F76" s="87" t="s">
        <v>94</v>
      </c>
      <c r="G76" s="174">
        <v>1003</v>
      </c>
      <c r="H76" s="107"/>
      <c r="I76" s="108"/>
      <c r="J76" s="107"/>
      <c r="K76" s="107"/>
      <c r="L76" s="107"/>
      <c r="M76" s="108"/>
      <c r="N76" s="107"/>
      <c r="O76" s="107"/>
      <c r="P76" s="108"/>
      <c r="Q76" s="108"/>
      <c r="R76" s="108"/>
      <c r="S76" s="107"/>
      <c r="T76" s="107"/>
      <c r="U76" s="95" t="e">
        <f t="shared" si="50"/>
        <v>#DIV/0!</v>
      </c>
      <c r="V76" s="11"/>
      <c r="W76" s="11"/>
      <c r="X76" s="11"/>
      <c r="Y76" s="201" t="s">
        <v>610</v>
      </c>
      <c r="Z76" s="51"/>
      <c r="AA76" s="51"/>
      <c r="AB76" s="51"/>
      <c r="AC76" s="52"/>
      <c r="AD76" s="11">
        <f t="shared" si="51"/>
        <v>1639440000</v>
      </c>
      <c r="AE76" s="11">
        <f t="shared" si="52"/>
        <v>1639699200</v>
      </c>
      <c r="AF76" s="11">
        <f t="shared" si="53"/>
        <v>1639569600</v>
      </c>
    </row>
    <row r="77" spans="1:32" customFormat="1" x14ac:dyDescent="0.25">
      <c r="A77" s="52" t="s">
        <v>83</v>
      </c>
      <c r="B77" s="47">
        <v>44544</v>
      </c>
      <c r="C77" s="47">
        <v>44547</v>
      </c>
      <c r="D77" s="52" t="s">
        <v>3</v>
      </c>
      <c r="E77" s="52" t="s">
        <v>181</v>
      </c>
      <c r="F77" s="87" t="s">
        <v>94</v>
      </c>
      <c r="G77" s="174">
        <v>1003</v>
      </c>
      <c r="H77" s="107"/>
      <c r="I77" s="108"/>
      <c r="J77" s="107"/>
      <c r="K77" s="107"/>
      <c r="L77" s="107"/>
      <c r="M77" s="108"/>
      <c r="N77" s="107"/>
      <c r="O77" s="107"/>
      <c r="P77" s="108"/>
      <c r="Q77" s="108"/>
      <c r="R77" s="108"/>
      <c r="S77" s="107"/>
      <c r="T77" s="107"/>
      <c r="U77" s="95" t="e">
        <f t="shared" si="50"/>
        <v>#DIV/0!</v>
      </c>
      <c r="V77" s="11"/>
      <c r="W77" s="11"/>
      <c r="X77" s="11"/>
      <c r="Y77" s="201" t="s">
        <v>610</v>
      </c>
      <c r="Z77" s="51"/>
      <c r="AA77" s="51"/>
      <c r="AB77" s="51" t="s">
        <v>954</v>
      </c>
      <c r="AC77" s="52"/>
      <c r="AD77" s="11">
        <f t="shared" si="51"/>
        <v>1639440000</v>
      </c>
      <c r="AE77" s="11">
        <f t="shared" si="52"/>
        <v>1639699200</v>
      </c>
      <c r="AF77" s="11">
        <f t="shared" si="53"/>
        <v>1639569600</v>
      </c>
    </row>
    <row r="78" spans="1:32" s="237" customFormat="1" x14ac:dyDescent="0.25">
      <c r="A78" s="52" t="s">
        <v>83</v>
      </c>
      <c r="B78" s="47">
        <v>44544</v>
      </c>
      <c r="C78" s="47">
        <v>44547</v>
      </c>
      <c r="D78" s="52" t="s">
        <v>3</v>
      </c>
      <c r="E78" s="52" t="s">
        <v>181</v>
      </c>
      <c r="F78" s="87" t="s">
        <v>94</v>
      </c>
      <c r="G78" s="174">
        <v>1003</v>
      </c>
      <c r="H78" s="107"/>
      <c r="I78" s="108"/>
      <c r="J78" s="107"/>
      <c r="K78" s="107"/>
      <c r="L78" s="107"/>
      <c r="M78" s="108"/>
      <c r="N78" s="107"/>
      <c r="O78" s="107"/>
      <c r="P78" s="108"/>
      <c r="Q78" s="108"/>
      <c r="R78" s="108"/>
      <c r="S78" s="107"/>
      <c r="T78" s="107"/>
      <c r="U78" s="95" t="e">
        <f t="shared" si="50"/>
        <v>#DIV/0!</v>
      </c>
      <c r="V78" s="11"/>
      <c r="W78" s="11"/>
      <c r="X78" s="11"/>
      <c r="Y78" s="201" t="s">
        <v>610</v>
      </c>
      <c r="Z78" s="51"/>
      <c r="AA78" s="51"/>
      <c r="AB78" s="51"/>
      <c r="AC78" s="52"/>
      <c r="AD78" s="11">
        <f t="shared" si="51"/>
        <v>1639440000</v>
      </c>
      <c r="AE78" s="11">
        <f t="shared" si="52"/>
        <v>1639699200</v>
      </c>
      <c r="AF78" s="11">
        <f t="shared" si="53"/>
        <v>1639569600</v>
      </c>
    </row>
    <row r="79" spans="1:32" s="237" customFormat="1" x14ac:dyDescent="0.25">
      <c r="A79" s="52" t="s">
        <v>83</v>
      </c>
      <c r="B79" s="47">
        <v>44544</v>
      </c>
      <c r="C79" s="47">
        <v>44547</v>
      </c>
      <c r="D79" s="52" t="s">
        <v>3</v>
      </c>
      <c r="E79" s="52" t="s">
        <v>181</v>
      </c>
      <c r="F79" s="87" t="s">
        <v>94</v>
      </c>
      <c r="G79" s="174">
        <v>1003</v>
      </c>
      <c r="H79" s="107"/>
      <c r="I79" s="108"/>
      <c r="J79" s="107"/>
      <c r="K79" s="107"/>
      <c r="L79" s="107"/>
      <c r="M79" s="108"/>
      <c r="N79" s="107"/>
      <c r="O79" s="107"/>
      <c r="P79" s="108"/>
      <c r="Q79" s="108"/>
      <c r="R79" s="108"/>
      <c r="S79" s="107"/>
      <c r="T79" s="107"/>
      <c r="U79" s="95" t="e">
        <f t="shared" si="50"/>
        <v>#DIV/0!</v>
      </c>
      <c r="V79" s="11"/>
      <c r="W79" s="11"/>
      <c r="X79" s="11"/>
      <c r="Y79" s="201" t="s">
        <v>610</v>
      </c>
      <c r="Z79" s="51"/>
      <c r="AA79" s="51"/>
      <c r="AB79" s="51"/>
      <c r="AC79" s="52"/>
      <c r="AD79" s="11">
        <f t="shared" si="51"/>
        <v>1639440000</v>
      </c>
      <c r="AE79" s="11">
        <f t="shared" si="52"/>
        <v>1639699200</v>
      </c>
      <c r="AF79" s="11">
        <f t="shared" si="53"/>
        <v>1639569600</v>
      </c>
    </row>
    <row r="80" spans="1:32" s="237" customFormat="1" x14ac:dyDescent="0.25">
      <c r="A80" s="52" t="s">
        <v>82</v>
      </c>
      <c r="B80" s="47">
        <v>44544</v>
      </c>
      <c r="C80" s="47">
        <v>44547</v>
      </c>
      <c r="D80" s="52" t="s">
        <v>3</v>
      </c>
      <c r="E80" s="52" t="s">
        <v>573</v>
      </c>
      <c r="F80" s="87" t="s">
        <v>94</v>
      </c>
      <c r="G80" s="174">
        <v>1003</v>
      </c>
      <c r="H80" s="107">
        <v>33</v>
      </c>
      <c r="I80" s="109"/>
      <c r="J80" s="107"/>
      <c r="K80" s="107"/>
      <c r="L80" s="107"/>
      <c r="M80" s="108"/>
      <c r="N80" s="107"/>
      <c r="O80" s="107"/>
      <c r="P80" s="108">
        <v>31</v>
      </c>
      <c r="Q80" s="108"/>
      <c r="R80" s="108"/>
      <c r="S80" s="107"/>
      <c r="T80" s="107"/>
      <c r="U80" s="95">
        <f t="shared" si="50"/>
        <v>1.5625</v>
      </c>
      <c r="V80" s="11"/>
      <c r="W80" s="11"/>
      <c r="X80" s="11"/>
      <c r="Y80" s="201" t="s">
        <v>610</v>
      </c>
      <c r="Z80" s="51" t="s">
        <v>1004</v>
      </c>
      <c r="AA80" s="51"/>
      <c r="AB80" s="51" t="s">
        <v>950</v>
      </c>
      <c r="AC80" s="52"/>
      <c r="AD80" s="11">
        <f t="shared" si="51"/>
        <v>1639440000</v>
      </c>
      <c r="AE80" s="11">
        <f t="shared" si="52"/>
        <v>1639699200</v>
      </c>
      <c r="AF80" s="11">
        <f t="shared" si="53"/>
        <v>1639569600</v>
      </c>
    </row>
    <row r="81" spans="1:32" s="237" customFormat="1" x14ac:dyDescent="0.25">
      <c r="A81" s="277" t="s">
        <v>82</v>
      </c>
      <c r="B81" s="278">
        <v>44543</v>
      </c>
      <c r="C81" s="278">
        <v>44545</v>
      </c>
      <c r="D81" s="277" t="s">
        <v>0</v>
      </c>
      <c r="E81" s="277" t="s">
        <v>181</v>
      </c>
      <c r="F81" s="86" t="s">
        <v>94</v>
      </c>
      <c r="G81" s="279">
        <v>1000</v>
      </c>
      <c r="H81" s="280"/>
      <c r="I81" s="280"/>
      <c r="J81" s="280"/>
      <c r="K81" s="280"/>
      <c r="L81" s="280"/>
      <c r="M81" s="280"/>
      <c r="N81" s="280"/>
      <c r="O81" s="280"/>
      <c r="P81" s="280"/>
      <c r="Q81" s="280"/>
      <c r="R81" s="280"/>
      <c r="S81" s="280"/>
      <c r="T81" s="280"/>
      <c r="U81" s="281" t="e">
        <f t="shared" si="50"/>
        <v>#DIV/0!</v>
      </c>
      <c r="V81" s="282"/>
      <c r="W81" s="282"/>
      <c r="X81" s="282"/>
      <c r="Y81" s="283" t="s">
        <v>603</v>
      </c>
      <c r="Z81" s="48"/>
      <c r="AA81" s="49"/>
      <c r="AB81" s="49"/>
      <c r="AC81" s="277" t="s">
        <v>850</v>
      </c>
      <c r="AD81" s="282">
        <f t="shared" si="51"/>
        <v>1639353600</v>
      </c>
      <c r="AE81" s="282">
        <f t="shared" si="52"/>
        <v>1639526400</v>
      </c>
      <c r="AF81" s="282">
        <f t="shared" si="53"/>
        <v>1639440000</v>
      </c>
    </row>
    <row r="82" spans="1:32" s="237" customFormat="1" x14ac:dyDescent="0.25">
      <c r="A82" s="277" t="s">
        <v>83</v>
      </c>
      <c r="B82" s="278">
        <v>44543</v>
      </c>
      <c r="C82" s="278">
        <v>44545</v>
      </c>
      <c r="D82" s="277" t="s">
        <v>0</v>
      </c>
      <c r="E82" s="277" t="s">
        <v>573</v>
      </c>
      <c r="F82" s="86" t="s">
        <v>94</v>
      </c>
      <c r="G82" s="279">
        <v>1000</v>
      </c>
      <c r="H82" s="280">
        <v>55</v>
      </c>
      <c r="I82" s="280"/>
      <c r="J82" s="280"/>
      <c r="K82" s="280"/>
      <c r="L82" s="280"/>
      <c r="M82" s="280"/>
      <c r="N82" s="280"/>
      <c r="O82" s="280"/>
      <c r="P82" s="280">
        <v>43</v>
      </c>
      <c r="Q82" s="280"/>
      <c r="R82" s="280"/>
      <c r="S82" s="280">
        <v>2</v>
      </c>
      <c r="T82" s="280">
        <v>0</v>
      </c>
      <c r="U82" s="281">
        <f t="shared" si="50"/>
        <v>1</v>
      </c>
      <c r="V82" s="282"/>
      <c r="W82" s="296">
        <v>11</v>
      </c>
      <c r="X82" s="282">
        <v>16</v>
      </c>
      <c r="Y82" s="283" t="s">
        <v>603</v>
      </c>
      <c r="Z82" s="48" t="s">
        <v>941</v>
      </c>
      <c r="AA82" s="49" t="s">
        <v>946</v>
      </c>
      <c r="AB82" s="49" t="s">
        <v>947</v>
      </c>
      <c r="AC82" s="277" t="s">
        <v>948</v>
      </c>
      <c r="AD82" s="282">
        <f t="shared" si="51"/>
        <v>1639353600</v>
      </c>
      <c r="AE82" s="282">
        <f t="shared" si="52"/>
        <v>1639526400</v>
      </c>
      <c r="AF82" s="282">
        <f t="shared" si="53"/>
        <v>1639440000</v>
      </c>
    </row>
    <row r="83" spans="1:32" s="237" customFormat="1" x14ac:dyDescent="0.25">
      <c r="A83" s="284" t="s">
        <v>82</v>
      </c>
      <c r="B83" s="285">
        <v>44539</v>
      </c>
      <c r="C83" s="285">
        <v>44544</v>
      </c>
      <c r="D83" s="284" t="s">
        <v>224</v>
      </c>
      <c r="E83" s="284"/>
      <c r="F83" s="284" t="s">
        <v>94</v>
      </c>
      <c r="G83" s="286">
        <v>1000</v>
      </c>
      <c r="H83" s="287">
        <v>33</v>
      </c>
      <c r="I83" s="288">
        <v>7</v>
      </c>
      <c r="J83" s="287">
        <v>8</v>
      </c>
      <c r="K83" s="287">
        <v>2</v>
      </c>
      <c r="L83" s="287">
        <v>12</v>
      </c>
      <c r="M83" s="287"/>
      <c r="N83" s="287">
        <v>7</v>
      </c>
      <c r="O83" s="287"/>
      <c r="P83" s="287"/>
      <c r="Q83" s="287">
        <v>2</v>
      </c>
      <c r="R83" s="287">
        <v>3</v>
      </c>
      <c r="S83" s="287">
        <v>2</v>
      </c>
      <c r="T83" s="287">
        <v>24</v>
      </c>
      <c r="U83" s="289">
        <f t="shared" si="50"/>
        <v>1.3157894736842106</v>
      </c>
      <c r="V83" s="290"/>
      <c r="W83" s="292"/>
      <c r="X83" s="292"/>
      <c r="Y83" s="291" t="s">
        <v>603</v>
      </c>
      <c r="Z83" s="61" t="s">
        <v>940</v>
      </c>
      <c r="AA83" s="62" t="s">
        <v>936</v>
      </c>
      <c r="AB83" s="61"/>
      <c r="AC83" s="284" t="s">
        <v>937</v>
      </c>
      <c r="AD83" s="290">
        <f t="shared" si="51"/>
        <v>1639008000</v>
      </c>
      <c r="AE83" s="290">
        <f t="shared" si="52"/>
        <v>1639440000</v>
      </c>
      <c r="AF83" s="290">
        <f t="shared" si="53"/>
        <v>1639224000</v>
      </c>
    </row>
    <row r="84" spans="1:32" ht="15.75" customHeight="1" x14ac:dyDescent="0.25">
      <c r="A84" s="284" t="s">
        <v>82</v>
      </c>
      <c r="B84" s="285">
        <v>44539</v>
      </c>
      <c r="C84" s="285">
        <v>44544</v>
      </c>
      <c r="D84" s="284" t="s">
        <v>224</v>
      </c>
      <c r="E84" s="284"/>
      <c r="F84" s="284" t="s">
        <v>94</v>
      </c>
      <c r="G84" s="286">
        <v>1000</v>
      </c>
      <c r="H84" s="287">
        <v>43</v>
      </c>
      <c r="I84" s="288">
        <v>10</v>
      </c>
      <c r="J84" s="287">
        <v>10</v>
      </c>
      <c r="K84" s="287">
        <v>3</v>
      </c>
      <c r="L84" s="287">
        <v>16</v>
      </c>
      <c r="M84" s="287"/>
      <c r="N84" s="287">
        <v>9</v>
      </c>
      <c r="O84" s="287"/>
      <c r="P84" s="287"/>
      <c r="Q84" s="287">
        <v>3</v>
      </c>
      <c r="R84" s="287">
        <v>4</v>
      </c>
      <c r="S84" s="287">
        <v>2</v>
      </c>
      <c r="T84" s="287">
        <v>0</v>
      </c>
      <c r="U84" s="289">
        <f t="shared" si="50"/>
        <v>1</v>
      </c>
      <c r="V84" s="290"/>
      <c r="W84" s="290"/>
      <c r="X84" s="290"/>
      <c r="Y84" s="291" t="s">
        <v>603</v>
      </c>
      <c r="Z84" s="61" t="s">
        <v>940</v>
      </c>
      <c r="AA84" s="62" t="s">
        <v>936</v>
      </c>
      <c r="AB84" s="61"/>
      <c r="AC84" s="284" t="s">
        <v>938</v>
      </c>
      <c r="AD84" s="290">
        <f t="shared" si="51"/>
        <v>1639008000</v>
      </c>
      <c r="AE84" s="290">
        <f t="shared" si="52"/>
        <v>1639440000</v>
      </c>
      <c r="AF84" s="290">
        <f t="shared" si="53"/>
        <v>1639224000</v>
      </c>
    </row>
    <row r="85" spans="1:32" ht="15.75" customHeight="1" x14ac:dyDescent="0.25">
      <c r="A85" s="71" t="s">
        <v>83</v>
      </c>
      <c r="B85" s="40">
        <v>44536</v>
      </c>
      <c r="C85" s="40">
        <v>44541</v>
      </c>
      <c r="D85" s="169" t="s">
        <v>223</v>
      </c>
      <c r="E85" s="169" t="s">
        <v>181</v>
      </c>
      <c r="F85" s="169" t="s">
        <v>94</v>
      </c>
      <c r="G85" s="295">
        <v>1946</v>
      </c>
      <c r="H85" s="120"/>
      <c r="I85" s="120"/>
      <c r="J85" s="120"/>
      <c r="K85" s="120"/>
      <c r="L85" s="120"/>
      <c r="M85" s="120"/>
      <c r="N85" s="120"/>
      <c r="O85" s="120"/>
      <c r="P85" s="120"/>
      <c r="Q85" s="120"/>
      <c r="R85" s="120"/>
      <c r="S85" s="120"/>
      <c r="T85" s="120"/>
      <c r="U85" s="101" t="e">
        <f t="shared" si="50"/>
        <v>#DIV/0!</v>
      </c>
      <c r="V85" s="27"/>
      <c r="W85" s="27"/>
      <c r="X85" s="27"/>
      <c r="Y85" s="203" t="s">
        <v>944</v>
      </c>
      <c r="Z85" s="70"/>
      <c r="AA85" s="70"/>
      <c r="AB85" s="71"/>
      <c r="AC85" s="71"/>
      <c r="AD85" s="27">
        <f t="shared" si="51"/>
        <v>1638748800</v>
      </c>
      <c r="AE85" s="27">
        <f t="shared" si="52"/>
        <v>1639180800</v>
      </c>
      <c r="AF85" s="27">
        <f t="shared" si="53"/>
        <v>1638964800</v>
      </c>
    </row>
    <row r="86" spans="1:32" s="236" customFormat="1" x14ac:dyDescent="0.25">
      <c r="A86" s="71" t="s">
        <v>83</v>
      </c>
      <c r="B86" s="40">
        <v>44536</v>
      </c>
      <c r="C86" s="40">
        <v>44541</v>
      </c>
      <c r="D86" s="169" t="s">
        <v>223</v>
      </c>
      <c r="E86" s="169" t="s">
        <v>181</v>
      </c>
      <c r="F86" s="169" t="s">
        <v>94</v>
      </c>
      <c r="G86" s="295">
        <v>1946</v>
      </c>
      <c r="H86" s="120"/>
      <c r="I86" s="120"/>
      <c r="J86" s="120"/>
      <c r="K86" s="120"/>
      <c r="L86" s="120"/>
      <c r="M86" s="120"/>
      <c r="N86" s="120"/>
      <c r="O86" s="120"/>
      <c r="P86" s="120"/>
      <c r="Q86" s="120"/>
      <c r="R86" s="120"/>
      <c r="S86" s="120"/>
      <c r="T86" s="120"/>
      <c r="U86" s="101" t="e">
        <f t="shared" si="50"/>
        <v>#DIV/0!</v>
      </c>
      <c r="V86" s="27"/>
      <c r="W86" s="27"/>
      <c r="X86" s="27"/>
      <c r="Y86" s="203" t="s">
        <v>944</v>
      </c>
      <c r="Z86" s="70"/>
      <c r="AA86" s="70"/>
      <c r="AB86" s="71"/>
      <c r="AC86" s="71"/>
      <c r="AD86" s="27">
        <f t="shared" si="51"/>
        <v>1638748800</v>
      </c>
      <c r="AE86" s="27">
        <f t="shared" si="52"/>
        <v>1639180800</v>
      </c>
      <c r="AF86" s="27">
        <f t="shared" si="53"/>
        <v>1638964800</v>
      </c>
    </row>
    <row r="87" spans="1:32" s="236" customFormat="1" x14ac:dyDescent="0.25">
      <c r="A87" s="71" t="s">
        <v>82</v>
      </c>
      <c r="B87" s="40">
        <v>44536</v>
      </c>
      <c r="C87" s="40">
        <v>44541</v>
      </c>
      <c r="D87" s="169" t="s">
        <v>223</v>
      </c>
      <c r="E87" s="169" t="s">
        <v>573</v>
      </c>
      <c r="F87" s="169" t="s">
        <v>94</v>
      </c>
      <c r="G87" s="295">
        <v>1946</v>
      </c>
      <c r="H87" s="120">
        <v>46</v>
      </c>
      <c r="I87" s="120"/>
      <c r="J87" s="120"/>
      <c r="K87" s="120"/>
      <c r="L87" s="120"/>
      <c r="M87" s="120"/>
      <c r="N87" s="120"/>
      <c r="O87" s="120"/>
      <c r="P87" s="120">
        <v>32</v>
      </c>
      <c r="Q87" s="120">
        <v>4</v>
      </c>
      <c r="R87" s="120">
        <v>5</v>
      </c>
      <c r="S87" s="120">
        <v>0</v>
      </c>
      <c r="T87" s="120">
        <v>12</v>
      </c>
      <c r="U87" s="101">
        <f t="shared" si="50"/>
        <v>1.1494252873563218</v>
      </c>
      <c r="V87" s="27"/>
      <c r="W87" s="27"/>
      <c r="X87" s="27"/>
      <c r="Y87" s="203" t="s">
        <v>944</v>
      </c>
      <c r="Z87" s="70" t="s">
        <v>943</v>
      </c>
      <c r="AA87" s="70"/>
      <c r="AB87" s="71"/>
      <c r="AC87" s="71" t="s">
        <v>942</v>
      </c>
      <c r="AD87" s="27">
        <f t="shared" si="51"/>
        <v>1638748800</v>
      </c>
      <c r="AE87" s="27">
        <f t="shared" si="52"/>
        <v>1639180800</v>
      </c>
      <c r="AF87" s="27">
        <f t="shared" si="53"/>
        <v>1638964800</v>
      </c>
    </row>
    <row r="88" spans="1:32" x14ac:dyDescent="0.25">
      <c r="A88" s="71" t="s">
        <v>82</v>
      </c>
      <c r="B88" s="40">
        <v>44536</v>
      </c>
      <c r="C88" s="40">
        <v>44541</v>
      </c>
      <c r="D88" s="169" t="s">
        <v>223</v>
      </c>
      <c r="E88" s="169"/>
      <c r="F88" s="169" t="s">
        <v>94</v>
      </c>
      <c r="G88" s="295">
        <v>1946</v>
      </c>
      <c r="H88" s="120">
        <v>40</v>
      </c>
      <c r="I88" s="121">
        <v>3</v>
      </c>
      <c r="J88" s="120">
        <v>11</v>
      </c>
      <c r="K88" s="120">
        <v>2</v>
      </c>
      <c r="L88" s="120">
        <v>10</v>
      </c>
      <c r="M88" s="120"/>
      <c r="N88" s="120">
        <v>7</v>
      </c>
      <c r="O88" s="120">
        <v>3</v>
      </c>
      <c r="P88" s="120"/>
      <c r="Q88" s="120">
        <v>6</v>
      </c>
      <c r="R88" s="120">
        <v>5</v>
      </c>
      <c r="S88" s="120"/>
      <c r="T88" s="120">
        <v>14</v>
      </c>
      <c r="U88" s="101">
        <f t="shared" si="50"/>
        <v>1.1494252873563218</v>
      </c>
      <c r="V88" s="27"/>
      <c r="W88" s="27"/>
      <c r="X88" s="27"/>
      <c r="Y88" s="203" t="s">
        <v>944</v>
      </c>
      <c r="Z88" s="70" t="s">
        <v>943</v>
      </c>
      <c r="AA88" s="70"/>
      <c r="AB88" s="71"/>
      <c r="AC88" s="71" t="s">
        <v>945</v>
      </c>
      <c r="AD88" s="27">
        <f t="shared" si="51"/>
        <v>1638748800</v>
      </c>
      <c r="AE88" s="27">
        <f t="shared" si="52"/>
        <v>1639180800</v>
      </c>
      <c r="AF88" s="27">
        <f t="shared" si="53"/>
        <v>1638964800</v>
      </c>
    </row>
    <row r="89" spans="1:32" x14ac:dyDescent="0.25">
      <c r="A89" s="54" t="s">
        <v>82</v>
      </c>
      <c r="B89" s="28">
        <v>44534</v>
      </c>
      <c r="C89" s="28">
        <v>44543</v>
      </c>
      <c r="D89" s="173" t="s">
        <v>14</v>
      </c>
      <c r="E89" s="54" t="s">
        <v>573</v>
      </c>
      <c r="F89" s="212" t="s">
        <v>95</v>
      </c>
      <c r="G89" s="148">
        <v>1000</v>
      </c>
      <c r="H89" s="110">
        <v>38</v>
      </c>
      <c r="I89" s="111"/>
      <c r="J89" s="110"/>
      <c r="K89" s="110"/>
      <c r="L89" s="110"/>
      <c r="M89" s="138"/>
      <c r="N89" s="110"/>
      <c r="O89" s="110"/>
      <c r="P89" s="110">
        <v>39</v>
      </c>
      <c r="Q89" s="110"/>
      <c r="R89" s="110"/>
      <c r="S89" s="110">
        <v>3</v>
      </c>
      <c r="T89" s="110">
        <v>20</v>
      </c>
      <c r="U89" s="96">
        <f t="shared" ref="U89:U152" si="58">100/(SUM(H89:S89))</f>
        <v>1.25</v>
      </c>
      <c r="V89" s="7"/>
      <c r="W89" s="293"/>
      <c r="X89" s="293"/>
      <c r="Y89" s="198" t="s">
        <v>603</v>
      </c>
      <c r="Z89" s="232"/>
      <c r="AA89" s="176" t="s">
        <v>952</v>
      </c>
      <c r="AB89" s="176" t="s">
        <v>951</v>
      </c>
      <c r="AC89" s="54"/>
      <c r="AD89" s="7">
        <f t="shared" ref="AD89:AD152" si="59">(B89-DATE(1970,1,1))*86400</f>
        <v>1638576000</v>
      </c>
      <c r="AE89" s="7">
        <f t="shared" ref="AE89:AE152" si="60">(C89-DATE(1970,1,1))*86400</f>
        <v>1639353600</v>
      </c>
      <c r="AF89" s="7">
        <f t="shared" ref="AF89:AF152" si="61">AVERAGE(AD89:AE89)</f>
        <v>1638964800</v>
      </c>
    </row>
    <row r="90" spans="1:32" x14ac:dyDescent="0.25">
      <c r="A90" s="173" t="s">
        <v>83</v>
      </c>
      <c r="B90" s="28">
        <v>44534</v>
      </c>
      <c r="C90" s="28">
        <v>44543</v>
      </c>
      <c r="D90" s="173" t="s">
        <v>14</v>
      </c>
      <c r="E90" s="54" t="s">
        <v>573</v>
      </c>
      <c r="F90" s="212" t="s">
        <v>95</v>
      </c>
      <c r="G90" s="148">
        <v>1000</v>
      </c>
      <c r="H90" s="110">
        <v>48</v>
      </c>
      <c r="I90" s="111"/>
      <c r="J90" s="110"/>
      <c r="K90" s="110"/>
      <c r="L90" s="110"/>
      <c r="M90" s="138"/>
      <c r="N90" s="110"/>
      <c r="O90" s="110"/>
      <c r="P90" s="110">
        <v>49</v>
      </c>
      <c r="Q90" s="110"/>
      <c r="R90" s="110"/>
      <c r="S90" s="110">
        <v>3</v>
      </c>
      <c r="T90" s="110">
        <v>0</v>
      </c>
      <c r="U90" s="96">
        <f t="shared" si="58"/>
        <v>1</v>
      </c>
      <c r="V90" s="7"/>
      <c r="W90" s="7"/>
      <c r="X90" s="7"/>
      <c r="Y90" s="198" t="s">
        <v>603</v>
      </c>
      <c r="Z90" s="232"/>
      <c r="AA90" s="176" t="s">
        <v>952</v>
      </c>
      <c r="AB90" s="176" t="s">
        <v>951</v>
      </c>
      <c r="AC90" s="54"/>
      <c r="AD90" s="7">
        <f t="shared" si="59"/>
        <v>1638576000</v>
      </c>
      <c r="AE90" s="7">
        <f t="shared" si="60"/>
        <v>1639353600</v>
      </c>
      <c r="AF90" s="7">
        <f t="shared" si="61"/>
        <v>1638964800</v>
      </c>
    </row>
    <row r="91" spans="1:32" customFormat="1" x14ac:dyDescent="0.25">
      <c r="A91" s="54" t="s">
        <v>82</v>
      </c>
      <c r="B91" s="28">
        <v>44534</v>
      </c>
      <c r="C91" s="28">
        <v>44543</v>
      </c>
      <c r="D91" s="173" t="s">
        <v>14</v>
      </c>
      <c r="E91" s="54"/>
      <c r="F91" s="212" t="s">
        <v>95</v>
      </c>
      <c r="G91" s="148">
        <v>1000</v>
      </c>
      <c r="H91" s="110">
        <v>37</v>
      </c>
      <c r="I91" s="111">
        <v>8</v>
      </c>
      <c r="J91" s="110">
        <v>10</v>
      </c>
      <c r="K91" s="110">
        <v>2</v>
      </c>
      <c r="L91" s="110">
        <v>12</v>
      </c>
      <c r="M91" s="138"/>
      <c r="N91" s="110">
        <v>5</v>
      </c>
      <c r="O91" s="110"/>
      <c r="P91" s="110"/>
      <c r="Q91" s="110">
        <v>1</v>
      </c>
      <c r="R91" s="110">
        <v>2</v>
      </c>
      <c r="S91" s="110">
        <v>1</v>
      </c>
      <c r="T91" s="110">
        <v>22</v>
      </c>
      <c r="U91" s="96">
        <f t="shared" si="58"/>
        <v>1.2820512820512822</v>
      </c>
      <c r="V91" s="7"/>
      <c r="W91" s="7"/>
      <c r="X91" s="7"/>
      <c r="Y91" s="198" t="s">
        <v>603</v>
      </c>
      <c r="Z91" s="232"/>
      <c r="AA91" s="176" t="s">
        <v>952</v>
      </c>
      <c r="AB91" s="176" t="s">
        <v>953</v>
      </c>
      <c r="AC91" s="173" t="s">
        <v>429</v>
      </c>
      <c r="AD91" s="7">
        <f t="shared" si="59"/>
        <v>1638576000</v>
      </c>
      <c r="AE91" s="7">
        <f t="shared" si="60"/>
        <v>1639353600</v>
      </c>
      <c r="AF91" s="7">
        <f t="shared" si="61"/>
        <v>1638964800</v>
      </c>
    </row>
    <row r="92" spans="1:32" customFormat="1" x14ac:dyDescent="0.25">
      <c r="A92" s="173" t="s">
        <v>83</v>
      </c>
      <c r="B92" s="28">
        <v>44534</v>
      </c>
      <c r="C92" s="28">
        <v>44543</v>
      </c>
      <c r="D92" s="173" t="s">
        <v>14</v>
      </c>
      <c r="E92" s="54"/>
      <c r="F92" s="212" t="s">
        <v>95</v>
      </c>
      <c r="G92" s="148">
        <v>1000</v>
      </c>
      <c r="H92" s="110">
        <v>47</v>
      </c>
      <c r="I92" s="111">
        <v>10</v>
      </c>
      <c r="J92" s="110">
        <v>12</v>
      </c>
      <c r="K92" s="110">
        <v>2</v>
      </c>
      <c r="L92" s="110">
        <v>18</v>
      </c>
      <c r="M92" s="138"/>
      <c r="N92" s="110">
        <v>5</v>
      </c>
      <c r="O92" s="110"/>
      <c r="P92" s="110"/>
      <c r="Q92" s="110">
        <v>2</v>
      </c>
      <c r="R92" s="110">
        <v>3</v>
      </c>
      <c r="S92" s="110"/>
      <c r="T92" s="110">
        <v>0</v>
      </c>
      <c r="U92" s="96">
        <f t="shared" si="58"/>
        <v>1.0101010101010102</v>
      </c>
      <c r="V92" s="7"/>
      <c r="W92" s="7"/>
      <c r="X92" s="7"/>
      <c r="Y92" s="198" t="s">
        <v>603</v>
      </c>
      <c r="Z92" s="232"/>
      <c r="AA92" s="176" t="s">
        <v>952</v>
      </c>
      <c r="AB92" s="176" t="s">
        <v>951</v>
      </c>
      <c r="AC92" s="173" t="s">
        <v>938</v>
      </c>
      <c r="AD92" s="7">
        <f t="shared" si="59"/>
        <v>1638576000</v>
      </c>
      <c r="AE92" s="7">
        <f t="shared" si="60"/>
        <v>1639353600</v>
      </c>
      <c r="AF92" s="7">
        <f t="shared" si="61"/>
        <v>1638964800</v>
      </c>
    </row>
    <row r="93" spans="1:32" x14ac:dyDescent="0.25">
      <c r="A93" s="60" t="s">
        <v>82</v>
      </c>
      <c r="B93" s="18">
        <v>44529</v>
      </c>
      <c r="C93" s="18">
        <v>44543</v>
      </c>
      <c r="D93" s="60" t="s">
        <v>1</v>
      </c>
      <c r="E93" s="60" t="s">
        <v>573</v>
      </c>
      <c r="F93" s="60" t="s">
        <v>96</v>
      </c>
      <c r="G93" s="150">
        <v>2000</v>
      </c>
      <c r="H93" s="114">
        <v>38</v>
      </c>
      <c r="I93" s="115"/>
      <c r="J93" s="114"/>
      <c r="K93" s="114"/>
      <c r="L93" s="114"/>
      <c r="M93" s="177"/>
      <c r="N93" s="114"/>
      <c r="O93" s="114"/>
      <c r="P93" s="114">
        <v>38</v>
      </c>
      <c r="Q93" s="114">
        <v>3</v>
      </c>
      <c r="R93" s="114">
        <v>4</v>
      </c>
      <c r="S93" s="114">
        <v>1</v>
      </c>
      <c r="T93" s="114">
        <v>17</v>
      </c>
      <c r="U93" s="98">
        <f t="shared" si="58"/>
        <v>1.1904761904761905</v>
      </c>
      <c r="V93" s="196"/>
      <c r="W93" s="196"/>
      <c r="X93" s="196"/>
      <c r="Y93" s="200" t="s">
        <v>603</v>
      </c>
      <c r="Z93" s="196" t="s">
        <v>935</v>
      </c>
      <c r="AA93" s="58" t="s">
        <v>939</v>
      </c>
      <c r="AB93" s="59"/>
      <c r="AC93" s="60"/>
      <c r="AD93" s="19">
        <f t="shared" si="59"/>
        <v>1638144000</v>
      </c>
      <c r="AE93" s="19">
        <f t="shared" si="60"/>
        <v>1639353600</v>
      </c>
      <c r="AF93" s="19">
        <f t="shared" si="61"/>
        <v>1638748800</v>
      </c>
    </row>
    <row r="94" spans="1:32" x14ac:dyDescent="0.25">
      <c r="A94" s="60" t="s">
        <v>83</v>
      </c>
      <c r="B94" s="18">
        <v>44529</v>
      </c>
      <c r="C94" s="18">
        <v>44543</v>
      </c>
      <c r="D94" s="60" t="s">
        <v>1</v>
      </c>
      <c r="E94" s="60" t="s">
        <v>573</v>
      </c>
      <c r="F94" s="60" t="s">
        <v>96</v>
      </c>
      <c r="G94" s="150">
        <v>2000</v>
      </c>
      <c r="H94" s="114">
        <v>47</v>
      </c>
      <c r="I94" s="115"/>
      <c r="J94" s="114"/>
      <c r="K94" s="114"/>
      <c r="L94" s="114"/>
      <c r="M94" s="177"/>
      <c r="N94" s="114"/>
      <c r="O94" s="114"/>
      <c r="P94" s="114">
        <v>46</v>
      </c>
      <c r="Q94" s="114">
        <v>3</v>
      </c>
      <c r="R94" s="114">
        <v>4</v>
      </c>
      <c r="S94" s="114">
        <v>0</v>
      </c>
      <c r="T94" s="114">
        <v>0</v>
      </c>
      <c r="U94" s="98">
        <f t="shared" si="58"/>
        <v>1</v>
      </c>
      <c r="V94" s="196"/>
      <c r="W94" s="196"/>
      <c r="X94" s="196"/>
      <c r="Y94" s="200" t="s">
        <v>603</v>
      </c>
      <c r="Z94" s="196" t="s">
        <v>935</v>
      </c>
      <c r="AA94" s="58" t="s">
        <v>939</v>
      </c>
      <c r="AB94" s="59"/>
      <c r="AC94" s="231"/>
      <c r="AD94" s="19">
        <f t="shared" si="59"/>
        <v>1638144000</v>
      </c>
      <c r="AE94" s="19">
        <f t="shared" si="60"/>
        <v>1639353600</v>
      </c>
      <c r="AF94" s="19">
        <f t="shared" si="61"/>
        <v>1638748800</v>
      </c>
    </row>
    <row r="95" spans="1:32" x14ac:dyDescent="0.25">
      <c r="A95" s="60" t="s">
        <v>82</v>
      </c>
      <c r="B95" s="18">
        <v>44529</v>
      </c>
      <c r="C95" s="18">
        <v>44543</v>
      </c>
      <c r="D95" s="60" t="s">
        <v>1</v>
      </c>
      <c r="E95" s="60"/>
      <c r="F95" s="60" t="s">
        <v>96</v>
      </c>
      <c r="G95" s="150">
        <v>2000</v>
      </c>
      <c r="H95" s="114">
        <v>35</v>
      </c>
      <c r="I95" s="115">
        <v>5</v>
      </c>
      <c r="J95" s="114">
        <v>8</v>
      </c>
      <c r="K95" s="114">
        <v>1</v>
      </c>
      <c r="L95" s="114">
        <v>12</v>
      </c>
      <c r="M95" s="177"/>
      <c r="N95" s="114">
        <v>7</v>
      </c>
      <c r="O95" s="114"/>
      <c r="P95" s="114"/>
      <c r="Q95" s="114">
        <v>3</v>
      </c>
      <c r="R95" s="114">
        <v>3</v>
      </c>
      <c r="S95" s="114">
        <v>0</v>
      </c>
      <c r="T95" s="114">
        <v>26</v>
      </c>
      <c r="U95" s="98">
        <f t="shared" si="58"/>
        <v>1.3513513513513513</v>
      </c>
      <c r="V95" s="196"/>
      <c r="W95" s="196"/>
      <c r="X95" s="196"/>
      <c r="Y95" s="200" t="s">
        <v>603</v>
      </c>
      <c r="Z95" s="196" t="s">
        <v>935</v>
      </c>
      <c r="AA95" s="58" t="s">
        <v>939</v>
      </c>
      <c r="AB95" s="59"/>
      <c r="AC95" s="60" t="s">
        <v>830</v>
      </c>
      <c r="AD95" s="19">
        <f t="shared" si="59"/>
        <v>1638144000</v>
      </c>
      <c r="AE95" s="19">
        <f t="shared" si="60"/>
        <v>1639353600</v>
      </c>
      <c r="AF95" s="19">
        <f t="shared" si="61"/>
        <v>1638748800</v>
      </c>
    </row>
    <row r="96" spans="1:32" x14ac:dyDescent="0.25">
      <c r="A96" s="60" t="s">
        <v>83</v>
      </c>
      <c r="B96" s="18">
        <v>44529</v>
      </c>
      <c r="C96" s="18">
        <v>44543</v>
      </c>
      <c r="D96" s="60" t="s">
        <v>1</v>
      </c>
      <c r="E96" s="60"/>
      <c r="F96" s="60" t="s">
        <v>96</v>
      </c>
      <c r="G96" s="150">
        <v>2000</v>
      </c>
      <c r="H96" s="114">
        <v>47</v>
      </c>
      <c r="I96" s="115">
        <v>5</v>
      </c>
      <c r="J96" s="114">
        <v>11</v>
      </c>
      <c r="K96" s="114">
        <v>1</v>
      </c>
      <c r="L96" s="114">
        <v>18</v>
      </c>
      <c r="M96" s="177"/>
      <c r="N96" s="114">
        <v>10</v>
      </c>
      <c r="O96" s="114"/>
      <c r="P96" s="114"/>
      <c r="Q96" s="114">
        <v>3</v>
      </c>
      <c r="R96" s="114">
        <v>4</v>
      </c>
      <c r="S96" s="114">
        <v>1</v>
      </c>
      <c r="T96" s="114">
        <v>0</v>
      </c>
      <c r="U96" s="98">
        <f t="shared" si="58"/>
        <v>1</v>
      </c>
      <c r="V96" s="196"/>
      <c r="W96" s="196"/>
      <c r="X96" s="196"/>
      <c r="Y96" s="200" t="s">
        <v>603</v>
      </c>
      <c r="Z96" s="196" t="s">
        <v>935</v>
      </c>
      <c r="AA96" s="58" t="s">
        <v>939</v>
      </c>
      <c r="AB96" s="59"/>
      <c r="AC96" s="60" t="s">
        <v>830</v>
      </c>
      <c r="AD96" s="19">
        <f t="shared" si="59"/>
        <v>1638144000</v>
      </c>
      <c r="AE96" s="19">
        <f t="shared" si="60"/>
        <v>1639353600</v>
      </c>
      <c r="AF96" s="19">
        <f t="shared" si="61"/>
        <v>1638748800</v>
      </c>
    </row>
    <row r="97" spans="1:32" customFormat="1" x14ac:dyDescent="0.25">
      <c r="A97" s="55" t="s">
        <v>82</v>
      </c>
      <c r="B97" s="189">
        <v>44534</v>
      </c>
      <c r="C97" s="189">
        <v>44537</v>
      </c>
      <c r="D97" s="55" t="s">
        <v>2</v>
      </c>
      <c r="E97" s="55" t="s">
        <v>573</v>
      </c>
      <c r="F97" s="55" t="s">
        <v>94</v>
      </c>
      <c r="G97" s="190">
        <v>1000</v>
      </c>
      <c r="H97" s="191">
        <v>39</v>
      </c>
      <c r="I97" s="192"/>
      <c r="J97" s="191"/>
      <c r="K97" s="191"/>
      <c r="L97" s="191"/>
      <c r="M97" s="191"/>
      <c r="N97" s="191"/>
      <c r="O97" s="191"/>
      <c r="P97" s="191">
        <v>34</v>
      </c>
      <c r="Q97" s="191">
        <v>7</v>
      </c>
      <c r="R97" s="191">
        <v>7</v>
      </c>
      <c r="S97" s="191"/>
      <c r="T97" s="191">
        <v>13</v>
      </c>
      <c r="U97" s="193">
        <f t="shared" si="58"/>
        <v>1.1494252873563218</v>
      </c>
      <c r="V97" s="194"/>
      <c r="W97" s="194"/>
      <c r="X97" s="194"/>
      <c r="Y97" s="187" t="s">
        <v>604</v>
      </c>
      <c r="Z97" s="187" t="s">
        <v>955</v>
      </c>
      <c r="AA97" s="56" t="s">
        <v>956</v>
      </c>
      <c r="AB97" s="187" t="s">
        <v>949</v>
      </c>
      <c r="AC97" s="55"/>
      <c r="AD97" s="194">
        <f t="shared" si="59"/>
        <v>1638576000</v>
      </c>
      <c r="AE97" s="194">
        <f t="shared" si="60"/>
        <v>1638835200</v>
      </c>
      <c r="AF97" s="194">
        <f t="shared" si="61"/>
        <v>1638705600</v>
      </c>
    </row>
    <row r="98" spans="1:32" customFormat="1" x14ac:dyDescent="0.25">
      <c r="A98" s="55" t="s">
        <v>82</v>
      </c>
      <c r="B98" s="189">
        <v>44534</v>
      </c>
      <c r="C98" s="189">
        <v>44537</v>
      </c>
      <c r="D98" s="55" t="s">
        <v>2</v>
      </c>
      <c r="E98" s="55" t="s">
        <v>573</v>
      </c>
      <c r="F98" s="55" t="s">
        <v>94</v>
      </c>
      <c r="G98" s="190">
        <v>1000</v>
      </c>
      <c r="H98" s="191">
        <v>45</v>
      </c>
      <c r="I98" s="192"/>
      <c r="J98" s="191"/>
      <c r="K98" s="191"/>
      <c r="L98" s="191"/>
      <c r="M98" s="191"/>
      <c r="N98" s="191"/>
      <c r="O98" s="191"/>
      <c r="P98" s="191">
        <v>40</v>
      </c>
      <c r="Q98" s="191">
        <v>8</v>
      </c>
      <c r="R98" s="191">
        <v>7</v>
      </c>
      <c r="S98" s="191"/>
      <c r="T98" s="191">
        <v>0</v>
      </c>
      <c r="U98" s="193">
        <f t="shared" si="58"/>
        <v>1</v>
      </c>
      <c r="V98" s="194"/>
      <c r="W98" s="194"/>
      <c r="X98" s="194"/>
      <c r="Y98" s="187" t="s">
        <v>604</v>
      </c>
      <c r="Z98" s="187" t="s">
        <v>955</v>
      </c>
      <c r="AA98" s="56" t="s">
        <v>956</v>
      </c>
      <c r="AB98" s="187" t="s">
        <v>949</v>
      </c>
      <c r="AC98" s="55"/>
      <c r="AD98" s="194">
        <f t="shared" si="59"/>
        <v>1638576000</v>
      </c>
      <c r="AE98" s="194">
        <f t="shared" si="60"/>
        <v>1638835200</v>
      </c>
      <c r="AF98" s="194">
        <f t="shared" si="61"/>
        <v>1638705600</v>
      </c>
    </row>
    <row r="99" spans="1:32" customFormat="1" x14ac:dyDescent="0.25">
      <c r="A99" s="55" t="s">
        <v>83</v>
      </c>
      <c r="B99" s="189">
        <v>44534</v>
      </c>
      <c r="C99" s="189">
        <v>44537</v>
      </c>
      <c r="D99" s="55" t="s">
        <v>2</v>
      </c>
      <c r="E99" s="55" t="s">
        <v>573</v>
      </c>
      <c r="F99" s="55" t="s">
        <v>94</v>
      </c>
      <c r="G99" s="190">
        <v>1000</v>
      </c>
      <c r="H99" s="191">
        <v>44</v>
      </c>
      <c r="I99" s="192"/>
      <c r="J99" s="191"/>
      <c r="K99" s="191"/>
      <c r="L99" s="191"/>
      <c r="M99" s="191"/>
      <c r="N99" s="191"/>
      <c r="O99" s="191"/>
      <c r="P99" s="191">
        <v>45</v>
      </c>
      <c r="Q99" s="191">
        <v>6</v>
      </c>
      <c r="R99" s="191">
        <v>5</v>
      </c>
      <c r="S99" s="191"/>
      <c r="T99" s="191">
        <v>0</v>
      </c>
      <c r="U99" s="193">
        <f t="shared" si="58"/>
        <v>1</v>
      </c>
      <c r="V99" s="194"/>
      <c r="W99" s="194"/>
      <c r="X99" s="194"/>
      <c r="Y99" s="187" t="s">
        <v>604</v>
      </c>
      <c r="Z99" s="187" t="s">
        <v>955</v>
      </c>
      <c r="AA99" s="56" t="s">
        <v>956</v>
      </c>
      <c r="AB99" s="187" t="s">
        <v>949</v>
      </c>
      <c r="AC99" s="55"/>
      <c r="AD99" s="194">
        <f t="shared" si="59"/>
        <v>1638576000</v>
      </c>
      <c r="AE99" s="194">
        <f t="shared" si="60"/>
        <v>1638835200</v>
      </c>
      <c r="AF99" s="194">
        <f t="shared" si="61"/>
        <v>1638705600</v>
      </c>
    </row>
    <row r="100" spans="1:32" x14ac:dyDescent="0.25">
      <c r="A100" s="277" t="s">
        <v>83</v>
      </c>
      <c r="B100" s="278">
        <v>44526</v>
      </c>
      <c r="C100" s="278">
        <v>44530</v>
      </c>
      <c r="D100" s="277" t="s">
        <v>876</v>
      </c>
      <c r="E100" s="277" t="s">
        <v>973</v>
      </c>
      <c r="F100" s="86" t="s">
        <v>94</v>
      </c>
      <c r="G100" s="279">
        <v>1000</v>
      </c>
      <c r="H100" s="280">
        <v>51</v>
      </c>
      <c r="I100" s="280"/>
      <c r="J100" s="280"/>
      <c r="K100" s="280"/>
      <c r="L100" s="280"/>
      <c r="M100" s="280"/>
      <c r="N100" s="280"/>
      <c r="O100" s="280"/>
      <c r="P100" s="280">
        <v>46</v>
      </c>
      <c r="Q100" s="280"/>
      <c r="R100" s="280"/>
      <c r="S100" s="299">
        <v>3</v>
      </c>
      <c r="T100" s="280">
        <v>0</v>
      </c>
      <c r="U100" s="281">
        <f t="shared" si="58"/>
        <v>1</v>
      </c>
      <c r="V100" s="282"/>
      <c r="W100" s="296"/>
      <c r="X100" s="282"/>
      <c r="Y100" s="283" t="s">
        <v>603</v>
      </c>
      <c r="Z100" s="48" t="s">
        <v>970</v>
      </c>
      <c r="AA100" s="49" t="s">
        <v>971</v>
      </c>
      <c r="AB100" s="49"/>
      <c r="AC100" s="277" t="s">
        <v>969</v>
      </c>
      <c r="AD100" s="282">
        <f t="shared" si="59"/>
        <v>1637884800</v>
      </c>
      <c r="AE100" s="282">
        <f t="shared" si="60"/>
        <v>1638230400</v>
      </c>
      <c r="AF100" s="282">
        <f t="shared" si="61"/>
        <v>1638057600</v>
      </c>
    </row>
    <row r="101" spans="1:32" x14ac:dyDescent="0.25">
      <c r="A101" s="52" t="s">
        <v>83</v>
      </c>
      <c r="B101" s="47">
        <v>44525</v>
      </c>
      <c r="C101" s="47">
        <v>44530</v>
      </c>
      <c r="D101" s="52" t="s">
        <v>3</v>
      </c>
      <c r="E101" s="52" t="s">
        <v>181</v>
      </c>
      <c r="F101" s="87" t="s">
        <v>94</v>
      </c>
      <c r="G101" s="174">
        <v>1003</v>
      </c>
      <c r="H101" s="107"/>
      <c r="I101" s="108"/>
      <c r="J101" s="107"/>
      <c r="K101" s="107"/>
      <c r="L101" s="107"/>
      <c r="M101" s="108"/>
      <c r="N101" s="107"/>
      <c r="O101" s="107"/>
      <c r="P101" s="108"/>
      <c r="Q101" s="108"/>
      <c r="R101" s="108"/>
      <c r="S101" s="107"/>
      <c r="T101" s="107"/>
      <c r="U101" s="95" t="e">
        <f t="shared" si="58"/>
        <v>#DIV/0!</v>
      </c>
      <c r="V101" s="11"/>
      <c r="W101" s="11"/>
      <c r="X101" s="11"/>
      <c r="Y101" s="201" t="s">
        <v>610</v>
      </c>
      <c r="Z101" s="51"/>
      <c r="AA101" s="51" t="s">
        <v>933</v>
      </c>
      <c r="AB101" s="51"/>
      <c r="AC101" s="52" t="s">
        <v>934</v>
      </c>
      <c r="AD101" s="11">
        <f t="shared" si="59"/>
        <v>1637798400</v>
      </c>
      <c r="AE101" s="11">
        <f t="shared" si="60"/>
        <v>1638230400</v>
      </c>
      <c r="AF101" s="11">
        <f t="shared" si="61"/>
        <v>1638014400</v>
      </c>
    </row>
    <row r="102" spans="1:32" customFormat="1" x14ac:dyDescent="0.25">
      <c r="A102" s="52" t="s">
        <v>82</v>
      </c>
      <c r="B102" s="47">
        <v>44525</v>
      </c>
      <c r="C102" s="47">
        <v>44530</v>
      </c>
      <c r="D102" s="52" t="s">
        <v>3</v>
      </c>
      <c r="E102" s="52" t="s">
        <v>573</v>
      </c>
      <c r="F102" s="87" t="s">
        <v>94</v>
      </c>
      <c r="G102" s="174">
        <v>1003</v>
      </c>
      <c r="H102" s="107">
        <v>32</v>
      </c>
      <c r="I102" s="109"/>
      <c r="J102" s="107"/>
      <c r="K102" s="107"/>
      <c r="L102" s="107"/>
      <c r="M102" s="108"/>
      <c r="N102" s="107"/>
      <c r="O102" s="107"/>
      <c r="P102" s="108">
        <v>36</v>
      </c>
      <c r="Q102" s="108"/>
      <c r="R102" s="108"/>
      <c r="S102" s="107">
        <v>1</v>
      </c>
      <c r="T102" s="107">
        <v>31</v>
      </c>
      <c r="U102" s="95">
        <f t="shared" si="58"/>
        <v>1.4492753623188406</v>
      </c>
      <c r="V102" s="11"/>
      <c r="W102" s="11"/>
      <c r="X102" s="11"/>
      <c r="Y102" s="201" t="s">
        <v>610</v>
      </c>
      <c r="Z102" s="51" t="s">
        <v>932</v>
      </c>
      <c r="AA102" s="51" t="s">
        <v>933</v>
      </c>
      <c r="AB102" s="51"/>
      <c r="AC102" s="52"/>
      <c r="AD102" s="11">
        <f t="shared" si="59"/>
        <v>1637798400</v>
      </c>
      <c r="AE102" s="11">
        <f t="shared" si="60"/>
        <v>1638230400</v>
      </c>
      <c r="AF102" s="11">
        <f t="shared" si="61"/>
        <v>1638014400</v>
      </c>
    </row>
    <row r="103" spans="1:32" customFormat="1" x14ac:dyDescent="0.25">
      <c r="A103" s="52" t="s">
        <v>82</v>
      </c>
      <c r="B103" s="47">
        <v>44525</v>
      </c>
      <c r="C103" s="47">
        <v>44530</v>
      </c>
      <c r="D103" s="52" t="s">
        <v>3</v>
      </c>
      <c r="E103" s="52"/>
      <c r="F103" s="87" t="s">
        <v>94</v>
      </c>
      <c r="G103" s="174">
        <v>1003</v>
      </c>
      <c r="H103" s="107">
        <v>31</v>
      </c>
      <c r="I103" s="108">
        <v>8</v>
      </c>
      <c r="J103" s="107">
        <v>6</v>
      </c>
      <c r="K103" s="107">
        <v>1</v>
      </c>
      <c r="L103" s="107">
        <v>11</v>
      </c>
      <c r="M103" s="108"/>
      <c r="N103" s="107">
        <v>4</v>
      </c>
      <c r="O103" s="107">
        <v>1</v>
      </c>
      <c r="P103" s="108">
        <v>7</v>
      </c>
      <c r="Q103" s="108">
        <v>1</v>
      </c>
      <c r="R103" s="108">
        <v>0</v>
      </c>
      <c r="S103" s="107">
        <v>0</v>
      </c>
      <c r="T103" s="107">
        <v>30</v>
      </c>
      <c r="U103" s="95">
        <f t="shared" si="58"/>
        <v>1.4285714285714286</v>
      </c>
      <c r="V103" s="11"/>
      <c r="W103" s="11"/>
      <c r="X103" s="11"/>
      <c r="Y103" s="201" t="s">
        <v>610</v>
      </c>
      <c r="Z103" s="51" t="s">
        <v>932</v>
      </c>
      <c r="AA103" s="51"/>
      <c r="AB103" s="51"/>
      <c r="AC103" s="52"/>
      <c r="AD103" s="11">
        <f t="shared" si="59"/>
        <v>1637798400</v>
      </c>
      <c r="AE103" s="11">
        <f t="shared" si="60"/>
        <v>1638230400</v>
      </c>
      <c r="AF103" s="11">
        <f t="shared" si="61"/>
        <v>1638014400</v>
      </c>
    </row>
    <row r="104" spans="1:32" s="236" customFormat="1" x14ac:dyDescent="0.25">
      <c r="A104" s="52" t="s">
        <v>83</v>
      </c>
      <c r="B104" s="47">
        <v>44525</v>
      </c>
      <c r="C104" s="47">
        <v>44530</v>
      </c>
      <c r="D104" s="52" t="s">
        <v>3</v>
      </c>
      <c r="E104" s="52"/>
      <c r="F104" s="87" t="s">
        <v>94</v>
      </c>
      <c r="G104" s="174">
        <v>1003</v>
      </c>
      <c r="H104" s="107">
        <v>37</v>
      </c>
      <c r="I104" s="108">
        <v>9</v>
      </c>
      <c r="J104" s="107">
        <v>7</v>
      </c>
      <c r="K104" s="107">
        <v>1</v>
      </c>
      <c r="L104" s="107">
        <v>12</v>
      </c>
      <c r="M104" s="108"/>
      <c r="N104" s="107">
        <v>5</v>
      </c>
      <c r="O104" s="107">
        <v>1</v>
      </c>
      <c r="P104" s="108">
        <v>10</v>
      </c>
      <c r="Q104" s="108">
        <v>0</v>
      </c>
      <c r="R104" s="108">
        <v>0</v>
      </c>
      <c r="S104" s="107">
        <v>0</v>
      </c>
      <c r="T104" s="107">
        <v>18</v>
      </c>
      <c r="U104" s="95">
        <f t="shared" si="58"/>
        <v>1.2195121951219512</v>
      </c>
      <c r="V104" s="11"/>
      <c r="W104" s="11"/>
      <c r="X104" s="11"/>
      <c r="Y104" s="201" t="s">
        <v>610</v>
      </c>
      <c r="Z104" s="51" t="s">
        <v>932</v>
      </c>
      <c r="AA104" s="51"/>
      <c r="AB104" s="51"/>
      <c r="AC104" s="52"/>
      <c r="AD104" s="11">
        <f t="shared" si="59"/>
        <v>1637798400</v>
      </c>
      <c r="AE104" s="11">
        <f t="shared" si="60"/>
        <v>1638230400</v>
      </c>
      <c r="AF104" s="11">
        <f t="shared" si="61"/>
        <v>1638014400</v>
      </c>
    </row>
    <row r="105" spans="1:32" s="236" customFormat="1" x14ac:dyDescent="0.25">
      <c r="A105" s="52" t="s">
        <v>83</v>
      </c>
      <c r="B105" s="47">
        <v>44525</v>
      </c>
      <c r="C105" s="47">
        <v>44530</v>
      </c>
      <c r="D105" s="52" t="s">
        <v>3</v>
      </c>
      <c r="E105" s="52"/>
      <c r="F105" s="87" t="s">
        <v>94</v>
      </c>
      <c r="G105" s="174">
        <v>1003</v>
      </c>
      <c r="H105" s="107">
        <v>46</v>
      </c>
      <c r="I105" s="108">
        <v>10</v>
      </c>
      <c r="J105" s="107">
        <v>9</v>
      </c>
      <c r="K105" s="107">
        <v>1</v>
      </c>
      <c r="L105" s="107">
        <v>13</v>
      </c>
      <c r="M105" s="108"/>
      <c r="N105" s="107">
        <v>6</v>
      </c>
      <c r="O105" s="107">
        <v>2</v>
      </c>
      <c r="P105" s="108">
        <v>12</v>
      </c>
      <c r="Q105" s="108">
        <v>0</v>
      </c>
      <c r="R105" s="108">
        <v>1</v>
      </c>
      <c r="S105" s="107">
        <v>0</v>
      </c>
      <c r="T105" s="107">
        <v>0</v>
      </c>
      <c r="U105" s="95">
        <f t="shared" si="58"/>
        <v>1</v>
      </c>
      <c r="V105" s="11"/>
      <c r="W105" s="11"/>
      <c r="X105" s="11"/>
      <c r="Y105" s="201" t="s">
        <v>610</v>
      </c>
      <c r="Z105" s="51" t="s">
        <v>932</v>
      </c>
      <c r="AA105" s="51"/>
      <c r="AB105" s="51"/>
      <c r="AC105" s="52"/>
      <c r="AD105" s="11">
        <f t="shared" si="59"/>
        <v>1637798400</v>
      </c>
      <c r="AE105" s="11">
        <f t="shared" si="60"/>
        <v>1638230400</v>
      </c>
      <c r="AF105" s="11">
        <f t="shared" si="61"/>
        <v>1638014400</v>
      </c>
    </row>
    <row r="106" spans="1:32" x14ac:dyDescent="0.25">
      <c r="A106" s="284" t="s">
        <v>82</v>
      </c>
      <c r="B106" s="285">
        <v>44517</v>
      </c>
      <c r="C106" s="285">
        <v>44523</v>
      </c>
      <c r="D106" s="284" t="s">
        <v>224</v>
      </c>
      <c r="E106" s="284"/>
      <c r="F106" s="284" t="s">
        <v>94</v>
      </c>
      <c r="G106" s="286">
        <v>1000</v>
      </c>
      <c r="H106" s="287">
        <v>31</v>
      </c>
      <c r="I106" s="288">
        <v>8</v>
      </c>
      <c r="J106" s="287">
        <v>8</v>
      </c>
      <c r="K106" s="287">
        <v>2</v>
      </c>
      <c r="L106" s="287">
        <v>11</v>
      </c>
      <c r="M106" s="287"/>
      <c r="N106" s="287">
        <v>6</v>
      </c>
      <c r="O106" s="287"/>
      <c r="P106" s="287"/>
      <c r="Q106" s="287">
        <v>3</v>
      </c>
      <c r="R106" s="287">
        <v>2</v>
      </c>
      <c r="S106" s="287">
        <v>3</v>
      </c>
      <c r="T106" s="287">
        <v>26</v>
      </c>
      <c r="U106" s="289">
        <f t="shared" si="58"/>
        <v>1.3513513513513513</v>
      </c>
      <c r="V106" s="290"/>
      <c r="W106" s="292">
        <v>1</v>
      </c>
      <c r="X106" s="292">
        <v>18</v>
      </c>
      <c r="Y106" s="291" t="s">
        <v>603</v>
      </c>
      <c r="Z106" s="61" t="s">
        <v>931</v>
      </c>
      <c r="AA106" s="62" t="s">
        <v>930</v>
      </c>
      <c r="AB106" s="61"/>
      <c r="AC106" s="284" t="s">
        <v>905</v>
      </c>
      <c r="AD106" s="290">
        <f t="shared" si="59"/>
        <v>1637107200</v>
      </c>
      <c r="AE106" s="290">
        <f t="shared" si="60"/>
        <v>1637625600</v>
      </c>
      <c r="AF106" s="290">
        <f t="shared" si="61"/>
        <v>1637366400</v>
      </c>
    </row>
    <row r="107" spans="1:32" x14ac:dyDescent="0.25">
      <c r="A107" s="284" t="s">
        <v>82</v>
      </c>
      <c r="B107" s="285">
        <v>44517</v>
      </c>
      <c r="C107" s="285">
        <v>44523</v>
      </c>
      <c r="D107" s="284" t="s">
        <v>224</v>
      </c>
      <c r="E107" s="284"/>
      <c r="F107" s="284" t="s">
        <v>94</v>
      </c>
      <c r="G107" s="286">
        <v>1000</v>
      </c>
      <c r="H107" s="287">
        <v>41</v>
      </c>
      <c r="I107" s="288">
        <v>11</v>
      </c>
      <c r="J107" s="287">
        <v>10</v>
      </c>
      <c r="K107" s="287">
        <v>3</v>
      </c>
      <c r="L107" s="287">
        <v>15</v>
      </c>
      <c r="M107" s="287"/>
      <c r="N107" s="287">
        <v>9</v>
      </c>
      <c r="O107" s="287"/>
      <c r="P107" s="287"/>
      <c r="Q107" s="287">
        <v>4</v>
      </c>
      <c r="R107" s="287">
        <v>2</v>
      </c>
      <c r="S107" s="287">
        <v>4</v>
      </c>
      <c r="T107" s="287">
        <v>0</v>
      </c>
      <c r="U107" s="289">
        <f t="shared" si="58"/>
        <v>1.0101010101010102</v>
      </c>
      <c r="V107" s="290"/>
      <c r="W107" s="290"/>
      <c r="X107" s="290"/>
      <c r="Y107" s="291" t="s">
        <v>603</v>
      </c>
      <c r="Z107" s="61" t="s">
        <v>931</v>
      </c>
      <c r="AA107" s="62" t="s">
        <v>930</v>
      </c>
      <c r="AB107" s="61"/>
      <c r="AC107" s="284" t="s">
        <v>904</v>
      </c>
      <c r="AD107" s="290">
        <f t="shared" si="59"/>
        <v>1637107200</v>
      </c>
      <c r="AE107" s="290">
        <f t="shared" si="60"/>
        <v>1637625600</v>
      </c>
      <c r="AF107" s="290">
        <f t="shared" si="61"/>
        <v>1637366400</v>
      </c>
    </row>
    <row r="108" spans="1:32" x14ac:dyDescent="0.25">
      <c r="A108" s="54" t="s">
        <v>82</v>
      </c>
      <c r="B108" s="28">
        <v>44515</v>
      </c>
      <c r="C108" s="28">
        <v>44524</v>
      </c>
      <c r="D108" s="173" t="s">
        <v>14</v>
      </c>
      <c r="E108" s="54" t="s">
        <v>573</v>
      </c>
      <c r="F108" s="212" t="s">
        <v>95</v>
      </c>
      <c r="G108" s="148">
        <v>1000</v>
      </c>
      <c r="H108" s="110">
        <v>39</v>
      </c>
      <c r="I108" s="111"/>
      <c r="J108" s="110"/>
      <c r="K108" s="110"/>
      <c r="L108" s="110"/>
      <c r="M108" s="138"/>
      <c r="N108" s="110"/>
      <c r="O108" s="110"/>
      <c r="P108" s="110">
        <v>41</v>
      </c>
      <c r="Q108" s="110"/>
      <c r="R108" s="110"/>
      <c r="S108" s="110"/>
      <c r="T108" s="110">
        <v>17</v>
      </c>
      <c r="U108" s="96">
        <f t="shared" si="58"/>
        <v>1.25</v>
      </c>
      <c r="V108" s="7">
        <v>45</v>
      </c>
      <c r="W108" s="293"/>
      <c r="X108" s="293"/>
      <c r="Y108" s="198"/>
      <c r="Z108" s="232"/>
      <c r="AA108" s="176" t="s">
        <v>928</v>
      </c>
      <c r="AB108" s="53" t="s">
        <v>929</v>
      </c>
      <c r="AC108" s="54" t="s">
        <v>927</v>
      </c>
      <c r="AD108" s="7">
        <f t="shared" si="59"/>
        <v>1636934400</v>
      </c>
      <c r="AE108" s="7">
        <f t="shared" si="60"/>
        <v>1637712000</v>
      </c>
      <c r="AF108" s="7">
        <f t="shared" si="61"/>
        <v>1637323200</v>
      </c>
    </row>
    <row r="109" spans="1:32" ht="15.75" customHeight="1" x14ac:dyDescent="0.25">
      <c r="A109" s="173" t="s">
        <v>83</v>
      </c>
      <c r="B109" s="28">
        <v>44515</v>
      </c>
      <c r="C109" s="28">
        <v>44524</v>
      </c>
      <c r="D109" s="173" t="s">
        <v>14</v>
      </c>
      <c r="E109" s="54" t="s">
        <v>573</v>
      </c>
      <c r="F109" s="212" t="s">
        <v>95</v>
      </c>
      <c r="G109" s="148">
        <v>1000</v>
      </c>
      <c r="H109" s="110">
        <v>48</v>
      </c>
      <c r="I109" s="111"/>
      <c r="J109" s="110"/>
      <c r="K109" s="110"/>
      <c r="L109" s="110"/>
      <c r="M109" s="138"/>
      <c r="N109" s="110"/>
      <c r="O109" s="110"/>
      <c r="P109" s="110">
        <v>49</v>
      </c>
      <c r="Q109" s="110"/>
      <c r="R109" s="110"/>
      <c r="S109" s="110">
        <v>3</v>
      </c>
      <c r="T109" s="110">
        <v>0</v>
      </c>
      <c r="U109" s="96">
        <f t="shared" si="58"/>
        <v>1</v>
      </c>
      <c r="V109" s="7"/>
      <c r="W109" s="7"/>
      <c r="X109" s="7"/>
      <c r="Y109" s="198"/>
      <c r="Z109" s="232"/>
      <c r="AA109" s="176" t="s">
        <v>928</v>
      </c>
      <c r="AB109" s="53" t="s">
        <v>929</v>
      </c>
      <c r="AC109" s="54"/>
      <c r="AD109" s="7">
        <f t="shared" si="59"/>
        <v>1636934400</v>
      </c>
      <c r="AE109" s="7">
        <f t="shared" si="60"/>
        <v>1637712000</v>
      </c>
      <c r="AF109" s="7">
        <f t="shared" si="61"/>
        <v>1637323200</v>
      </c>
    </row>
    <row r="110" spans="1:32" customFormat="1" x14ac:dyDescent="0.25">
      <c r="A110" s="54" t="s">
        <v>82</v>
      </c>
      <c r="B110" s="28">
        <v>44515</v>
      </c>
      <c r="C110" s="28">
        <v>44524</v>
      </c>
      <c r="D110" s="173" t="s">
        <v>14</v>
      </c>
      <c r="E110" s="54"/>
      <c r="F110" s="212" t="s">
        <v>95</v>
      </c>
      <c r="G110" s="148">
        <v>1000</v>
      </c>
      <c r="H110" s="110">
        <v>37</v>
      </c>
      <c r="I110" s="111">
        <v>8</v>
      </c>
      <c r="J110" s="110">
        <v>9</v>
      </c>
      <c r="K110" s="110">
        <v>2</v>
      </c>
      <c r="L110" s="110">
        <v>12</v>
      </c>
      <c r="M110" s="138"/>
      <c r="N110" s="110">
        <v>5</v>
      </c>
      <c r="O110" s="110"/>
      <c r="P110" s="110"/>
      <c r="Q110" s="110">
        <v>2</v>
      </c>
      <c r="R110" s="110">
        <v>2</v>
      </c>
      <c r="S110" s="110">
        <v>2</v>
      </c>
      <c r="T110" s="110">
        <v>21</v>
      </c>
      <c r="U110" s="96">
        <f t="shared" si="58"/>
        <v>1.2658227848101267</v>
      </c>
      <c r="V110" s="7"/>
      <c r="W110" s="7"/>
      <c r="X110" s="7"/>
      <c r="Y110" s="198"/>
      <c r="Z110" s="232" t="s">
        <v>551</v>
      </c>
      <c r="AA110" s="176" t="s">
        <v>928</v>
      </c>
      <c r="AB110" s="176"/>
      <c r="AC110" s="173" t="s">
        <v>886</v>
      </c>
      <c r="AD110" s="7">
        <f t="shared" si="59"/>
        <v>1636934400</v>
      </c>
      <c r="AE110" s="7">
        <f t="shared" si="60"/>
        <v>1637712000</v>
      </c>
      <c r="AF110" s="7">
        <f t="shared" si="61"/>
        <v>1637323200</v>
      </c>
    </row>
    <row r="111" spans="1:32" customFormat="1" x14ac:dyDescent="0.25">
      <c r="A111" s="173" t="s">
        <v>83</v>
      </c>
      <c r="B111" s="28">
        <v>44515</v>
      </c>
      <c r="C111" s="28">
        <v>44524</v>
      </c>
      <c r="D111" s="173" t="s">
        <v>14</v>
      </c>
      <c r="E111" s="54"/>
      <c r="F111" s="212" t="s">
        <v>95</v>
      </c>
      <c r="G111" s="148">
        <v>1000</v>
      </c>
      <c r="H111" s="110">
        <v>47</v>
      </c>
      <c r="I111" s="111">
        <v>10</v>
      </c>
      <c r="J111" s="110">
        <v>10</v>
      </c>
      <c r="K111" s="110">
        <v>2</v>
      </c>
      <c r="L111" s="110">
        <v>19</v>
      </c>
      <c r="M111" s="138"/>
      <c r="N111" s="110">
        <v>5</v>
      </c>
      <c r="O111" s="110"/>
      <c r="P111" s="110"/>
      <c r="Q111" s="110">
        <v>2</v>
      </c>
      <c r="R111" s="110">
        <v>3</v>
      </c>
      <c r="S111" s="110">
        <v>2</v>
      </c>
      <c r="T111" s="110">
        <v>0</v>
      </c>
      <c r="U111" s="96">
        <f t="shared" si="58"/>
        <v>1</v>
      </c>
      <c r="V111" s="7"/>
      <c r="W111" s="7"/>
      <c r="X111" s="7"/>
      <c r="Y111" s="198"/>
      <c r="Z111" s="232" t="s">
        <v>551</v>
      </c>
      <c r="AA111" s="176" t="s">
        <v>928</v>
      </c>
      <c r="AB111" s="176"/>
      <c r="AC111" s="173" t="s">
        <v>887</v>
      </c>
      <c r="AD111" s="7">
        <f t="shared" si="59"/>
        <v>1636934400</v>
      </c>
      <c r="AE111" s="7">
        <f t="shared" si="60"/>
        <v>1637712000</v>
      </c>
      <c r="AF111" s="7">
        <f t="shared" si="61"/>
        <v>1637323200</v>
      </c>
    </row>
    <row r="112" spans="1:32" s="3" customFormat="1" x14ac:dyDescent="0.25">
      <c r="A112" s="277" t="s">
        <v>83</v>
      </c>
      <c r="B112" s="278">
        <v>44509</v>
      </c>
      <c r="C112" s="278">
        <v>44511</v>
      </c>
      <c r="D112" s="277" t="s">
        <v>977</v>
      </c>
      <c r="E112" s="277" t="s">
        <v>973</v>
      </c>
      <c r="F112" s="86" t="s">
        <v>94</v>
      </c>
      <c r="G112" s="279">
        <v>1000</v>
      </c>
      <c r="H112" s="280">
        <v>55</v>
      </c>
      <c r="I112" s="280"/>
      <c r="J112" s="280"/>
      <c r="K112" s="280"/>
      <c r="L112" s="280"/>
      <c r="M112" s="280"/>
      <c r="N112" s="280"/>
      <c r="O112" s="280"/>
      <c r="P112" s="280">
        <v>44</v>
      </c>
      <c r="Q112" s="280"/>
      <c r="R112" s="280"/>
      <c r="S112" s="299">
        <v>1</v>
      </c>
      <c r="T112" s="280">
        <v>0</v>
      </c>
      <c r="U112" s="281">
        <f t="shared" si="58"/>
        <v>1</v>
      </c>
      <c r="V112" s="282"/>
      <c r="W112" s="283">
        <v>3</v>
      </c>
      <c r="X112" s="282">
        <v>11</v>
      </c>
      <c r="Y112" s="283" t="s">
        <v>603</v>
      </c>
      <c r="Z112" s="48" t="s">
        <v>984</v>
      </c>
      <c r="AA112" s="49" t="s">
        <v>985</v>
      </c>
      <c r="AB112" s="48" t="s">
        <v>980</v>
      </c>
      <c r="AC112" s="277" t="s">
        <v>982</v>
      </c>
      <c r="AD112" s="282">
        <f t="shared" si="59"/>
        <v>1636416000</v>
      </c>
      <c r="AE112" s="282">
        <f t="shared" si="60"/>
        <v>1636588800</v>
      </c>
      <c r="AF112" s="282">
        <f t="shared" si="61"/>
        <v>1636502400</v>
      </c>
    </row>
    <row r="113" spans="1:32" customFormat="1" x14ac:dyDescent="0.25">
      <c r="A113" s="277" t="s">
        <v>82</v>
      </c>
      <c r="B113" s="278">
        <v>44508</v>
      </c>
      <c r="C113" s="278">
        <v>44510</v>
      </c>
      <c r="D113" s="277" t="s">
        <v>0</v>
      </c>
      <c r="E113" s="277" t="s">
        <v>181</v>
      </c>
      <c r="F113" s="86" t="s">
        <v>94</v>
      </c>
      <c r="G113" s="279">
        <v>1000</v>
      </c>
      <c r="H113" s="280"/>
      <c r="I113" s="280"/>
      <c r="J113" s="280"/>
      <c r="K113" s="280"/>
      <c r="L113" s="280"/>
      <c r="M113" s="280"/>
      <c r="N113" s="280"/>
      <c r="O113" s="280"/>
      <c r="P113" s="280"/>
      <c r="Q113" s="280"/>
      <c r="R113" s="280"/>
      <c r="S113" s="280"/>
      <c r="T113" s="280"/>
      <c r="U113" s="281" t="e">
        <f t="shared" si="58"/>
        <v>#DIV/0!</v>
      </c>
      <c r="V113" s="282"/>
      <c r="W113" s="282"/>
      <c r="X113" s="282"/>
      <c r="Y113" s="283" t="s">
        <v>603</v>
      </c>
      <c r="Z113" s="48" t="s">
        <v>911</v>
      </c>
      <c r="AA113" s="49"/>
      <c r="AB113" s="49"/>
      <c r="AC113" s="277" t="s">
        <v>850</v>
      </c>
      <c r="AD113" s="282">
        <f t="shared" si="59"/>
        <v>1636329600</v>
      </c>
      <c r="AE113" s="282">
        <f t="shared" si="60"/>
        <v>1636502400</v>
      </c>
      <c r="AF113" s="282">
        <f t="shared" si="61"/>
        <v>1636416000</v>
      </c>
    </row>
    <row r="114" spans="1:32" s="237" customFormat="1" x14ac:dyDescent="0.25">
      <c r="A114" s="277" t="s">
        <v>83</v>
      </c>
      <c r="B114" s="278">
        <v>44508</v>
      </c>
      <c r="C114" s="278">
        <v>44510</v>
      </c>
      <c r="D114" s="277" t="s">
        <v>0</v>
      </c>
      <c r="E114" s="277" t="s">
        <v>573</v>
      </c>
      <c r="F114" s="86" t="s">
        <v>94</v>
      </c>
      <c r="G114" s="279">
        <v>1000</v>
      </c>
      <c r="H114" s="280">
        <v>56</v>
      </c>
      <c r="I114" s="280"/>
      <c r="J114" s="280"/>
      <c r="K114" s="280"/>
      <c r="L114" s="280"/>
      <c r="M114" s="280"/>
      <c r="N114" s="280"/>
      <c r="O114" s="280"/>
      <c r="P114" s="280">
        <v>42</v>
      </c>
      <c r="Q114" s="280"/>
      <c r="R114" s="280"/>
      <c r="S114" s="280">
        <v>2</v>
      </c>
      <c r="T114" s="280">
        <v>0</v>
      </c>
      <c r="U114" s="281">
        <f t="shared" si="58"/>
        <v>1</v>
      </c>
      <c r="V114" s="282"/>
      <c r="W114" s="282"/>
      <c r="X114" s="282"/>
      <c r="Y114" s="283" t="s">
        <v>603</v>
      </c>
      <c r="Z114" s="48" t="s">
        <v>911</v>
      </c>
      <c r="AA114" s="49"/>
      <c r="AB114" s="49"/>
      <c r="AC114" s="277" t="s">
        <v>901</v>
      </c>
      <c r="AD114" s="282">
        <f t="shared" si="59"/>
        <v>1636329600</v>
      </c>
      <c r="AE114" s="282">
        <f t="shared" si="60"/>
        <v>1636502400</v>
      </c>
      <c r="AF114" s="282">
        <f t="shared" si="61"/>
        <v>1636416000</v>
      </c>
    </row>
    <row r="115" spans="1:32" s="237" customFormat="1" x14ac:dyDescent="0.25">
      <c r="A115" s="54" t="s">
        <v>82</v>
      </c>
      <c r="B115" s="28">
        <v>44502</v>
      </c>
      <c r="C115" s="28">
        <v>44512</v>
      </c>
      <c r="D115" s="173" t="s">
        <v>14</v>
      </c>
      <c r="E115" s="54" t="s">
        <v>573</v>
      </c>
      <c r="F115" s="212" t="s">
        <v>94</v>
      </c>
      <c r="G115" s="148">
        <v>2000</v>
      </c>
      <c r="H115" s="110">
        <v>37</v>
      </c>
      <c r="I115" s="111"/>
      <c r="J115" s="110"/>
      <c r="K115" s="110"/>
      <c r="L115" s="110"/>
      <c r="M115" s="138"/>
      <c r="N115" s="110"/>
      <c r="O115" s="110"/>
      <c r="P115" s="110">
        <v>41</v>
      </c>
      <c r="Q115" s="110">
        <v>3</v>
      </c>
      <c r="R115" s="110">
        <v>3</v>
      </c>
      <c r="S115" s="110">
        <v>2</v>
      </c>
      <c r="T115" s="110">
        <v>14</v>
      </c>
      <c r="U115" s="96">
        <f t="shared" si="58"/>
        <v>1.1627906976744187</v>
      </c>
      <c r="V115" s="7">
        <v>72</v>
      </c>
      <c r="W115" s="293"/>
      <c r="X115" s="293"/>
      <c r="Y115" s="198" t="s">
        <v>923</v>
      </c>
      <c r="Z115" s="232" t="s">
        <v>922</v>
      </c>
      <c r="AA115" s="176" t="s">
        <v>921</v>
      </c>
      <c r="AB115" s="212" t="s">
        <v>925</v>
      </c>
      <c r="AC115" s="54"/>
      <c r="AD115" s="7">
        <f t="shared" si="59"/>
        <v>1635811200</v>
      </c>
      <c r="AE115" s="7">
        <f t="shared" si="60"/>
        <v>1636675200</v>
      </c>
      <c r="AF115" s="7">
        <f t="shared" si="61"/>
        <v>1636243200</v>
      </c>
    </row>
    <row r="116" spans="1:32" ht="15.75" customHeight="1" x14ac:dyDescent="0.25">
      <c r="A116" s="54" t="s">
        <v>82</v>
      </c>
      <c r="B116" s="28">
        <v>44502</v>
      </c>
      <c r="C116" s="28">
        <v>44512</v>
      </c>
      <c r="D116" s="173" t="s">
        <v>14</v>
      </c>
      <c r="E116" s="54"/>
      <c r="F116" s="212" t="s">
        <v>94</v>
      </c>
      <c r="G116" s="148">
        <v>2000</v>
      </c>
      <c r="H116" s="110">
        <v>37</v>
      </c>
      <c r="I116" s="111">
        <v>6</v>
      </c>
      <c r="J116" s="110">
        <v>6</v>
      </c>
      <c r="K116" s="110">
        <v>3</v>
      </c>
      <c r="L116" s="110">
        <v>18</v>
      </c>
      <c r="M116" s="138"/>
      <c r="N116" s="110">
        <v>5</v>
      </c>
      <c r="O116" s="110">
        <v>3</v>
      </c>
      <c r="P116" s="110"/>
      <c r="Q116" s="110">
        <v>4</v>
      </c>
      <c r="R116" s="110">
        <v>4</v>
      </c>
      <c r="S116" s="110"/>
      <c r="T116" s="110"/>
      <c r="U116" s="96">
        <f t="shared" si="58"/>
        <v>1.1627906976744187</v>
      </c>
      <c r="V116" s="7"/>
      <c r="W116" s="7"/>
      <c r="X116" s="7"/>
      <c r="Y116" s="198" t="s">
        <v>923</v>
      </c>
      <c r="Z116" s="232" t="s">
        <v>922</v>
      </c>
      <c r="AA116" s="176" t="s">
        <v>921</v>
      </c>
      <c r="AB116" s="212" t="s">
        <v>925</v>
      </c>
      <c r="AC116" s="173" t="s">
        <v>714</v>
      </c>
      <c r="AD116" s="7">
        <f t="shared" si="59"/>
        <v>1635811200</v>
      </c>
      <c r="AE116" s="7">
        <f t="shared" si="60"/>
        <v>1636675200</v>
      </c>
      <c r="AF116" s="7">
        <f t="shared" si="61"/>
        <v>1636243200</v>
      </c>
    </row>
    <row r="117" spans="1:32" ht="15.75" customHeight="1" x14ac:dyDescent="0.25">
      <c r="A117" s="277" t="s">
        <v>82</v>
      </c>
      <c r="B117" s="278">
        <v>44502</v>
      </c>
      <c r="C117" s="278">
        <v>44503</v>
      </c>
      <c r="D117" s="277" t="s">
        <v>0</v>
      </c>
      <c r="E117" s="277" t="s">
        <v>181</v>
      </c>
      <c r="F117" s="86" t="s">
        <v>94</v>
      </c>
      <c r="G117" s="279">
        <v>1000</v>
      </c>
      <c r="H117" s="280"/>
      <c r="I117" s="280"/>
      <c r="J117" s="280"/>
      <c r="K117" s="280"/>
      <c r="L117" s="280"/>
      <c r="M117" s="280"/>
      <c r="N117" s="280"/>
      <c r="O117" s="280"/>
      <c r="P117" s="280"/>
      <c r="Q117" s="280"/>
      <c r="R117" s="280"/>
      <c r="S117" s="280"/>
      <c r="T117" s="280"/>
      <c r="U117" s="281" t="e">
        <f t="shared" si="58"/>
        <v>#DIV/0!</v>
      </c>
      <c r="V117" s="282"/>
      <c r="W117" s="282"/>
      <c r="X117" s="282"/>
      <c r="Y117" s="283" t="s">
        <v>603</v>
      </c>
      <c r="Z117" s="48" t="s">
        <v>899</v>
      </c>
      <c r="AA117" s="49" t="s">
        <v>900</v>
      </c>
      <c r="AB117" s="49"/>
      <c r="AC117" s="277" t="s">
        <v>850</v>
      </c>
      <c r="AD117" s="282">
        <f t="shared" si="59"/>
        <v>1635811200</v>
      </c>
      <c r="AE117" s="282">
        <f t="shared" si="60"/>
        <v>1635897600</v>
      </c>
      <c r="AF117" s="282">
        <f t="shared" si="61"/>
        <v>1635854400</v>
      </c>
    </row>
    <row r="118" spans="1:32" s="3" customFormat="1" x14ac:dyDescent="0.25">
      <c r="A118" s="277" t="s">
        <v>83</v>
      </c>
      <c r="B118" s="278">
        <v>44502</v>
      </c>
      <c r="C118" s="278">
        <v>44503</v>
      </c>
      <c r="D118" s="277" t="s">
        <v>0</v>
      </c>
      <c r="E118" s="277" t="s">
        <v>573</v>
      </c>
      <c r="F118" s="86" t="s">
        <v>94</v>
      </c>
      <c r="G118" s="279">
        <v>1000</v>
      </c>
      <c r="H118" s="280">
        <v>56</v>
      </c>
      <c r="I118" s="280"/>
      <c r="J118" s="280"/>
      <c r="K118" s="280"/>
      <c r="L118" s="280"/>
      <c r="M118" s="280"/>
      <c r="N118" s="280"/>
      <c r="O118" s="280"/>
      <c r="P118" s="280">
        <v>42</v>
      </c>
      <c r="Q118" s="280"/>
      <c r="R118" s="280"/>
      <c r="S118" s="280">
        <v>1</v>
      </c>
      <c r="T118" s="280">
        <v>0</v>
      </c>
      <c r="U118" s="281">
        <f t="shared" si="58"/>
        <v>1.0101010101010102</v>
      </c>
      <c r="V118" s="282"/>
      <c r="W118" s="282"/>
      <c r="X118" s="282"/>
      <c r="Y118" s="283" t="s">
        <v>603</v>
      </c>
      <c r="Z118" s="48" t="s">
        <v>899</v>
      </c>
      <c r="AA118" s="49" t="s">
        <v>900</v>
      </c>
      <c r="AB118" s="49" t="s">
        <v>941</v>
      </c>
      <c r="AC118" s="277" t="s">
        <v>901</v>
      </c>
      <c r="AD118" s="282">
        <f t="shared" si="59"/>
        <v>1635811200</v>
      </c>
      <c r="AE118" s="282">
        <f t="shared" si="60"/>
        <v>1635897600</v>
      </c>
      <c r="AF118" s="282">
        <f t="shared" si="61"/>
        <v>1635854400</v>
      </c>
    </row>
    <row r="119" spans="1:32" s="237" customFormat="1" x14ac:dyDescent="0.25">
      <c r="A119" s="60" t="s">
        <v>82</v>
      </c>
      <c r="B119" s="18">
        <v>44495</v>
      </c>
      <c r="C119" s="18">
        <v>44505</v>
      </c>
      <c r="D119" s="60" t="s">
        <v>1</v>
      </c>
      <c r="E119" s="60" t="s">
        <v>573</v>
      </c>
      <c r="F119" s="60" t="s">
        <v>96</v>
      </c>
      <c r="G119" s="150">
        <v>2000</v>
      </c>
      <c r="H119" s="114">
        <v>38</v>
      </c>
      <c r="I119" s="115"/>
      <c r="J119" s="114"/>
      <c r="K119" s="114"/>
      <c r="L119" s="114"/>
      <c r="M119" s="177"/>
      <c r="N119" s="114"/>
      <c r="O119" s="114"/>
      <c r="P119" s="114">
        <v>39</v>
      </c>
      <c r="Q119" s="114">
        <v>2</v>
      </c>
      <c r="R119" s="114">
        <v>4</v>
      </c>
      <c r="S119" s="114">
        <v>1</v>
      </c>
      <c r="T119" s="114">
        <v>16</v>
      </c>
      <c r="U119" s="98">
        <f t="shared" si="58"/>
        <v>1.1904761904761905</v>
      </c>
      <c r="V119" s="196"/>
      <c r="W119" s="196"/>
      <c r="X119" s="196"/>
      <c r="Y119" s="200" t="s">
        <v>603</v>
      </c>
      <c r="Z119" s="196" t="s">
        <v>926</v>
      </c>
      <c r="AA119" s="58" t="s">
        <v>910</v>
      </c>
      <c r="AB119" s="59"/>
      <c r="AC119" s="60"/>
      <c r="AD119" s="19">
        <f t="shared" si="59"/>
        <v>1635206400</v>
      </c>
      <c r="AE119" s="19">
        <f t="shared" si="60"/>
        <v>1636070400</v>
      </c>
      <c r="AF119" s="19">
        <f t="shared" si="61"/>
        <v>1635638400</v>
      </c>
    </row>
    <row r="120" spans="1:32" customFormat="1" x14ac:dyDescent="0.25">
      <c r="A120" s="60" t="s">
        <v>83</v>
      </c>
      <c r="B120" s="18">
        <v>44495</v>
      </c>
      <c r="C120" s="18">
        <v>44505</v>
      </c>
      <c r="D120" s="60" t="s">
        <v>1</v>
      </c>
      <c r="E120" s="60" t="s">
        <v>573</v>
      </c>
      <c r="F120" s="60" t="s">
        <v>96</v>
      </c>
      <c r="G120" s="150">
        <v>2000</v>
      </c>
      <c r="H120" s="114">
        <v>48</v>
      </c>
      <c r="I120" s="115"/>
      <c r="J120" s="114"/>
      <c r="K120" s="114"/>
      <c r="L120" s="114"/>
      <c r="M120" s="177"/>
      <c r="N120" s="114"/>
      <c r="O120" s="114"/>
      <c r="P120" s="114">
        <v>45</v>
      </c>
      <c r="Q120" s="114">
        <v>3</v>
      </c>
      <c r="R120" s="114">
        <v>3</v>
      </c>
      <c r="S120" s="114">
        <v>1</v>
      </c>
      <c r="T120" s="114">
        <v>0</v>
      </c>
      <c r="U120" s="98">
        <f t="shared" si="58"/>
        <v>1</v>
      </c>
      <c r="V120" s="196"/>
      <c r="W120" s="196"/>
      <c r="X120" s="196"/>
      <c r="Y120" s="200" t="s">
        <v>603</v>
      </c>
      <c r="Z120" s="196" t="s">
        <v>926</v>
      </c>
      <c r="AA120" s="58" t="s">
        <v>910</v>
      </c>
      <c r="AB120" s="59"/>
      <c r="AC120" s="231"/>
      <c r="AD120" s="19">
        <f t="shared" si="59"/>
        <v>1635206400</v>
      </c>
      <c r="AE120" s="19">
        <f t="shared" si="60"/>
        <v>1636070400</v>
      </c>
      <c r="AF120" s="19">
        <f t="shared" si="61"/>
        <v>1635638400</v>
      </c>
    </row>
    <row r="121" spans="1:32" customFormat="1" x14ac:dyDescent="0.25">
      <c r="A121" s="60" t="s">
        <v>82</v>
      </c>
      <c r="B121" s="18">
        <v>44495</v>
      </c>
      <c r="C121" s="18">
        <v>44505</v>
      </c>
      <c r="D121" s="60" t="s">
        <v>1</v>
      </c>
      <c r="E121" s="60"/>
      <c r="F121" s="60" t="s">
        <v>96</v>
      </c>
      <c r="G121" s="150">
        <v>2000</v>
      </c>
      <c r="H121" s="114">
        <v>34</v>
      </c>
      <c r="I121" s="115">
        <v>5</v>
      </c>
      <c r="J121" s="114">
        <v>9</v>
      </c>
      <c r="K121" s="114">
        <v>1</v>
      </c>
      <c r="L121" s="114">
        <v>12</v>
      </c>
      <c r="M121" s="177"/>
      <c r="N121" s="114">
        <v>7</v>
      </c>
      <c r="O121" s="114"/>
      <c r="P121" s="114"/>
      <c r="Q121" s="114">
        <v>3</v>
      </c>
      <c r="R121" s="114">
        <v>3</v>
      </c>
      <c r="S121" s="114">
        <v>0</v>
      </c>
      <c r="T121" s="114">
        <v>26</v>
      </c>
      <c r="U121" s="98">
        <f t="shared" si="58"/>
        <v>1.3513513513513513</v>
      </c>
      <c r="V121" s="196"/>
      <c r="W121" s="196"/>
      <c r="X121" s="196"/>
      <c r="Y121" s="200" t="s">
        <v>603</v>
      </c>
      <c r="Z121" s="196" t="s">
        <v>926</v>
      </c>
      <c r="AA121" s="58" t="s">
        <v>910</v>
      </c>
      <c r="AB121" s="59"/>
      <c r="AC121" s="60" t="s">
        <v>511</v>
      </c>
      <c r="AD121" s="19">
        <f t="shared" si="59"/>
        <v>1635206400</v>
      </c>
      <c r="AE121" s="19">
        <f t="shared" si="60"/>
        <v>1636070400</v>
      </c>
      <c r="AF121" s="19">
        <f t="shared" si="61"/>
        <v>1635638400</v>
      </c>
    </row>
    <row r="122" spans="1:32" x14ac:dyDescent="0.25">
      <c r="A122" s="60" t="s">
        <v>83</v>
      </c>
      <c r="B122" s="18">
        <v>44495</v>
      </c>
      <c r="C122" s="18">
        <v>44505</v>
      </c>
      <c r="D122" s="60" t="s">
        <v>1</v>
      </c>
      <c r="E122" s="60"/>
      <c r="F122" s="60" t="s">
        <v>96</v>
      </c>
      <c r="G122" s="150">
        <v>2000</v>
      </c>
      <c r="H122" s="114">
        <v>48</v>
      </c>
      <c r="I122" s="115">
        <v>6</v>
      </c>
      <c r="J122" s="114">
        <v>12</v>
      </c>
      <c r="K122" s="114">
        <v>1</v>
      </c>
      <c r="L122" s="114">
        <v>17</v>
      </c>
      <c r="M122" s="177"/>
      <c r="N122" s="114">
        <v>9</v>
      </c>
      <c r="O122" s="114"/>
      <c r="P122" s="114"/>
      <c r="Q122" s="114">
        <v>3</v>
      </c>
      <c r="R122" s="114">
        <v>3</v>
      </c>
      <c r="S122" s="114">
        <v>1</v>
      </c>
      <c r="T122" s="114">
        <v>0</v>
      </c>
      <c r="U122" s="98">
        <f t="shared" si="58"/>
        <v>1</v>
      </c>
      <c r="V122" s="196"/>
      <c r="W122" s="196"/>
      <c r="X122" s="196"/>
      <c r="Y122" s="200" t="s">
        <v>603</v>
      </c>
      <c r="Z122" s="196" t="s">
        <v>926</v>
      </c>
      <c r="AA122" s="58" t="s">
        <v>910</v>
      </c>
      <c r="AB122" s="59"/>
      <c r="AC122" s="60" t="s">
        <v>714</v>
      </c>
      <c r="AD122" s="19">
        <f t="shared" si="59"/>
        <v>1635206400</v>
      </c>
      <c r="AE122" s="19">
        <f t="shared" si="60"/>
        <v>1636070400</v>
      </c>
      <c r="AF122" s="19">
        <f t="shared" si="61"/>
        <v>1635638400</v>
      </c>
    </row>
    <row r="123" spans="1:32" x14ac:dyDescent="0.25">
      <c r="A123" s="284" t="s">
        <v>82</v>
      </c>
      <c r="B123" s="285">
        <v>44494</v>
      </c>
      <c r="C123" s="285">
        <v>44498</v>
      </c>
      <c r="D123" s="284" t="s">
        <v>224</v>
      </c>
      <c r="E123" s="284"/>
      <c r="F123" s="284" t="s">
        <v>94</v>
      </c>
      <c r="G123" s="286">
        <v>1000</v>
      </c>
      <c r="H123" s="287">
        <v>32</v>
      </c>
      <c r="I123" s="288">
        <v>8</v>
      </c>
      <c r="J123" s="287">
        <v>9</v>
      </c>
      <c r="K123" s="287">
        <v>2</v>
      </c>
      <c r="L123" s="287">
        <v>12</v>
      </c>
      <c r="M123" s="287"/>
      <c r="N123" s="287">
        <v>7</v>
      </c>
      <c r="O123" s="287"/>
      <c r="P123" s="287"/>
      <c r="Q123" s="287">
        <v>2</v>
      </c>
      <c r="R123" s="287">
        <v>2</v>
      </c>
      <c r="S123" s="287">
        <v>2</v>
      </c>
      <c r="T123" s="287">
        <v>24</v>
      </c>
      <c r="U123" s="289">
        <f t="shared" si="58"/>
        <v>1.3157894736842106</v>
      </c>
      <c r="V123" s="290"/>
      <c r="W123" s="292">
        <v>1</v>
      </c>
      <c r="X123" s="292">
        <v>18</v>
      </c>
      <c r="Y123" s="291" t="s">
        <v>603</v>
      </c>
      <c r="Z123" s="61" t="s">
        <v>902</v>
      </c>
      <c r="AA123" s="62" t="s">
        <v>903</v>
      </c>
      <c r="AB123" s="61"/>
      <c r="AC123" s="284" t="s">
        <v>905</v>
      </c>
      <c r="AD123" s="290">
        <f t="shared" si="59"/>
        <v>1635120000</v>
      </c>
      <c r="AE123" s="290">
        <f t="shared" si="60"/>
        <v>1635465600</v>
      </c>
      <c r="AF123" s="290">
        <f t="shared" si="61"/>
        <v>1635292800</v>
      </c>
    </row>
    <row r="124" spans="1:32" customFormat="1" x14ac:dyDescent="0.25">
      <c r="A124" s="284" t="s">
        <v>82</v>
      </c>
      <c r="B124" s="285">
        <v>44494</v>
      </c>
      <c r="C124" s="285">
        <v>44498</v>
      </c>
      <c r="D124" s="284" t="s">
        <v>224</v>
      </c>
      <c r="E124" s="284"/>
      <c r="F124" s="284" t="s">
        <v>94</v>
      </c>
      <c r="G124" s="286">
        <v>1000</v>
      </c>
      <c r="H124" s="287">
        <v>42</v>
      </c>
      <c r="I124" s="288">
        <v>11</v>
      </c>
      <c r="J124" s="287">
        <v>11</v>
      </c>
      <c r="K124" s="287">
        <v>3</v>
      </c>
      <c r="L124" s="287">
        <v>16</v>
      </c>
      <c r="M124" s="287"/>
      <c r="N124" s="287">
        <v>10</v>
      </c>
      <c r="O124" s="287"/>
      <c r="P124" s="287"/>
      <c r="Q124" s="287">
        <v>3</v>
      </c>
      <c r="R124" s="287">
        <v>2</v>
      </c>
      <c r="S124" s="287">
        <v>2</v>
      </c>
      <c r="T124" s="287">
        <v>0</v>
      </c>
      <c r="U124" s="289">
        <f t="shared" si="58"/>
        <v>1</v>
      </c>
      <c r="V124" s="290"/>
      <c r="W124" s="290"/>
      <c r="X124" s="290"/>
      <c r="Y124" s="291" t="s">
        <v>603</v>
      </c>
      <c r="Z124" s="61" t="s">
        <v>902</v>
      </c>
      <c r="AA124" s="62" t="s">
        <v>903</v>
      </c>
      <c r="AB124" s="61"/>
      <c r="AC124" s="284" t="s">
        <v>904</v>
      </c>
      <c r="AD124" s="290">
        <f t="shared" si="59"/>
        <v>1635120000</v>
      </c>
      <c r="AE124" s="290">
        <f t="shared" si="60"/>
        <v>1635465600</v>
      </c>
      <c r="AF124" s="290">
        <f t="shared" si="61"/>
        <v>1635292800</v>
      </c>
    </row>
    <row r="125" spans="1:32" customFormat="1" x14ac:dyDescent="0.25">
      <c r="A125" s="277" t="s">
        <v>82</v>
      </c>
      <c r="B125" s="278">
        <v>44494</v>
      </c>
      <c r="C125" s="278">
        <v>44496</v>
      </c>
      <c r="D125" s="277" t="s">
        <v>0</v>
      </c>
      <c r="E125" s="277" t="s">
        <v>181</v>
      </c>
      <c r="F125" s="86" t="s">
        <v>94</v>
      </c>
      <c r="G125" s="279">
        <v>1000</v>
      </c>
      <c r="H125" s="280"/>
      <c r="I125" s="280"/>
      <c r="J125" s="280"/>
      <c r="K125" s="280"/>
      <c r="L125" s="280"/>
      <c r="M125" s="280"/>
      <c r="N125" s="280"/>
      <c r="O125" s="280"/>
      <c r="P125" s="280"/>
      <c r="Q125" s="280"/>
      <c r="R125" s="280"/>
      <c r="S125" s="280"/>
      <c r="T125" s="280"/>
      <c r="U125" s="281" t="e">
        <f t="shared" si="58"/>
        <v>#DIV/0!</v>
      </c>
      <c r="V125" s="282"/>
      <c r="W125" s="282"/>
      <c r="X125" s="282"/>
      <c r="Y125" s="283" t="s">
        <v>603</v>
      </c>
      <c r="Z125" s="48" t="s">
        <v>899</v>
      </c>
      <c r="AA125" s="49" t="s">
        <v>900</v>
      </c>
      <c r="AB125" s="49"/>
      <c r="AC125" s="277" t="s">
        <v>850</v>
      </c>
      <c r="AD125" s="282">
        <f t="shared" si="59"/>
        <v>1635120000</v>
      </c>
      <c r="AE125" s="282">
        <f t="shared" si="60"/>
        <v>1635292800</v>
      </c>
      <c r="AF125" s="282">
        <f t="shared" si="61"/>
        <v>1635206400</v>
      </c>
    </row>
    <row r="126" spans="1:32" customFormat="1" x14ac:dyDescent="0.25">
      <c r="A126" s="277" t="s">
        <v>83</v>
      </c>
      <c r="B126" s="278">
        <v>44494</v>
      </c>
      <c r="C126" s="278">
        <v>44496</v>
      </c>
      <c r="D126" s="277" t="s">
        <v>0</v>
      </c>
      <c r="E126" s="277" t="s">
        <v>573</v>
      </c>
      <c r="F126" s="86" t="s">
        <v>94</v>
      </c>
      <c r="G126" s="279">
        <v>1000</v>
      </c>
      <c r="H126" s="280">
        <v>56</v>
      </c>
      <c r="I126" s="280"/>
      <c r="J126" s="280"/>
      <c r="K126" s="280"/>
      <c r="L126" s="280"/>
      <c r="M126" s="280"/>
      <c r="N126" s="280"/>
      <c r="O126" s="280"/>
      <c r="P126" s="280">
        <v>42</v>
      </c>
      <c r="Q126" s="280"/>
      <c r="R126" s="280"/>
      <c r="S126" s="280">
        <v>2</v>
      </c>
      <c r="T126" s="280">
        <v>0</v>
      </c>
      <c r="U126" s="281">
        <f t="shared" si="58"/>
        <v>1</v>
      </c>
      <c r="V126" s="282"/>
      <c r="W126" s="282"/>
      <c r="X126" s="282"/>
      <c r="Y126" s="283" t="s">
        <v>603</v>
      </c>
      <c r="Z126" s="48" t="s">
        <v>899</v>
      </c>
      <c r="AA126" s="49" t="s">
        <v>900</v>
      </c>
      <c r="AB126" s="49"/>
      <c r="AC126" s="277" t="s">
        <v>901</v>
      </c>
      <c r="AD126" s="282">
        <f t="shared" si="59"/>
        <v>1635120000</v>
      </c>
      <c r="AE126" s="282">
        <f t="shared" si="60"/>
        <v>1635292800</v>
      </c>
      <c r="AF126" s="282">
        <f t="shared" si="61"/>
        <v>1635206400</v>
      </c>
    </row>
    <row r="127" spans="1:32" customFormat="1" x14ac:dyDescent="0.25">
      <c r="A127" s="72" t="s">
        <v>82</v>
      </c>
      <c r="B127" s="8">
        <v>44483</v>
      </c>
      <c r="C127" s="8">
        <v>44497</v>
      </c>
      <c r="D127" s="72" t="s">
        <v>840</v>
      </c>
      <c r="E127" s="72" t="s">
        <v>573</v>
      </c>
      <c r="F127" s="72" t="s">
        <v>95</v>
      </c>
      <c r="G127" s="158">
        <v>1000</v>
      </c>
      <c r="H127" s="122">
        <v>36</v>
      </c>
      <c r="I127" s="240"/>
      <c r="J127" s="122"/>
      <c r="K127" s="122"/>
      <c r="L127" s="122"/>
      <c r="M127" s="262"/>
      <c r="N127" s="122"/>
      <c r="O127" s="122"/>
      <c r="P127" s="122">
        <v>34</v>
      </c>
      <c r="Q127" s="122"/>
      <c r="R127" s="122"/>
      <c r="S127" s="122">
        <v>1</v>
      </c>
      <c r="T127" s="122">
        <v>29</v>
      </c>
      <c r="U127" s="102">
        <f t="shared" si="58"/>
        <v>1.408450704225352</v>
      </c>
      <c r="V127" s="264"/>
      <c r="W127" s="264"/>
      <c r="X127" s="264"/>
      <c r="Y127" s="264" t="s">
        <v>913</v>
      </c>
      <c r="Z127" s="264" t="s">
        <v>917</v>
      </c>
      <c r="AA127" s="230" t="s">
        <v>918</v>
      </c>
      <c r="AB127" s="227"/>
      <c r="AC127" s="72" t="s">
        <v>914</v>
      </c>
      <c r="AD127" s="9">
        <f t="shared" si="59"/>
        <v>1634169600</v>
      </c>
      <c r="AE127" s="9">
        <f t="shared" si="60"/>
        <v>1635379200</v>
      </c>
      <c r="AF127" s="9">
        <f t="shared" si="61"/>
        <v>1634774400</v>
      </c>
    </row>
    <row r="128" spans="1:32" customFormat="1" x14ac:dyDescent="0.25">
      <c r="A128" s="72" t="s">
        <v>82</v>
      </c>
      <c r="B128" s="8">
        <v>44483</v>
      </c>
      <c r="C128" s="8">
        <v>44497</v>
      </c>
      <c r="D128" s="72" t="s">
        <v>840</v>
      </c>
      <c r="E128" s="72" t="s">
        <v>573</v>
      </c>
      <c r="F128" s="72" t="s">
        <v>95</v>
      </c>
      <c r="G128" s="158">
        <v>1000</v>
      </c>
      <c r="H128" s="122">
        <v>51</v>
      </c>
      <c r="I128" s="240"/>
      <c r="J128" s="122"/>
      <c r="K128" s="122"/>
      <c r="L128" s="122"/>
      <c r="M128" s="262"/>
      <c r="N128" s="122"/>
      <c r="O128" s="122"/>
      <c r="P128" s="122">
        <v>48</v>
      </c>
      <c r="Q128" s="122"/>
      <c r="R128" s="122"/>
      <c r="S128" s="122">
        <v>1</v>
      </c>
      <c r="T128" s="122">
        <v>0</v>
      </c>
      <c r="U128" s="102">
        <f t="shared" si="58"/>
        <v>1</v>
      </c>
      <c r="V128" s="264"/>
      <c r="W128" s="264"/>
      <c r="X128" s="264"/>
      <c r="Y128" s="264" t="s">
        <v>913</v>
      </c>
      <c r="Z128" s="264" t="s">
        <v>917</v>
      </c>
      <c r="AA128" s="230" t="s">
        <v>918</v>
      </c>
      <c r="AB128" s="227"/>
      <c r="AC128" s="72" t="s">
        <v>914</v>
      </c>
      <c r="AD128" s="9">
        <f t="shared" si="59"/>
        <v>1634169600</v>
      </c>
      <c r="AE128" s="9">
        <f t="shared" si="60"/>
        <v>1635379200</v>
      </c>
      <c r="AF128" s="9">
        <f t="shared" si="61"/>
        <v>1634774400</v>
      </c>
    </row>
    <row r="129" spans="1:32" customFormat="1" x14ac:dyDescent="0.25">
      <c r="A129" s="72" t="s">
        <v>82</v>
      </c>
      <c r="B129" s="8">
        <v>44483</v>
      </c>
      <c r="C129" s="8">
        <v>44497</v>
      </c>
      <c r="D129" s="72" t="s">
        <v>840</v>
      </c>
      <c r="E129" s="72"/>
      <c r="F129" s="72" t="s">
        <v>95</v>
      </c>
      <c r="G129" s="158">
        <v>1000</v>
      </c>
      <c r="H129" s="122">
        <v>36</v>
      </c>
      <c r="I129" s="240">
        <v>7</v>
      </c>
      <c r="J129" s="122">
        <v>7</v>
      </c>
      <c r="K129" s="122">
        <v>1</v>
      </c>
      <c r="L129" s="122">
        <v>11</v>
      </c>
      <c r="M129" s="262"/>
      <c r="N129" s="122">
        <v>3</v>
      </c>
      <c r="O129" s="122"/>
      <c r="P129" s="122">
        <v>1</v>
      </c>
      <c r="Q129" s="122">
        <v>1</v>
      </c>
      <c r="R129" s="122">
        <v>2</v>
      </c>
      <c r="S129" s="122"/>
      <c r="T129" s="122">
        <v>31</v>
      </c>
      <c r="U129" s="102">
        <f t="shared" si="58"/>
        <v>1.4492753623188406</v>
      </c>
      <c r="V129" s="264"/>
      <c r="W129" s="264"/>
      <c r="X129" s="264"/>
      <c r="Y129" s="264" t="s">
        <v>913</v>
      </c>
      <c r="Z129" s="264" t="s">
        <v>917</v>
      </c>
      <c r="AA129" s="230" t="s">
        <v>918</v>
      </c>
      <c r="AB129" s="227"/>
      <c r="AC129" s="72" t="s">
        <v>919</v>
      </c>
      <c r="AD129" s="9">
        <f t="shared" si="59"/>
        <v>1634169600</v>
      </c>
      <c r="AE129" s="9">
        <f t="shared" si="60"/>
        <v>1635379200</v>
      </c>
      <c r="AF129" s="9">
        <f t="shared" si="61"/>
        <v>1634774400</v>
      </c>
    </row>
    <row r="130" spans="1:32" customFormat="1" x14ac:dyDescent="0.25">
      <c r="A130" s="72" t="s">
        <v>82</v>
      </c>
      <c r="B130" s="8">
        <v>44483</v>
      </c>
      <c r="C130" s="8">
        <v>44497</v>
      </c>
      <c r="D130" s="72" t="s">
        <v>840</v>
      </c>
      <c r="E130" s="72"/>
      <c r="F130" s="72" t="s">
        <v>95</v>
      </c>
      <c r="G130" s="158">
        <v>1000</v>
      </c>
      <c r="H130" s="122">
        <v>52</v>
      </c>
      <c r="I130" s="240">
        <v>10</v>
      </c>
      <c r="J130" s="122">
        <v>11</v>
      </c>
      <c r="K130" s="122">
        <v>2</v>
      </c>
      <c r="L130" s="122">
        <v>16</v>
      </c>
      <c r="M130" s="262"/>
      <c r="N130" s="122">
        <v>4</v>
      </c>
      <c r="O130" s="122"/>
      <c r="P130" s="122">
        <v>1</v>
      </c>
      <c r="Q130" s="122">
        <v>1</v>
      </c>
      <c r="R130" s="122">
        <v>3</v>
      </c>
      <c r="S130" s="122"/>
      <c r="T130" s="122">
        <v>0</v>
      </c>
      <c r="U130" s="102">
        <f t="shared" si="58"/>
        <v>1</v>
      </c>
      <c r="V130" s="264"/>
      <c r="W130" s="264"/>
      <c r="X130" s="264"/>
      <c r="Y130" s="264" t="s">
        <v>913</v>
      </c>
      <c r="Z130" s="264" t="s">
        <v>917</v>
      </c>
      <c r="AA130" s="230" t="s">
        <v>918</v>
      </c>
      <c r="AB130" s="227"/>
      <c r="AC130" s="72" t="s">
        <v>920</v>
      </c>
      <c r="AD130" s="9">
        <f t="shared" si="59"/>
        <v>1634169600</v>
      </c>
      <c r="AE130" s="9">
        <f t="shared" si="60"/>
        <v>1635379200</v>
      </c>
      <c r="AF130" s="9">
        <f t="shared" si="61"/>
        <v>1634774400</v>
      </c>
    </row>
    <row r="131" spans="1:32" customFormat="1" x14ac:dyDescent="0.25">
      <c r="A131" s="277" t="s">
        <v>82</v>
      </c>
      <c r="B131" s="278">
        <v>44488</v>
      </c>
      <c r="C131" s="278">
        <v>44490</v>
      </c>
      <c r="D131" s="277" t="s">
        <v>977</v>
      </c>
      <c r="E131" s="277" t="s">
        <v>973</v>
      </c>
      <c r="F131" s="86" t="s">
        <v>94</v>
      </c>
      <c r="G131" s="279">
        <v>1000</v>
      </c>
      <c r="H131" s="280">
        <v>46</v>
      </c>
      <c r="I131" s="280"/>
      <c r="J131" s="280"/>
      <c r="K131" s="280"/>
      <c r="L131" s="280"/>
      <c r="M131" s="280"/>
      <c r="N131" s="280"/>
      <c r="O131" s="280"/>
      <c r="P131" s="280">
        <v>42</v>
      </c>
      <c r="Q131" s="280"/>
      <c r="R131" s="280"/>
      <c r="S131" s="299">
        <v>2</v>
      </c>
      <c r="T131" s="280">
        <v>10</v>
      </c>
      <c r="U131" s="281">
        <f t="shared" si="58"/>
        <v>1.1111111111111112</v>
      </c>
      <c r="V131" s="282"/>
      <c r="W131" s="283">
        <v>3</v>
      </c>
      <c r="X131" s="282">
        <v>15</v>
      </c>
      <c r="Y131" s="283" t="s">
        <v>603</v>
      </c>
      <c r="Z131" s="48" t="s">
        <v>986</v>
      </c>
      <c r="AA131" s="49" t="s">
        <v>987</v>
      </c>
      <c r="AB131" s="48" t="s">
        <v>980</v>
      </c>
      <c r="AC131" s="277" t="s">
        <v>982</v>
      </c>
      <c r="AD131" s="282">
        <f t="shared" si="59"/>
        <v>1634601600</v>
      </c>
      <c r="AE131" s="282">
        <f t="shared" si="60"/>
        <v>1634774400</v>
      </c>
      <c r="AF131" s="282">
        <f t="shared" si="61"/>
        <v>1634688000</v>
      </c>
    </row>
    <row r="132" spans="1:32" ht="15.75" customHeight="1" x14ac:dyDescent="0.25">
      <c r="A132" s="277" t="s">
        <v>83</v>
      </c>
      <c r="B132" s="278">
        <v>44488</v>
      </c>
      <c r="C132" s="278">
        <v>44490</v>
      </c>
      <c r="D132" s="277" t="s">
        <v>977</v>
      </c>
      <c r="E132" s="277" t="s">
        <v>973</v>
      </c>
      <c r="F132" s="86" t="s">
        <v>94</v>
      </c>
      <c r="G132" s="279">
        <v>1000</v>
      </c>
      <c r="H132" s="280">
        <v>55</v>
      </c>
      <c r="I132" s="280"/>
      <c r="J132" s="280"/>
      <c r="K132" s="280"/>
      <c r="L132" s="280"/>
      <c r="M132" s="280"/>
      <c r="N132" s="280"/>
      <c r="O132" s="280"/>
      <c r="P132" s="280">
        <v>44</v>
      </c>
      <c r="Q132" s="280"/>
      <c r="R132" s="280"/>
      <c r="S132" s="299">
        <v>1</v>
      </c>
      <c r="T132" s="280">
        <v>0</v>
      </c>
      <c r="U132" s="281">
        <f t="shared" si="58"/>
        <v>1</v>
      </c>
      <c r="V132" s="282"/>
      <c r="W132" s="283">
        <v>3</v>
      </c>
      <c r="X132" s="282">
        <v>15</v>
      </c>
      <c r="Y132" s="283" t="s">
        <v>603</v>
      </c>
      <c r="Z132" s="48" t="s">
        <v>986</v>
      </c>
      <c r="AA132" s="49" t="s">
        <v>987</v>
      </c>
      <c r="AB132" s="48" t="s">
        <v>980</v>
      </c>
      <c r="AC132" s="277" t="s">
        <v>982</v>
      </c>
      <c r="AD132" s="282">
        <f t="shared" si="59"/>
        <v>1634601600</v>
      </c>
      <c r="AE132" s="282">
        <f t="shared" si="60"/>
        <v>1634774400</v>
      </c>
      <c r="AF132" s="282">
        <f t="shared" si="61"/>
        <v>1634688000</v>
      </c>
    </row>
    <row r="133" spans="1:32" x14ac:dyDescent="0.25">
      <c r="A133" s="55" t="s">
        <v>82</v>
      </c>
      <c r="B133" s="276">
        <v>44486</v>
      </c>
      <c r="C133" s="276">
        <v>44491</v>
      </c>
      <c r="D133" s="55" t="s">
        <v>2</v>
      </c>
      <c r="E133" s="55" t="s">
        <v>709</v>
      </c>
      <c r="F133" s="55" t="s">
        <v>94</v>
      </c>
      <c r="G133" s="190">
        <v>1000</v>
      </c>
      <c r="H133" s="191">
        <v>31</v>
      </c>
      <c r="I133" s="192"/>
      <c r="J133" s="191"/>
      <c r="K133" s="191"/>
      <c r="L133" s="191"/>
      <c r="M133" s="191"/>
      <c r="N133" s="191"/>
      <c r="O133" s="191"/>
      <c r="P133" s="191">
        <v>44</v>
      </c>
      <c r="Q133" s="191">
        <v>6</v>
      </c>
      <c r="R133" s="191">
        <v>3</v>
      </c>
      <c r="S133" s="191">
        <v>0</v>
      </c>
      <c r="T133" s="191">
        <v>16</v>
      </c>
      <c r="U133" s="193">
        <f t="shared" si="58"/>
        <v>1.1904761904761905</v>
      </c>
      <c r="V133" s="194"/>
      <c r="W133" s="194"/>
      <c r="X133" s="194"/>
      <c r="Y133" s="187" t="s">
        <v>604</v>
      </c>
      <c r="Z133" s="187" t="s">
        <v>892</v>
      </c>
      <c r="AA133" s="56"/>
      <c r="AB133" s="187"/>
      <c r="AC133" s="55"/>
      <c r="AD133" s="194">
        <f t="shared" si="59"/>
        <v>1634428800</v>
      </c>
      <c r="AE133" s="194">
        <f t="shared" si="60"/>
        <v>1634860800</v>
      </c>
      <c r="AF133" s="194">
        <f t="shared" si="61"/>
        <v>1634644800</v>
      </c>
    </row>
    <row r="134" spans="1:32" ht="15.75" customHeight="1" x14ac:dyDescent="0.25">
      <c r="A134" s="55" t="s">
        <v>82</v>
      </c>
      <c r="B134" s="276">
        <v>44486</v>
      </c>
      <c r="C134" s="276">
        <v>44491</v>
      </c>
      <c r="D134" s="55" t="s">
        <v>2</v>
      </c>
      <c r="E134" s="55" t="s">
        <v>709</v>
      </c>
      <c r="F134" s="55" t="s">
        <v>94</v>
      </c>
      <c r="G134" s="190">
        <v>1000</v>
      </c>
      <c r="H134" s="191"/>
      <c r="I134" s="192"/>
      <c r="J134" s="191">
        <v>4</v>
      </c>
      <c r="K134" s="191"/>
      <c r="L134" s="191">
        <v>13</v>
      </c>
      <c r="M134" s="191"/>
      <c r="N134" s="191">
        <v>7</v>
      </c>
      <c r="O134" s="191">
        <v>6</v>
      </c>
      <c r="P134" s="191"/>
      <c r="Q134" s="191">
        <v>6</v>
      </c>
      <c r="R134" s="191"/>
      <c r="S134" s="191"/>
      <c r="T134" s="191"/>
      <c r="U134" s="193">
        <f t="shared" si="58"/>
        <v>2.7777777777777777</v>
      </c>
      <c r="V134" s="194"/>
      <c r="W134" s="194"/>
      <c r="X134" s="194"/>
      <c r="Y134" s="187" t="s">
        <v>604</v>
      </c>
      <c r="Z134" s="172" t="s">
        <v>892</v>
      </c>
      <c r="AA134" s="56"/>
      <c r="AB134" s="187"/>
      <c r="AC134" s="55" t="s">
        <v>891</v>
      </c>
      <c r="AD134" s="194">
        <f t="shared" si="59"/>
        <v>1634428800</v>
      </c>
      <c r="AE134" s="194">
        <f t="shared" si="60"/>
        <v>1634860800</v>
      </c>
      <c r="AF134" s="194">
        <f t="shared" si="61"/>
        <v>1634644800</v>
      </c>
    </row>
    <row r="135" spans="1:32" x14ac:dyDescent="0.25">
      <c r="A135" s="50" t="s">
        <v>82</v>
      </c>
      <c r="B135" s="14">
        <v>44487</v>
      </c>
      <c r="C135" s="14">
        <v>44489</v>
      </c>
      <c r="D135" s="50" t="s">
        <v>0</v>
      </c>
      <c r="E135" s="50" t="s">
        <v>181</v>
      </c>
      <c r="F135" s="86" t="s">
        <v>94</v>
      </c>
      <c r="G135" s="151">
        <v>1000</v>
      </c>
      <c r="H135" s="106"/>
      <c r="I135" s="106"/>
      <c r="J135" s="106"/>
      <c r="K135" s="106"/>
      <c r="L135" s="106"/>
      <c r="M135" s="106"/>
      <c r="N135" s="106"/>
      <c r="O135" s="106"/>
      <c r="P135" s="106"/>
      <c r="Q135" s="106"/>
      <c r="R135" s="106"/>
      <c r="S135" s="106"/>
      <c r="T135" s="106"/>
      <c r="U135" s="94" t="e">
        <f t="shared" si="58"/>
        <v>#DIV/0!</v>
      </c>
      <c r="V135" s="15"/>
      <c r="W135" s="15"/>
      <c r="X135" s="15"/>
      <c r="Y135" s="204" t="s">
        <v>881</v>
      </c>
      <c r="Z135" s="48"/>
      <c r="AA135" s="49"/>
      <c r="AB135" s="49" t="s">
        <v>882</v>
      </c>
      <c r="AC135" s="50" t="s">
        <v>850</v>
      </c>
      <c r="AD135" s="15">
        <f t="shared" si="59"/>
        <v>1634515200</v>
      </c>
      <c r="AE135" s="15">
        <f t="shared" si="60"/>
        <v>1634688000</v>
      </c>
      <c r="AF135" s="15">
        <f t="shared" si="61"/>
        <v>1634601600</v>
      </c>
    </row>
    <row r="136" spans="1:32" customFormat="1" x14ac:dyDescent="0.25">
      <c r="A136" s="50" t="s">
        <v>83</v>
      </c>
      <c r="B136" s="14">
        <v>44487</v>
      </c>
      <c r="C136" s="14">
        <v>44489</v>
      </c>
      <c r="D136" s="50" t="s">
        <v>0</v>
      </c>
      <c r="E136" s="50" t="s">
        <v>573</v>
      </c>
      <c r="F136" s="86" t="s">
        <v>94</v>
      </c>
      <c r="G136" s="151">
        <v>1000</v>
      </c>
      <c r="H136" s="106">
        <v>56</v>
      </c>
      <c r="I136" s="106"/>
      <c r="J136" s="106"/>
      <c r="K136" s="106"/>
      <c r="L136" s="106"/>
      <c r="M136" s="106"/>
      <c r="N136" s="106"/>
      <c r="O136" s="106"/>
      <c r="P136" s="106">
        <v>43</v>
      </c>
      <c r="Q136" s="106"/>
      <c r="R136" s="106"/>
      <c r="S136" s="106">
        <v>2</v>
      </c>
      <c r="T136" s="106">
        <v>0</v>
      </c>
      <c r="U136" s="94">
        <f t="shared" si="58"/>
        <v>0.99009900990099009</v>
      </c>
      <c r="V136" s="15"/>
      <c r="W136" s="15"/>
      <c r="X136" s="15"/>
      <c r="Y136" s="204" t="s">
        <v>881</v>
      </c>
      <c r="Z136" s="48" t="s">
        <v>941</v>
      </c>
      <c r="AA136" s="49"/>
      <c r="AB136" s="49" t="s">
        <v>882</v>
      </c>
      <c r="AC136" s="50" t="s">
        <v>850</v>
      </c>
      <c r="AD136" s="15">
        <f t="shared" si="59"/>
        <v>1634515200</v>
      </c>
      <c r="AE136" s="15">
        <f t="shared" si="60"/>
        <v>1634688000</v>
      </c>
      <c r="AF136" s="15">
        <f t="shared" si="61"/>
        <v>1634601600</v>
      </c>
    </row>
    <row r="137" spans="1:32" customFormat="1" x14ac:dyDescent="0.25">
      <c r="A137" s="54" t="s">
        <v>82</v>
      </c>
      <c r="B137" s="28">
        <v>44480</v>
      </c>
      <c r="C137" s="28">
        <v>44488</v>
      </c>
      <c r="D137" s="173" t="s">
        <v>14</v>
      </c>
      <c r="E137" s="54" t="s">
        <v>573</v>
      </c>
      <c r="F137" s="212" t="s">
        <v>95</v>
      </c>
      <c r="G137" s="148">
        <v>1000</v>
      </c>
      <c r="H137" s="110">
        <v>34.9</v>
      </c>
      <c r="I137" s="111"/>
      <c r="J137" s="110"/>
      <c r="K137" s="110"/>
      <c r="L137" s="110"/>
      <c r="M137" s="138"/>
      <c r="N137" s="110"/>
      <c r="O137" s="110"/>
      <c r="P137" s="110">
        <v>39.299999999999997</v>
      </c>
      <c r="Q137" s="110"/>
      <c r="R137" s="110"/>
      <c r="S137" s="110">
        <v>2.8</v>
      </c>
      <c r="T137" s="110">
        <v>23</v>
      </c>
      <c r="U137" s="96">
        <f t="shared" si="58"/>
        <v>1.2987012987012989</v>
      </c>
      <c r="V137" s="7">
        <v>74.5</v>
      </c>
      <c r="W137" s="293">
        <f>SUM(PRODUCT(39,100/73),PRODUCT(37,100/77,-1))</f>
        <v>5.372709482298518</v>
      </c>
      <c r="X137" s="293">
        <f>SUM(PRODUCT(58,100/86),PRODUCT(39,100/77,-1))</f>
        <v>16.792509815765627</v>
      </c>
      <c r="Y137" s="198"/>
      <c r="Z137" s="232" t="s">
        <v>789</v>
      </c>
      <c r="AA137" s="176" t="s">
        <v>884</v>
      </c>
      <c r="AB137" s="53" t="s">
        <v>885</v>
      </c>
      <c r="AC137" s="54" t="s">
        <v>898</v>
      </c>
      <c r="AD137" s="7">
        <f t="shared" si="59"/>
        <v>1633910400</v>
      </c>
      <c r="AE137" s="7">
        <f t="shared" si="60"/>
        <v>1634601600</v>
      </c>
      <c r="AF137" s="7">
        <f t="shared" si="61"/>
        <v>1634256000</v>
      </c>
    </row>
    <row r="138" spans="1:32" s="3" customFormat="1" x14ac:dyDescent="0.25">
      <c r="A138" s="173" t="s">
        <v>83</v>
      </c>
      <c r="B138" s="28">
        <v>44480</v>
      </c>
      <c r="C138" s="28">
        <v>44488</v>
      </c>
      <c r="D138" s="173" t="s">
        <v>14</v>
      </c>
      <c r="E138" s="54" t="s">
        <v>573</v>
      </c>
      <c r="F138" s="212" t="s">
        <v>95</v>
      </c>
      <c r="G138" s="148">
        <v>1000</v>
      </c>
      <c r="H138" s="110">
        <v>47.5</v>
      </c>
      <c r="I138" s="111"/>
      <c r="J138" s="110"/>
      <c r="K138" s="110"/>
      <c r="L138" s="110"/>
      <c r="M138" s="138"/>
      <c r="N138" s="110"/>
      <c r="O138" s="110"/>
      <c r="P138" s="110">
        <v>49.6</v>
      </c>
      <c r="Q138" s="110"/>
      <c r="R138" s="110"/>
      <c r="S138" s="110">
        <v>2.9</v>
      </c>
      <c r="T138" s="110">
        <v>0</v>
      </c>
      <c r="U138" s="96">
        <f t="shared" si="58"/>
        <v>1</v>
      </c>
      <c r="V138" s="7"/>
      <c r="W138" s="7"/>
      <c r="X138" s="7"/>
      <c r="Y138" s="198"/>
      <c r="Z138" s="232" t="s">
        <v>789</v>
      </c>
      <c r="AA138" s="176" t="s">
        <v>884</v>
      </c>
      <c r="AB138" s="53" t="s">
        <v>885</v>
      </c>
      <c r="AC138" s="54"/>
      <c r="AD138" s="7">
        <f t="shared" si="59"/>
        <v>1633910400</v>
      </c>
      <c r="AE138" s="7">
        <f t="shared" si="60"/>
        <v>1634601600</v>
      </c>
      <c r="AF138" s="7">
        <f t="shared" si="61"/>
        <v>1634256000</v>
      </c>
    </row>
    <row r="139" spans="1:32" customFormat="1" x14ac:dyDescent="0.25">
      <c r="A139" s="54" t="s">
        <v>82</v>
      </c>
      <c r="B139" s="28">
        <v>44480</v>
      </c>
      <c r="C139" s="28">
        <v>44488</v>
      </c>
      <c r="D139" s="173" t="s">
        <v>14</v>
      </c>
      <c r="E139" s="54"/>
      <c r="F139" s="212" t="s">
        <v>95</v>
      </c>
      <c r="G139" s="148">
        <v>1000</v>
      </c>
      <c r="H139" s="110">
        <v>33.9</v>
      </c>
      <c r="I139" s="111">
        <v>8.1</v>
      </c>
      <c r="J139" s="110">
        <v>10.7</v>
      </c>
      <c r="K139" s="110">
        <v>1.8</v>
      </c>
      <c r="L139" s="110">
        <v>13.3</v>
      </c>
      <c r="M139" s="138"/>
      <c r="N139" s="110">
        <v>4</v>
      </c>
      <c r="O139" s="110"/>
      <c r="P139" s="110"/>
      <c r="Q139" s="110">
        <v>1.2</v>
      </c>
      <c r="R139" s="110">
        <v>0.9</v>
      </c>
      <c r="S139" s="110">
        <v>1.4</v>
      </c>
      <c r="T139" s="110">
        <v>24.7</v>
      </c>
      <c r="U139" s="96">
        <f t="shared" si="58"/>
        <v>1.3280212483399731</v>
      </c>
      <c r="V139" s="7"/>
      <c r="W139" s="7"/>
      <c r="X139" s="7"/>
      <c r="Y139" s="198"/>
      <c r="Z139" s="232" t="s">
        <v>789</v>
      </c>
      <c r="AA139" s="176" t="s">
        <v>884</v>
      </c>
      <c r="AB139" s="176" t="s">
        <v>885</v>
      </c>
      <c r="AC139" s="173" t="s">
        <v>886</v>
      </c>
      <c r="AD139" s="7">
        <f t="shared" si="59"/>
        <v>1633910400</v>
      </c>
      <c r="AE139" s="7">
        <f t="shared" si="60"/>
        <v>1634601600</v>
      </c>
      <c r="AF139" s="7">
        <f t="shared" si="61"/>
        <v>1634256000</v>
      </c>
    </row>
    <row r="140" spans="1:32" s="237" customFormat="1" x14ac:dyDescent="0.25">
      <c r="A140" s="173" t="s">
        <v>83</v>
      </c>
      <c r="B140" s="28">
        <v>44480</v>
      </c>
      <c r="C140" s="28">
        <v>44488</v>
      </c>
      <c r="D140" s="173" t="s">
        <v>14</v>
      </c>
      <c r="E140" s="54"/>
      <c r="F140" s="212" t="s">
        <v>95</v>
      </c>
      <c r="G140" s="148">
        <v>1000</v>
      </c>
      <c r="H140" s="110">
        <v>47.2</v>
      </c>
      <c r="I140" s="111">
        <v>9.9</v>
      </c>
      <c r="J140" s="110">
        <v>13.8</v>
      </c>
      <c r="K140" s="110">
        <v>2.2000000000000002</v>
      </c>
      <c r="L140" s="110">
        <v>18.899999999999999</v>
      </c>
      <c r="M140" s="138"/>
      <c r="N140" s="110">
        <v>4.4000000000000004</v>
      </c>
      <c r="O140" s="110"/>
      <c r="P140" s="110"/>
      <c r="Q140" s="110">
        <v>1.3</v>
      </c>
      <c r="R140" s="110">
        <v>0.6</v>
      </c>
      <c r="S140" s="110">
        <v>1.7</v>
      </c>
      <c r="T140" s="110">
        <v>0</v>
      </c>
      <c r="U140" s="96">
        <f t="shared" si="58"/>
        <v>1</v>
      </c>
      <c r="V140" s="7"/>
      <c r="W140" s="7"/>
      <c r="X140" s="7"/>
      <c r="Y140" s="198"/>
      <c r="Z140" s="232" t="s">
        <v>789</v>
      </c>
      <c r="AA140" s="176" t="s">
        <v>884</v>
      </c>
      <c r="AB140" s="176" t="s">
        <v>885</v>
      </c>
      <c r="AC140" s="173" t="s">
        <v>887</v>
      </c>
      <c r="AD140" s="7">
        <f t="shared" si="59"/>
        <v>1633910400</v>
      </c>
      <c r="AE140" s="7">
        <f t="shared" si="60"/>
        <v>1634601600</v>
      </c>
      <c r="AF140" s="7">
        <f t="shared" si="61"/>
        <v>1634256000</v>
      </c>
    </row>
    <row r="141" spans="1:32" s="237" customFormat="1" x14ac:dyDescent="0.25">
      <c r="A141" s="275" t="s">
        <v>83</v>
      </c>
      <c r="B141" s="213">
        <v>44470</v>
      </c>
      <c r="C141" s="213">
        <v>44493</v>
      </c>
      <c r="D141" s="67" t="s">
        <v>4</v>
      </c>
      <c r="E141" s="67" t="s">
        <v>709</v>
      </c>
      <c r="F141" s="67" t="s">
        <v>94</v>
      </c>
      <c r="G141" s="154">
        <v>1000</v>
      </c>
      <c r="H141" s="117">
        <v>41</v>
      </c>
      <c r="I141" s="117"/>
      <c r="J141" s="117"/>
      <c r="K141" s="117"/>
      <c r="L141" s="117"/>
      <c r="M141" s="117"/>
      <c r="N141" s="117"/>
      <c r="O141" s="117"/>
      <c r="P141" s="117"/>
      <c r="Q141" s="117"/>
      <c r="R141" s="117"/>
      <c r="S141" s="117"/>
      <c r="T141" s="117"/>
      <c r="U141" s="100">
        <f t="shared" si="58"/>
        <v>2.4390243902439024</v>
      </c>
      <c r="V141" s="13"/>
      <c r="W141" s="13"/>
      <c r="X141" s="13" t="s">
        <v>909</v>
      </c>
      <c r="Y141" s="294" t="s">
        <v>603</v>
      </c>
      <c r="Z141" s="66" t="s">
        <v>908</v>
      </c>
      <c r="AA141" s="78" t="s">
        <v>907</v>
      </c>
      <c r="AB141" s="78"/>
      <c r="AC141" s="67" t="s">
        <v>906</v>
      </c>
      <c r="AD141" s="13">
        <f t="shared" si="59"/>
        <v>1633046400</v>
      </c>
      <c r="AE141" s="13">
        <f t="shared" si="60"/>
        <v>1635033600</v>
      </c>
      <c r="AF141" s="13">
        <f t="shared" si="61"/>
        <v>1634040000</v>
      </c>
    </row>
    <row r="142" spans="1:32" x14ac:dyDescent="0.25">
      <c r="A142" s="277" t="s">
        <v>82</v>
      </c>
      <c r="B142" s="278">
        <v>44480</v>
      </c>
      <c r="C142" s="278">
        <v>44482</v>
      </c>
      <c r="D142" s="277" t="s">
        <v>0</v>
      </c>
      <c r="E142" s="277" t="s">
        <v>181</v>
      </c>
      <c r="F142" s="86" t="s">
        <v>94</v>
      </c>
      <c r="G142" s="279">
        <v>1000</v>
      </c>
      <c r="H142" s="280"/>
      <c r="I142" s="280"/>
      <c r="J142" s="280"/>
      <c r="K142" s="280"/>
      <c r="L142" s="280"/>
      <c r="M142" s="280"/>
      <c r="N142" s="280"/>
      <c r="O142" s="280"/>
      <c r="P142" s="280"/>
      <c r="Q142" s="280"/>
      <c r="R142" s="280"/>
      <c r="S142" s="280"/>
      <c r="T142" s="280"/>
      <c r="U142" s="281" t="e">
        <f t="shared" si="58"/>
        <v>#DIV/0!</v>
      </c>
      <c r="V142" s="282"/>
      <c r="W142" s="282"/>
      <c r="X142" s="282"/>
      <c r="Y142" s="283" t="s">
        <v>603</v>
      </c>
      <c r="Z142" s="48" t="s">
        <v>899</v>
      </c>
      <c r="AA142" s="49" t="s">
        <v>900</v>
      </c>
      <c r="AB142" s="49"/>
      <c r="AC142" s="277" t="s">
        <v>850</v>
      </c>
      <c r="AD142" s="282">
        <f t="shared" si="59"/>
        <v>1633910400</v>
      </c>
      <c r="AE142" s="282">
        <f t="shared" si="60"/>
        <v>1634083200</v>
      </c>
      <c r="AF142" s="282">
        <f t="shared" si="61"/>
        <v>1633996800</v>
      </c>
    </row>
    <row r="143" spans="1:32" x14ac:dyDescent="0.25">
      <c r="A143" s="277" t="s">
        <v>83</v>
      </c>
      <c r="B143" s="278">
        <v>44480</v>
      </c>
      <c r="C143" s="278">
        <v>44482</v>
      </c>
      <c r="D143" s="277" t="s">
        <v>0</v>
      </c>
      <c r="E143" s="277" t="s">
        <v>573</v>
      </c>
      <c r="F143" s="86" t="s">
        <v>94</v>
      </c>
      <c r="G143" s="279">
        <v>1000</v>
      </c>
      <c r="H143" s="280">
        <v>56</v>
      </c>
      <c r="I143" s="280"/>
      <c r="J143" s="280"/>
      <c r="K143" s="280"/>
      <c r="L143" s="280"/>
      <c r="M143" s="280"/>
      <c r="N143" s="280"/>
      <c r="O143" s="280"/>
      <c r="P143" s="280">
        <v>42</v>
      </c>
      <c r="Q143" s="280"/>
      <c r="R143" s="280"/>
      <c r="S143" s="280">
        <v>1</v>
      </c>
      <c r="T143" s="280">
        <v>0</v>
      </c>
      <c r="U143" s="281">
        <f t="shared" si="58"/>
        <v>1.0101010101010102</v>
      </c>
      <c r="V143" s="282"/>
      <c r="W143" s="282"/>
      <c r="X143" s="282"/>
      <c r="Y143" s="283" t="s">
        <v>603</v>
      </c>
      <c r="Z143" s="48" t="s">
        <v>899</v>
      </c>
      <c r="AA143" s="49" t="s">
        <v>900</v>
      </c>
      <c r="AB143" s="49"/>
      <c r="AC143" s="277" t="s">
        <v>901</v>
      </c>
      <c r="AD143" s="282">
        <f t="shared" si="59"/>
        <v>1633910400</v>
      </c>
      <c r="AE143" s="282">
        <f t="shared" si="60"/>
        <v>1634083200</v>
      </c>
      <c r="AF143" s="282">
        <f t="shared" si="61"/>
        <v>1633996800</v>
      </c>
    </row>
    <row r="144" spans="1:32" x14ac:dyDescent="0.25">
      <c r="A144" s="275" t="s">
        <v>83</v>
      </c>
      <c r="B144" s="213">
        <v>44470</v>
      </c>
      <c r="C144" s="213">
        <v>44480</v>
      </c>
      <c r="D144" s="67" t="s">
        <v>4</v>
      </c>
      <c r="E144" s="67" t="s">
        <v>573</v>
      </c>
      <c r="F144" s="67" t="s">
        <v>94</v>
      </c>
      <c r="G144" s="154">
        <v>1000</v>
      </c>
      <c r="H144" s="117">
        <v>45</v>
      </c>
      <c r="I144" s="117"/>
      <c r="J144" s="117"/>
      <c r="K144" s="117"/>
      <c r="L144" s="117"/>
      <c r="M144" s="117"/>
      <c r="N144" s="117"/>
      <c r="O144" s="117"/>
      <c r="P144" s="117">
        <v>36</v>
      </c>
      <c r="Q144" s="117">
        <v>5</v>
      </c>
      <c r="R144" s="117">
        <v>3</v>
      </c>
      <c r="S144" s="117">
        <v>4</v>
      </c>
      <c r="T144" s="117">
        <v>7</v>
      </c>
      <c r="U144" s="100">
        <f t="shared" si="58"/>
        <v>1.075268817204301</v>
      </c>
      <c r="V144" s="13"/>
      <c r="W144" s="13"/>
      <c r="X144" s="13"/>
      <c r="Y144" s="294" t="s">
        <v>603</v>
      </c>
      <c r="Z144" s="66" t="s">
        <v>879</v>
      </c>
      <c r="AA144" s="78" t="s">
        <v>872</v>
      </c>
      <c r="AB144" s="78" t="s">
        <v>871</v>
      </c>
      <c r="AC144" s="67" t="s">
        <v>880</v>
      </c>
      <c r="AD144" s="13">
        <f t="shared" si="59"/>
        <v>1633046400</v>
      </c>
      <c r="AE144" s="13">
        <f t="shared" si="60"/>
        <v>1633910400</v>
      </c>
      <c r="AF144" s="13">
        <f t="shared" si="61"/>
        <v>1633478400</v>
      </c>
    </row>
    <row r="145" spans="1:32" x14ac:dyDescent="0.25">
      <c r="A145" s="277" t="s">
        <v>82</v>
      </c>
      <c r="B145" s="278">
        <v>44473</v>
      </c>
      <c r="C145" s="278">
        <v>44475</v>
      </c>
      <c r="D145" s="277" t="s">
        <v>0</v>
      </c>
      <c r="E145" s="277" t="s">
        <v>181</v>
      </c>
      <c r="F145" s="86" t="s">
        <v>94</v>
      </c>
      <c r="G145" s="279">
        <v>1000</v>
      </c>
      <c r="H145" s="280"/>
      <c r="I145" s="280"/>
      <c r="J145" s="280"/>
      <c r="K145" s="280"/>
      <c r="L145" s="280"/>
      <c r="M145" s="280"/>
      <c r="N145" s="280"/>
      <c r="O145" s="280"/>
      <c r="P145" s="280"/>
      <c r="Q145" s="280"/>
      <c r="R145" s="280"/>
      <c r="S145" s="280"/>
      <c r="T145" s="280"/>
      <c r="U145" s="281" t="e">
        <f t="shared" si="58"/>
        <v>#DIV/0!</v>
      </c>
      <c r="V145" s="282"/>
      <c r="W145" s="282"/>
      <c r="X145" s="282"/>
      <c r="Y145" s="283" t="s">
        <v>603</v>
      </c>
      <c r="Z145" s="48" t="s">
        <v>899</v>
      </c>
      <c r="AA145" s="49" t="s">
        <v>900</v>
      </c>
      <c r="AB145" s="49"/>
      <c r="AC145" s="277" t="s">
        <v>850</v>
      </c>
      <c r="AD145" s="282">
        <f t="shared" si="59"/>
        <v>1633305600</v>
      </c>
      <c r="AE145" s="282">
        <f t="shared" si="60"/>
        <v>1633478400</v>
      </c>
      <c r="AF145" s="282">
        <f t="shared" si="61"/>
        <v>1633392000</v>
      </c>
    </row>
    <row r="146" spans="1:32" x14ac:dyDescent="0.25">
      <c r="A146" s="277" t="s">
        <v>83</v>
      </c>
      <c r="B146" s="278">
        <v>44473</v>
      </c>
      <c r="C146" s="278">
        <v>44475</v>
      </c>
      <c r="D146" s="277" t="s">
        <v>0</v>
      </c>
      <c r="E146" s="277" t="s">
        <v>573</v>
      </c>
      <c r="F146" s="86" t="s">
        <v>94</v>
      </c>
      <c r="G146" s="279">
        <v>1000</v>
      </c>
      <c r="H146" s="280">
        <v>54</v>
      </c>
      <c r="I146" s="280"/>
      <c r="J146" s="280"/>
      <c r="K146" s="280"/>
      <c r="L146" s="280"/>
      <c r="M146" s="280"/>
      <c r="N146" s="280"/>
      <c r="O146" s="280"/>
      <c r="P146" s="280">
        <v>43</v>
      </c>
      <c r="Q146" s="280"/>
      <c r="R146" s="280"/>
      <c r="S146" s="280">
        <v>2</v>
      </c>
      <c r="T146" s="280">
        <v>0</v>
      </c>
      <c r="U146" s="281">
        <f t="shared" si="58"/>
        <v>1.0101010101010102</v>
      </c>
      <c r="V146" s="282"/>
      <c r="W146" s="282"/>
      <c r="X146" s="282"/>
      <c r="Y146" s="283" t="s">
        <v>603</v>
      </c>
      <c r="Z146" s="48" t="s">
        <v>899</v>
      </c>
      <c r="AA146" s="49" t="s">
        <v>900</v>
      </c>
      <c r="AB146" s="49"/>
      <c r="AC146" s="277" t="s">
        <v>901</v>
      </c>
      <c r="AD146" s="282">
        <f t="shared" si="59"/>
        <v>1633305600</v>
      </c>
      <c r="AE146" s="282">
        <f t="shared" si="60"/>
        <v>1633478400</v>
      </c>
      <c r="AF146" s="282">
        <f t="shared" si="61"/>
        <v>1633392000</v>
      </c>
    </row>
    <row r="147" spans="1:32" s="237" customFormat="1" x14ac:dyDescent="0.25">
      <c r="A147" s="60" t="s">
        <v>82</v>
      </c>
      <c r="B147" s="18">
        <v>44469</v>
      </c>
      <c r="C147" s="18">
        <v>44478</v>
      </c>
      <c r="D147" s="60" t="s">
        <v>1</v>
      </c>
      <c r="E147" s="60" t="s">
        <v>573</v>
      </c>
      <c r="F147" s="60" t="s">
        <v>96</v>
      </c>
      <c r="G147" s="150">
        <v>2000</v>
      </c>
      <c r="H147" s="114">
        <v>38</v>
      </c>
      <c r="I147" s="115"/>
      <c r="J147" s="114"/>
      <c r="K147" s="114"/>
      <c r="L147" s="114"/>
      <c r="M147" s="177"/>
      <c r="N147" s="114"/>
      <c r="O147" s="114"/>
      <c r="P147" s="114">
        <v>40</v>
      </c>
      <c r="Q147" s="114">
        <v>2</v>
      </c>
      <c r="R147" s="114">
        <v>3</v>
      </c>
      <c r="S147" s="114">
        <v>1</v>
      </c>
      <c r="T147" s="114">
        <v>16</v>
      </c>
      <c r="U147" s="98">
        <f t="shared" si="58"/>
        <v>1.1904761904761905</v>
      </c>
      <c r="V147" s="196"/>
      <c r="W147" s="196"/>
      <c r="X147" s="196"/>
      <c r="Y147" s="200" t="s">
        <v>603</v>
      </c>
      <c r="Z147" s="196" t="s">
        <v>883</v>
      </c>
      <c r="AA147" s="58"/>
      <c r="AB147" s="59"/>
      <c r="AC147" s="60"/>
      <c r="AD147" s="19">
        <f t="shared" si="59"/>
        <v>1632960000</v>
      </c>
      <c r="AE147" s="19">
        <f t="shared" si="60"/>
        <v>1633737600</v>
      </c>
      <c r="AF147" s="19">
        <f t="shared" si="61"/>
        <v>1633348800</v>
      </c>
    </row>
    <row r="148" spans="1:32" ht="15.75" customHeight="1" x14ac:dyDescent="0.25">
      <c r="A148" s="60" t="s">
        <v>83</v>
      </c>
      <c r="B148" s="18">
        <v>44469</v>
      </c>
      <c r="C148" s="18">
        <v>44478</v>
      </c>
      <c r="D148" s="60" t="s">
        <v>1</v>
      </c>
      <c r="E148" s="60" t="s">
        <v>573</v>
      </c>
      <c r="F148" s="60" t="s">
        <v>96</v>
      </c>
      <c r="G148" s="150">
        <v>2000</v>
      </c>
      <c r="H148" s="114">
        <v>47</v>
      </c>
      <c r="I148" s="115"/>
      <c r="J148" s="114"/>
      <c r="K148" s="114"/>
      <c r="L148" s="114"/>
      <c r="M148" s="177"/>
      <c r="N148" s="114"/>
      <c r="O148" s="114"/>
      <c r="P148" s="114">
        <v>47</v>
      </c>
      <c r="Q148" s="114">
        <v>3</v>
      </c>
      <c r="R148" s="114">
        <v>3</v>
      </c>
      <c r="S148" s="114">
        <v>0</v>
      </c>
      <c r="T148" s="114">
        <v>0</v>
      </c>
      <c r="U148" s="98">
        <f t="shared" si="58"/>
        <v>1</v>
      </c>
      <c r="V148" s="196"/>
      <c r="W148" s="196"/>
      <c r="X148" s="196"/>
      <c r="Y148" s="200" t="s">
        <v>603</v>
      </c>
      <c r="Z148" s="196" t="s">
        <v>883</v>
      </c>
      <c r="AA148" s="58"/>
      <c r="AB148" s="59"/>
      <c r="AC148" s="231"/>
      <c r="AD148" s="19">
        <f t="shared" si="59"/>
        <v>1632960000</v>
      </c>
      <c r="AE148" s="19">
        <f t="shared" si="60"/>
        <v>1633737600</v>
      </c>
      <c r="AF148" s="19">
        <f t="shared" si="61"/>
        <v>1633348800</v>
      </c>
    </row>
    <row r="149" spans="1:32" ht="15.75" customHeight="1" x14ac:dyDescent="0.25">
      <c r="A149" s="60" t="s">
        <v>82</v>
      </c>
      <c r="B149" s="18">
        <v>44469</v>
      </c>
      <c r="C149" s="18">
        <v>44478</v>
      </c>
      <c r="D149" s="60" t="s">
        <v>1</v>
      </c>
      <c r="E149" s="60"/>
      <c r="F149" s="60" t="s">
        <v>96</v>
      </c>
      <c r="G149" s="150">
        <v>2000</v>
      </c>
      <c r="H149" s="114">
        <v>33</v>
      </c>
      <c r="I149" s="115">
        <v>7</v>
      </c>
      <c r="J149" s="114">
        <v>8</v>
      </c>
      <c r="K149" s="114">
        <v>2</v>
      </c>
      <c r="L149" s="114">
        <v>12</v>
      </c>
      <c r="M149" s="177"/>
      <c r="N149" s="114">
        <v>6</v>
      </c>
      <c r="O149" s="114"/>
      <c r="P149" s="114"/>
      <c r="Q149" s="114">
        <v>2</v>
      </c>
      <c r="R149" s="114">
        <v>3</v>
      </c>
      <c r="S149" s="114">
        <v>0</v>
      </c>
      <c r="T149" s="114">
        <v>27</v>
      </c>
      <c r="U149" s="98">
        <f t="shared" si="58"/>
        <v>1.3698630136986301</v>
      </c>
      <c r="V149" s="196"/>
      <c r="W149" s="196"/>
      <c r="X149" s="196"/>
      <c r="Y149" s="200" t="s">
        <v>603</v>
      </c>
      <c r="Z149" s="196" t="s">
        <v>883</v>
      </c>
      <c r="AA149" s="58"/>
      <c r="AB149" s="59"/>
      <c r="AC149" s="60" t="s">
        <v>441</v>
      </c>
      <c r="AD149" s="19">
        <f t="shared" si="59"/>
        <v>1632960000</v>
      </c>
      <c r="AE149" s="19">
        <f t="shared" si="60"/>
        <v>1633737600</v>
      </c>
      <c r="AF149" s="19">
        <f t="shared" si="61"/>
        <v>1633348800</v>
      </c>
    </row>
    <row r="150" spans="1:32" x14ac:dyDescent="0.25">
      <c r="A150" s="60" t="s">
        <v>83</v>
      </c>
      <c r="B150" s="18">
        <v>44469</v>
      </c>
      <c r="C150" s="18">
        <v>44478</v>
      </c>
      <c r="D150" s="60" t="s">
        <v>1</v>
      </c>
      <c r="E150" s="60"/>
      <c r="F150" s="60" t="s">
        <v>96</v>
      </c>
      <c r="G150" s="150">
        <v>2000</v>
      </c>
      <c r="H150" s="114">
        <v>46</v>
      </c>
      <c r="I150" s="115">
        <v>7</v>
      </c>
      <c r="J150" s="114">
        <v>11</v>
      </c>
      <c r="K150" s="114">
        <v>2</v>
      </c>
      <c r="L150" s="114">
        <v>18</v>
      </c>
      <c r="M150" s="177"/>
      <c r="N150" s="114">
        <v>9</v>
      </c>
      <c r="O150" s="114"/>
      <c r="P150" s="114"/>
      <c r="Q150" s="114">
        <v>3</v>
      </c>
      <c r="R150" s="114">
        <v>3</v>
      </c>
      <c r="S150" s="114">
        <v>1</v>
      </c>
      <c r="T150" s="114">
        <v>0</v>
      </c>
      <c r="U150" s="98">
        <f t="shared" si="58"/>
        <v>1</v>
      </c>
      <c r="V150" s="196"/>
      <c r="W150" s="196"/>
      <c r="X150" s="196"/>
      <c r="Y150" s="200" t="s">
        <v>603</v>
      </c>
      <c r="Z150" s="196" t="s">
        <v>883</v>
      </c>
      <c r="AA150" s="58"/>
      <c r="AB150" s="59"/>
      <c r="AC150" s="60" t="s">
        <v>441</v>
      </c>
      <c r="AD150" s="19">
        <f t="shared" si="59"/>
        <v>1632960000</v>
      </c>
      <c r="AE150" s="19">
        <f t="shared" si="60"/>
        <v>1633737600</v>
      </c>
      <c r="AF150" s="19">
        <f t="shared" si="61"/>
        <v>1633348800</v>
      </c>
    </row>
    <row r="151" spans="1:32" x14ac:dyDescent="0.25">
      <c r="A151" s="52" t="s">
        <v>82</v>
      </c>
      <c r="B151" s="47">
        <v>44471</v>
      </c>
      <c r="C151" s="47">
        <v>44473</v>
      </c>
      <c r="D151" s="52" t="s">
        <v>3</v>
      </c>
      <c r="E151" s="52" t="s">
        <v>573</v>
      </c>
      <c r="F151" s="87" t="s">
        <v>94</v>
      </c>
      <c r="G151" s="174">
        <v>1004</v>
      </c>
      <c r="H151" s="107"/>
      <c r="I151" s="109"/>
      <c r="J151" s="107"/>
      <c r="K151" s="107"/>
      <c r="L151" s="107"/>
      <c r="M151" s="108"/>
      <c r="N151" s="107"/>
      <c r="O151" s="107"/>
      <c r="P151" s="108"/>
      <c r="Q151" s="108"/>
      <c r="R151" s="108"/>
      <c r="S151" s="107"/>
      <c r="T151" s="107"/>
      <c r="U151" s="95" t="e">
        <f t="shared" si="58"/>
        <v>#DIV/0!</v>
      </c>
      <c r="V151" s="11"/>
      <c r="W151" s="11"/>
      <c r="X151" s="11"/>
      <c r="Y151" s="201" t="s">
        <v>610</v>
      </c>
      <c r="Z151" s="51" t="s">
        <v>866</v>
      </c>
      <c r="AA151" s="51"/>
      <c r="AB151" s="51"/>
      <c r="AC151" s="52"/>
      <c r="AD151" s="11">
        <f t="shared" si="59"/>
        <v>1633132800</v>
      </c>
      <c r="AE151" s="11">
        <f t="shared" si="60"/>
        <v>1633305600</v>
      </c>
      <c r="AF151" s="11">
        <f t="shared" si="61"/>
        <v>1633219200</v>
      </c>
    </row>
    <row r="152" spans="1:32" s="236" customFormat="1" x14ac:dyDescent="0.25">
      <c r="A152" s="52" t="s">
        <v>83</v>
      </c>
      <c r="B152" s="47">
        <v>44471</v>
      </c>
      <c r="C152" s="47">
        <v>44473</v>
      </c>
      <c r="D152" s="52" t="s">
        <v>3</v>
      </c>
      <c r="E152" s="52" t="s">
        <v>573</v>
      </c>
      <c r="F152" s="87" t="s">
        <v>94</v>
      </c>
      <c r="G152" s="174">
        <v>1004</v>
      </c>
      <c r="H152" s="107"/>
      <c r="I152" s="108"/>
      <c r="J152" s="107"/>
      <c r="K152" s="107"/>
      <c r="L152" s="107"/>
      <c r="M152" s="108"/>
      <c r="N152" s="107"/>
      <c r="O152" s="107"/>
      <c r="P152" s="108"/>
      <c r="Q152" s="108"/>
      <c r="R152" s="108"/>
      <c r="S152" s="107"/>
      <c r="T152" s="107"/>
      <c r="U152" s="95" t="e">
        <f t="shared" si="58"/>
        <v>#DIV/0!</v>
      </c>
      <c r="V152" s="11"/>
      <c r="W152" s="11"/>
      <c r="X152" s="11"/>
      <c r="Y152" s="201" t="s">
        <v>610</v>
      </c>
      <c r="Z152" s="51" t="s">
        <v>866</v>
      </c>
      <c r="AA152" s="51"/>
      <c r="AB152" s="51"/>
      <c r="AC152" s="52"/>
      <c r="AD152" s="11">
        <f t="shared" si="59"/>
        <v>1633132800</v>
      </c>
      <c r="AE152" s="11">
        <f t="shared" si="60"/>
        <v>1633305600</v>
      </c>
      <c r="AF152" s="11">
        <f t="shared" si="61"/>
        <v>1633219200</v>
      </c>
    </row>
    <row r="153" spans="1:32" s="236" customFormat="1" x14ac:dyDescent="0.25">
      <c r="A153" s="52" t="s">
        <v>82</v>
      </c>
      <c r="B153" s="47">
        <v>44471</v>
      </c>
      <c r="C153" s="47">
        <v>44473</v>
      </c>
      <c r="D153" s="52" t="s">
        <v>3</v>
      </c>
      <c r="E153" s="52"/>
      <c r="F153" s="87" t="s">
        <v>94</v>
      </c>
      <c r="G153" s="174">
        <v>1004</v>
      </c>
      <c r="H153" s="107">
        <v>29</v>
      </c>
      <c r="I153" s="108">
        <v>7</v>
      </c>
      <c r="J153" s="107">
        <v>5</v>
      </c>
      <c r="K153" s="107">
        <v>1</v>
      </c>
      <c r="L153" s="107">
        <v>11</v>
      </c>
      <c r="M153" s="108"/>
      <c r="N153" s="107">
        <v>4</v>
      </c>
      <c r="O153" s="107">
        <v>4</v>
      </c>
      <c r="P153" s="108">
        <v>6</v>
      </c>
      <c r="Q153" s="108">
        <v>1</v>
      </c>
      <c r="R153" s="108">
        <v>1</v>
      </c>
      <c r="S153" s="107">
        <v>0</v>
      </c>
      <c r="T153" s="107">
        <v>31</v>
      </c>
      <c r="U153" s="95">
        <f t="shared" ref="U153:U216" si="62">100/(SUM(H153:S153))</f>
        <v>1.4492753623188406</v>
      </c>
      <c r="V153" s="11"/>
      <c r="W153" s="11"/>
      <c r="X153" s="11"/>
      <c r="Y153" s="201" t="s">
        <v>610</v>
      </c>
      <c r="Z153" s="51" t="s">
        <v>866</v>
      </c>
      <c r="AA153" s="51"/>
      <c r="AB153" s="51"/>
      <c r="AC153" s="52"/>
      <c r="AD153" s="11">
        <f t="shared" ref="AD153:AD216" si="63">(B153-DATE(1970,1,1))*86400</f>
        <v>1633132800</v>
      </c>
      <c r="AE153" s="11">
        <f t="shared" ref="AE153:AE216" si="64">(C153-DATE(1970,1,1))*86400</f>
        <v>1633305600</v>
      </c>
      <c r="AF153" s="11">
        <f t="shared" ref="AF153:AF216" si="65">AVERAGE(AD153:AE153)</f>
        <v>1633219200</v>
      </c>
    </row>
    <row r="154" spans="1:32" x14ac:dyDescent="0.25">
      <c r="A154" s="52" t="s">
        <v>83</v>
      </c>
      <c r="B154" s="47">
        <v>44471</v>
      </c>
      <c r="C154" s="47">
        <v>44473</v>
      </c>
      <c r="D154" s="52" t="s">
        <v>3</v>
      </c>
      <c r="E154" s="52"/>
      <c r="F154" s="87" t="s">
        <v>94</v>
      </c>
      <c r="G154" s="174">
        <v>1004</v>
      </c>
      <c r="H154" s="107">
        <v>35</v>
      </c>
      <c r="I154" s="108">
        <v>8</v>
      </c>
      <c r="J154" s="107">
        <v>6</v>
      </c>
      <c r="K154" s="107">
        <v>1</v>
      </c>
      <c r="L154" s="107">
        <v>12</v>
      </c>
      <c r="M154" s="108"/>
      <c r="N154" s="107">
        <v>5</v>
      </c>
      <c r="O154" s="107">
        <v>4</v>
      </c>
      <c r="P154" s="108">
        <v>8</v>
      </c>
      <c r="Q154" s="108">
        <v>0</v>
      </c>
      <c r="R154" s="108">
        <v>1</v>
      </c>
      <c r="S154" s="107">
        <v>1</v>
      </c>
      <c r="T154" s="107">
        <v>18</v>
      </c>
      <c r="U154" s="95">
        <f t="shared" si="62"/>
        <v>1.2345679012345678</v>
      </c>
      <c r="V154" s="11"/>
      <c r="W154" s="11"/>
      <c r="X154" s="11"/>
      <c r="Y154" s="201" t="s">
        <v>610</v>
      </c>
      <c r="Z154" s="51" t="s">
        <v>866</v>
      </c>
      <c r="AA154" s="51"/>
      <c r="AB154" s="51"/>
      <c r="AC154" s="52"/>
      <c r="AD154" s="11">
        <f t="shared" si="63"/>
        <v>1633132800</v>
      </c>
      <c r="AE154" s="11">
        <f t="shared" si="64"/>
        <v>1633305600</v>
      </c>
      <c r="AF154" s="11">
        <f t="shared" si="65"/>
        <v>1633219200</v>
      </c>
    </row>
    <row r="155" spans="1:32" x14ac:dyDescent="0.25">
      <c r="A155" s="52" t="s">
        <v>83</v>
      </c>
      <c r="B155" s="47">
        <v>44471</v>
      </c>
      <c r="C155" s="47">
        <v>44473</v>
      </c>
      <c r="D155" s="52" t="s">
        <v>3</v>
      </c>
      <c r="E155" s="52"/>
      <c r="F155" s="87" t="s">
        <v>94</v>
      </c>
      <c r="G155" s="174">
        <v>1004</v>
      </c>
      <c r="H155" s="107">
        <v>44</v>
      </c>
      <c r="I155" s="108">
        <v>10</v>
      </c>
      <c r="J155" s="107">
        <v>7</v>
      </c>
      <c r="K155" s="107">
        <v>1</v>
      </c>
      <c r="L155" s="107">
        <v>14</v>
      </c>
      <c r="M155" s="108"/>
      <c r="N155" s="107">
        <v>6</v>
      </c>
      <c r="O155" s="107">
        <v>5</v>
      </c>
      <c r="P155" s="108">
        <v>9</v>
      </c>
      <c r="Q155" s="108">
        <v>1</v>
      </c>
      <c r="R155" s="108">
        <v>1</v>
      </c>
      <c r="S155" s="107">
        <v>1</v>
      </c>
      <c r="T155" s="107">
        <v>0</v>
      </c>
      <c r="U155" s="95">
        <f t="shared" si="62"/>
        <v>1.0101010101010102</v>
      </c>
      <c r="V155" s="11"/>
      <c r="W155" s="11"/>
      <c r="X155" s="11"/>
      <c r="Y155" s="201" t="s">
        <v>610</v>
      </c>
      <c r="Z155" s="51" t="s">
        <v>866</v>
      </c>
      <c r="AA155" s="51"/>
      <c r="AB155" s="51"/>
      <c r="AC155" s="52"/>
      <c r="AD155" s="11">
        <f t="shared" si="63"/>
        <v>1633132800</v>
      </c>
      <c r="AE155" s="11">
        <f t="shared" si="64"/>
        <v>1633305600</v>
      </c>
      <c r="AF155" s="11">
        <f t="shared" si="65"/>
        <v>1633219200</v>
      </c>
    </row>
    <row r="156" spans="1:32" x14ac:dyDescent="0.25">
      <c r="A156" s="54" t="s">
        <v>82</v>
      </c>
      <c r="B156" s="28">
        <v>44471</v>
      </c>
      <c r="C156" s="28">
        <v>44473</v>
      </c>
      <c r="D156" s="173" t="s">
        <v>14</v>
      </c>
      <c r="E156" s="54" t="s">
        <v>181</v>
      </c>
      <c r="F156" s="212" t="s">
        <v>94</v>
      </c>
      <c r="G156" s="148">
        <v>1066</v>
      </c>
      <c r="H156" s="110"/>
      <c r="I156" s="111"/>
      <c r="J156" s="110"/>
      <c r="K156" s="110"/>
      <c r="L156" s="110"/>
      <c r="M156" s="138"/>
      <c r="N156" s="110"/>
      <c r="O156" s="110"/>
      <c r="P156" s="110"/>
      <c r="Q156" s="110"/>
      <c r="R156" s="110"/>
      <c r="S156" s="110"/>
      <c r="T156" s="110"/>
      <c r="U156" s="96" t="e">
        <f t="shared" si="62"/>
        <v>#DIV/0!</v>
      </c>
      <c r="V156" s="7"/>
      <c r="W156" s="7"/>
      <c r="X156" s="7"/>
      <c r="Y156" s="198" t="s">
        <v>864</v>
      </c>
      <c r="Z156" s="232"/>
      <c r="AA156" s="176"/>
      <c r="AB156" s="53" t="s">
        <v>865</v>
      </c>
      <c r="AC156" s="54"/>
      <c r="AD156" s="7">
        <f t="shared" si="63"/>
        <v>1633132800</v>
      </c>
      <c r="AE156" s="7">
        <f t="shared" si="64"/>
        <v>1633305600</v>
      </c>
      <c r="AF156" s="7">
        <f t="shared" si="65"/>
        <v>1633219200</v>
      </c>
    </row>
    <row r="157" spans="1:32" x14ac:dyDescent="0.25">
      <c r="A157" s="54" t="s">
        <v>82</v>
      </c>
      <c r="B157" s="28">
        <v>44471</v>
      </c>
      <c r="C157" s="28">
        <v>44473</v>
      </c>
      <c r="D157" s="173" t="s">
        <v>14</v>
      </c>
      <c r="E157" s="54" t="s">
        <v>181</v>
      </c>
      <c r="F157" s="212" t="s">
        <v>94</v>
      </c>
      <c r="G157" s="148">
        <v>1066</v>
      </c>
      <c r="H157" s="110"/>
      <c r="I157" s="111"/>
      <c r="J157" s="110"/>
      <c r="K157" s="110"/>
      <c r="L157" s="110"/>
      <c r="M157" s="138"/>
      <c r="N157" s="110"/>
      <c r="O157" s="110"/>
      <c r="P157" s="110"/>
      <c r="Q157" s="110"/>
      <c r="R157" s="110"/>
      <c r="S157" s="110"/>
      <c r="T157" s="110"/>
      <c r="U157" s="96" t="e">
        <f t="shared" si="62"/>
        <v>#DIV/0!</v>
      </c>
      <c r="V157" s="7"/>
      <c r="W157" s="7"/>
      <c r="X157" s="7"/>
      <c r="Y157" s="198" t="s">
        <v>864</v>
      </c>
      <c r="Z157" s="232"/>
      <c r="AA157" s="176"/>
      <c r="AB157" s="176" t="s">
        <v>865</v>
      </c>
      <c r="AC157" s="173"/>
      <c r="AD157" s="7">
        <f t="shared" si="63"/>
        <v>1633132800</v>
      </c>
      <c r="AE157" s="7">
        <f t="shared" si="64"/>
        <v>1633305600</v>
      </c>
      <c r="AF157" s="7">
        <f t="shared" si="65"/>
        <v>1633219200</v>
      </c>
    </row>
    <row r="158" spans="1:32" x14ac:dyDescent="0.25">
      <c r="A158" s="173" t="s">
        <v>83</v>
      </c>
      <c r="B158" s="28">
        <v>44471</v>
      </c>
      <c r="C158" s="28">
        <v>44473</v>
      </c>
      <c r="D158" s="173" t="s">
        <v>14</v>
      </c>
      <c r="E158" s="54" t="s">
        <v>181</v>
      </c>
      <c r="F158" s="212" t="s">
        <v>94</v>
      </c>
      <c r="G158" s="148">
        <v>1066</v>
      </c>
      <c r="H158" s="110"/>
      <c r="I158" s="111"/>
      <c r="J158" s="110"/>
      <c r="K158" s="110"/>
      <c r="L158" s="110"/>
      <c r="M158" s="138"/>
      <c r="N158" s="110"/>
      <c r="O158" s="110"/>
      <c r="P158" s="110"/>
      <c r="Q158" s="110"/>
      <c r="R158" s="110"/>
      <c r="S158" s="110"/>
      <c r="T158" s="110"/>
      <c r="U158" s="96" t="e">
        <f t="shared" si="62"/>
        <v>#DIV/0!</v>
      </c>
      <c r="V158" s="7"/>
      <c r="W158" s="7"/>
      <c r="X158" s="7"/>
      <c r="Y158" s="198" t="s">
        <v>864</v>
      </c>
      <c r="Z158" s="232"/>
      <c r="AA158" s="176"/>
      <c r="AB158" s="53" t="s">
        <v>865</v>
      </c>
      <c r="AC158" s="54"/>
      <c r="AD158" s="7">
        <f t="shared" si="63"/>
        <v>1633132800</v>
      </c>
      <c r="AE158" s="7">
        <f t="shared" si="64"/>
        <v>1633305600</v>
      </c>
      <c r="AF158" s="7">
        <f t="shared" si="65"/>
        <v>1633219200</v>
      </c>
    </row>
    <row r="159" spans="1:32" x14ac:dyDescent="0.25">
      <c r="A159" s="173" t="s">
        <v>83</v>
      </c>
      <c r="B159" s="28">
        <v>44471</v>
      </c>
      <c r="C159" s="28">
        <v>44473</v>
      </c>
      <c r="D159" s="173" t="s">
        <v>14</v>
      </c>
      <c r="E159" s="54" t="s">
        <v>181</v>
      </c>
      <c r="F159" s="212" t="s">
        <v>94</v>
      </c>
      <c r="G159" s="148">
        <v>1066</v>
      </c>
      <c r="H159" s="110"/>
      <c r="I159" s="111"/>
      <c r="J159" s="110"/>
      <c r="K159" s="110"/>
      <c r="L159" s="110"/>
      <c r="M159" s="138"/>
      <c r="N159" s="110"/>
      <c r="O159" s="110"/>
      <c r="P159" s="110"/>
      <c r="Q159" s="110"/>
      <c r="R159" s="110"/>
      <c r="S159" s="110"/>
      <c r="T159" s="110"/>
      <c r="U159" s="96" t="e">
        <f t="shared" si="62"/>
        <v>#DIV/0!</v>
      </c>
      <c r="V159" s="7"/>
      <c r="W159" s="7"/>
      <c r="X159" s="7"/>
      <c r="Y159" s="198" t="s">
        <v>864</v>
      </c>
      <c r="Z159" s="232"/>
      <c r="AA159" s="176"/>
      <c r="AB159" s="176" t="s">
        <v>865</v>
      </c>
      <c r="AC159" s="54"/>
      <c r="AD159" s="7">
        <f t="shared" si="63"/>
        <v>1633132800</v>
      </c>
      <c r="AE159" s="7">
        <f t="shared" si="64"/>
        <v>1633305600</v>
      </c>
      <c r="AF159" s="7">
        <f t="shared" si="65"/>
        <v>1633219200</v>
      </c>
    </row>
    <row r="160" spans="1:32" x14ac:dyDescent="0.25">
      <c r="A160" s="63" t="s">
        <v>82</v>
      </c>
      <c r="B160" s="175">
        <v>44470</v>
      </c>
      <c r="C160" s="175">
        <v>44473</v>
      </c>
      <c r="D160" s="63" t="s">
        <v>224</v>
      </c>
      <c r="E160" s="63"/>
      <c r="F160" s="63" t="s">
        <v>94</v>
      </c>
      <c r="G160" s="152">
        <v>1000</v>
      </c>
      <c r="H160" s="116">
        <v>34</v>
      </c>
      <c r="I160" s="143">
        <v>7</v>
      </c>
      <c r="J160" s="116">
        <v>10</v>
      </c>
      <c r="K160" s="116">
        <v>2</v>
      </c>
      <c r="L160" s="116">
        <v>14</v>
      </c>
      <c r="M160" s="116"/>
      <c r="N160" s="116">
        <v>7</v>
      </c>
      <c r="O160" s="116"/>
      <c r="P160" s="116"/>
      <c r="Q160" s="116">
        <v>2</v>
      </c>
      <c r="R160" s="116">
        <v>1</v>
      </c>
      <c r="S160" s="116">
        <v>1</v>
      </c>
      <c r="T160" s="116">
        <v>22</v>
      </c>
      <c r="U160" s="99">
        <f t="shared" si="62"/>
        <v>1.2820512820512822</v>
      </c>
      <c r="V160" s="34"/>
      <c r="W160" s="34"/>
      <c r="X160" s="34"/>
      <c r="Y160" s="202" t="s">
        <v>603</v>
      </c>
      <c r="Z160" s="61" t="s">
        <v>870</v>
      </c>
      <c r="AA160" s="62"/>
      <c r="AB160" s="61"/>
      <c r="AC160" s="63" t="s">
        <v>838</v>
      </c>
      <c r="AD160" s="34">
        <f t="shared" si="63"/>
        <v>1633046400</v>
      </c>
      <c r="AE160" s="34">
        <f t="shared" si="64"/>
        <v>1633305600</v>
      </c>
      <c r="AF160" s="34">
        <f t="shared" si="65"/>
        <v>1633176000</v>
      </c>
    </row>
    <row r="161" spans="1:32" x14ac:dyDescent="0.25">
      <c r="A161" s="63" t="s">
        <v>82</v>
      </c>
      <c r="B161" s="175">
        <v>44470</v>
      </c>
      <c r="C161" s="175">
        <v>44473</v>
      </c>
      <c r="D161" s="63" t="s">
        <v>224</v>
      </c>
      <c r="E161" s="63"/>
      <c r="F161" s="63" t="s">
        <v>94</v>
      </c>
      <c r="G161" s="152">
        <v>1000</v>
      </c>
      <c r="H161" s="116">
        <v>44</v>
      </c>
      <c r="I161" s="143">
        <v>11</v>
      </c>
      <c r="J161" s="116">
        <v>13</v>
      </c>
      <c r="K161" s="116">
        <v>2</v>
      </c>
      <c r="L161" s="116">
        <v>18</v>
      </c>
      <c r="M161" s="116"/>
      <c r="N161" s="116">
        <v>9</v>
      </c>
      <c r="O161" s="116"/>
      <c r="P161" s="116"/>
      <c r="Q161" s="116">
        <v>2</v>
      </c>
      <c r="R161" s="116">
        <v>1</v>
      </c>
      <c r="S161" s="116">
        <v>1</v>
      </c>
      <c r="T161" s="116">
        <v>0</v>
      </c>
      <c r="U161" s="99">
        <f t="shared" si="62"/>
        <v>0.99009900990099009</v>
      </c>
      <c r="V161" s="34"/>
      <c r="W161" s="34"/>
      <c r="X161" s="34"/>
      <c r="Y161" s="202" t="s">
        <v>603</v>
      </c>
      <c r="Z161" s="61" t="s">
        <v>870</v>
      </c>
      <c r="AA161" s="62"/>
      <c r="AB161" s="61"/>
      <c r="AC161" s="63" t="s">
        <v>700</v>
      </c>
      <c r="AD161" s="34">
        <f t="shared" si="63"/>
        <v>1633046400</v>
      </c>
      <c r="AE161" s="34">
        <f t="shared" si="64"/>
        <v>1633305600</v>
      </c>
      <c r="AF161" s="34">
        <f t="shared" si="65"/>
        <v>1633176000</v>
      </c>
    </row>
    <row r="162" spans="1:32" x14ac:dyDescent="0.25">
      <c r="A162" s="55" t="s">
        <v>82</v>
      </c>
      <c r="B162" s="189">
        <v>44468</v>
      </c>
      <c r="C162" s="189">
        <v>44473</v>
      </c>
      <c r="D162" s="55" t="s">
        <v>2</v>
      </c>
      <c r="E162" s="55" t="s">
        <v>573</v>
      </c>
      <c r="F162" s="55" t="s">
        <v>94</v>
      </c>
      <c r="G162" s="190">
        <v>1000</v>
      </c>
      <c r="H162" s="191">
        <v>37</v>
      </c>
      <c r="I162" s="192"/>
      <c r="J162" s="191"/>
      <c r="K162" s="191"/>
      <c r="L162" s="191"/>
      <c r="M162" s="191"/>
      <c r="N162" s="191"/>
      <c r="O162" s="191"/>
      <c r="P162" s="191">
        <v>37</v>
      </c>
      <c r="Q162" s="191">
        <v>5</v>
      </c>
      <c r="R162" s="191">
        <v>4</v>
      </c>
      <c r="S162" s="191"/>
      <c r="T162" s="191">
        <v>17</v>
      </c>
      <c r="U162" s="193">
        <f t="shared" si="62"/>
        <v>1.2048192771084338</v>
      </c>
      <c r="V162" s="194"/>
      <c r="W162" s="194"/>
      <c r="X162" s="194"/>
      <c r="Y162" s="187" t="s">
        <v>604</v>
      </c>
      <c r="Z162" s="187" t="s">
        <v>873</v>
      </c>
      <c r="AA162" s="56" t="s">
        <v>868</v>
      </c>
      <c r="AB162" s="187"/>
      <c r="AC162" s="55"/>
      <c r="AD162" s="194">
        <f t="shared" si="63"/>
        <v>1632873600</v>
      </c>
      <c r="AE162" s="194">
        <f t="shared" si="64"/>
        <v>1633305600</v>
      </c>
      <c r="AF162" s="194">
        <f t="shared" si="65"/>
        <v>1633089600</v>
      </c>
    </row>
    <row r="163" spans="1:32" x14ac:dyDescent="0.25">
      <c r="A163" s="55" t="s">
        <v>82</v>
      </c>
      <c r="B163" s="189">
        <v>44468</v>
      </c>
      <c r="C163" s="189">
        <v>44473</v>
      </c>
      <c r="D163" s="55" t="s">
        <v>2</v>
      </c>
      <c r="E163" s="55" t="s">
        <v>573</v>
      </c>
      <c r="F163" s="55" t="s">
        <v>94</v>
      </c>
      <c r="G163" s="190">
        <v>1000</v>
      </c>
      <c r="H163" s="191">
        <v>44</v>
      </c>
      <c r="I163" s="192"/>
      <c r="J163" s="191"/>
      <c r="K163" s="191"/>
      <c r="L163" s="191"/>
      <c r="M163" s="191"/>
      <c r="N163" s="191"/>
      <c r="O163" s="191"/>
      <c r="P163" s="191">
        <v>45</v>
      </c>
      <c r="Q163" s="191">
        <v>6</v>
      </c>
      <c r="R163" s="191">
        <v>5</v>
      </c>
      <c r="S163" s="191"/>
      <c r="T163" s="191">
        <v>0</v>
      </c>
      <c r="U163" s="193">
        <f t="shared" si="62"/>
        <v>1</v>
      </c>
      <c r="V163" s="194"/>
      <c r="W163" s="194"/>
      <c r="X163" s="194"/>
      <c r="Y163" s="187" t="s">
        <v>604</v>
      </c>
      <c r="Z163" s="187" t="s">
        <v>873</v>
      </c>
      <c r="AA163" s="56" t="s">
        <v>868</v>
      </c>
      <c r="AB163" s="187"/>
      <c r="AC163" s="55"/>
      <c r="AD163" s="194">
        <f t="shared" si="63"/>
        <v>1632873600</v>
      </c>
      <c r="AE163" s="194">
        <f t="shared" si="64"/>
        <v>1633305600</v>
      </c>
      <c r="AF163" s="194">
        <f t="shared" si="65"/>
        <v>1633089600</v>
      </c>
    </row>
    <row r="164" spans="1:32" s="237" customFormat="1" x14ac:dyDescent="0.25">
      <c r="A164" s="55" t="s">
        <v>83</v>
      </c>
      <c r="B164" s="189">
        <v>44468</v>
      </c>
      <c r="C164" s="189">
        <v>44473</v>
      </c>
      <c r="D164" s="55" t="s">
        <v>2</v>
      </c>
      <c r="E164" s="55" t="s">
        <v>573</v>
      </c>
      <c r="F164" s="55" t="s">
        <v>94</v>
      </c>
      <c r="G164" s="190">
        <v>1000</v>
      </c>
      <c r="H164" s="191">
        <v>44</v>
      </c>
      <c r="I164" s="192"/>
      <c r="J164" s="191"/>
      <c r="K164" s="191"/>
      <c r="L164" s="191"/>
      <c r="M164" s="191"/>
      <c r="N164" s="191"/>
      <c r="O164" s="191"/>
      <c r="P164" s="191">
        <v>47</v>
      </c>
      <c r="Q164" s="191">
        <v>5</v>
      </c>
      <c r="R164" s="191">
        <v>4</v>
      </c>
      <c r="S164" s="191"/>
      <c r="T164" s="191">
        <v>0</v>
      </c>
      <c r="U164" s="193">
        <f t="shared" si="62"/>
        <v>1</v>
      </c>
      <c r="V164" s="194"/>
      <c r="W164" s="194"/>
      <c r="X164" s="194"/>
      <c r="Y164" s="187" t="s">
        <v>604</v>
      </c>
      <c r="Z164" s="187" t="s">
        <v>873</v>
      </c>
      <c r="AA164" s="56" t="s">
        <v>868</v>
      </c>
      <c r="AB164" s="187"/>
      <c r="AC164" s="55"/>
      <c r="AD164" s="194">
        <f t="shared" si="63"/>
        <v>1632873600</v>
      </c>
      <c r="AE164" s="194">
        <f t="shared" si="64"/>
        <v>1633305600</v>
      </c>
      <c r="AF164" s="194">
        <f t="shared" si="65"/>
        <v>1633089600</v>
      </c>
    </row>
    <row r="165" spans="1:32" s="237" customFormat="1" x14ac:dyDescent="0.25">
      <c r="A165" s="55" t="s">
        <v>82</v>
      </c>
      <c r="B165" s="189">
        <v>44468</v>
      </c>
      <c r="C165" s="189">
        <v>44473</v>
      </c>
      <c r="D165" s="55" t="s">
        <v>2</v>
      </c>
      <c r="E165" s="55"/>
      <c r="F165" s="55" t="s">
        <v>94</v>
      </c>
      <c r="G165" s="190">
        <v>1000</v>
      </c>
      <c r="H165" s="191">
        <v>36</v>
      </c>
      <c r="I165" s="192">
        <v>4</v>
      </c>
      <c r="J165" s="191">
        <v>11</v>
      </c>
      <c r="K165" s="191">
        <v>3</v>
      </c>
      <c r="L165" s="191">
        <v>11</v>
      </c>
      <c r="M165" s="191"/>
      <c r="N165" s="191">
        <v>6</v>
      </c>
      <c r="O165" s="191">
        <v>2</v>
      </c>
      <c r="P165" s="191"/>
      <c r="Q165" s="191">
        <v>6</v>
      </c>
      <c r="R165" s="191">
        <v>4</v>
      </c>
      <c r="S165" s="191">
        <v>1</v>
      </c>
      <c r="T165" s="191">
        <v>16</v>
      </c>
      <c r="U165" s="193">
        <f t="shared" si="62"/>
        <v>1.1904761904761905</v>
      </c>
      <c r="V165" s="194"/>
      <c r="W165" s="194"/>
      <c r="X165" s="194"/>
      <c r="Y165" s="187" t="s">
        <v>604</v>
      </c>
      <c r="Z165" s="172" t="s">
        <v>873</v>
      </c>
      <c r="AA165" s="56" t="s">
        <v>868</v>
      </c>
      <c r="AB165" s="187"/>
      <c r="AC165" s="55" t="s">
        <v>874</v>
      </c>
      <c r="AD165" s="194">
        <f t="shared" si="63"/>
        <v>1632873600</v>
      </c>
      <c r="AE165" s="194">
        <f t="shared" si="64"/>
        <v>1633305600</v>
      </c>
      <c r="AF165" s="194">
        <f t="shared" si="65"/>
        <v>1633089600</v>
      </c>
    </row>
    <row r="166" spans="1:32" s="237" customFormat="1" x14ac:dyDescent="0.25">
      <c r="A166" s="55" t="s">
        <v>82</v>
      </c>
      <c r="B166" s="189">
        <v>44468</v>
      </c>
      <c r="C166" s="189">
        <v>44473</v>
      </c>
      <c r="D166" s="55" t="s">
        <v>2</v>
      </c>
      <c r="E166" s="55"/>
      <c r="F166" s="55" t="s">
        <v>94</v>
      </c>
      <c r="G166" s="190">
        <v>1000</v>
      </c>
      <c r="H166" s="191">
        <v>43</v>
      </c>
      <c r="I166" s="192">
        <v>4</v>
      </c>
      <c r="J166" s="191">
        <v>13</v>
      </c>
      <c r="K166" s="191">
        <v>3</v>
      </c>
      <c r="L166" s="191">
        <v>13</v>
      </c>
      <c r="M166" s="191"/>
      <c r="N166" s="191">
        <v>7</v>
      </c>
      <c r="O166" s="191">
        <v>2</v>
      </c>
      <c r="P166" s="191"/>
      <c r="Q166" s="191">
        <v>8</v>
      </c>
      <c r="R166" s="191">
        <v>5</v>
      </c>
      <c r="S166" s="191">
        <v>1</v>
      </c>
      <c r="T166" s="191">
        <v>0</v>
      </c>
      <c r="U166" s="193">
        <f t="shared" si="62"/>
        <v>1.0101010101010102</v>
      </c>
      <c r="V166" s="194"/>
      <c r="W166" s="194"/>
      <c r="X166" s="194"/>
      <c r="Y166" s="187" t="s">
        <v>604</v>
      </c>
      <c r="Z166" s="187" t="s">
        <v>873</v>
      </c>
      <c r="AA166" s="56" t="s">
        <v>868</v>
      </c>
      <c r="AB166" s="187"/>
      <c r="AC166" s="55" t="s">
        <v>874</v>
      </c>
      <c r="AD166" s="194">
        <f t="shared" si="63"/>
        <v>1632873600</v>
      </c>
      <c r="AE166" s="194">
        <f t="shared" si="64"/>
        <v>1633305600</v>
      </c>
      <c r="AF166" s="194">
        <f t="shared" si="65"/>
        <v>1633089600</v>
      </c>
    </row>
    <row r="167" spans="1:32" s="237" customFormat="1" x14ac:dyDescent="0.25">
      <c r="A167" s="55" t="s">
        <v>83</v>
      </c>
      <c r="B167" s="189">
        <v>44468</v>
      </c>
      <c r="C167" s="189">
        <v>44473</v>
      </c>
      <c r="D167" s="55" t="s">
        <v>2</v>
      </c>
      <c r="E167" s="55"/>
      <c r="F167" s="55" t="s">
        <v>94</v>
      </c>
      <c r="G167" s="190">
        <v>1000</v>
      </c>
      <c r="H167" s="191">
        <v>44</v>
      </c>
      <c r="I167" s="192">
        <v>6</v>
      </c>
      <c r="J167" s="191">
        <v>13</v>
      </c>
      <c r="K167" s="191">
        <v>2</v>
      </c>
      <c r="L167" s="191">
        <v>14</v>
      </c>
      <c r="M167" s="191"/>
      <c r="N167" s="191">
        <v>7</v>
      </c>
      <c r="O167" s="191">
        <v>2</v>
      </c>
      <c r="P167" s="191"/>
      <c r="Q167" s="191">
        <v>7</v>
      </c>
      <c r="R167" s="191">
        <v>4</v>
      </c>
      <c r="S167" s="191">
        <v>1</v>
      </c>
      <c r="T167" s="191">
        <v>0</v>
      </c>
      <c r="U167" s="193">
        <f t="shared" si="62"/>
        <v>1</v>
      </c>
      <c r="V167" s="194"/>
      <c r="W167" s="194"/>
      <c r="X167" s="194"/>
      <c r="Y167" s="187" t="s">
        <v>604</v>
      </c>
      <c r="Z167" s="187" t="s">
        <v>873</v>
      </c>
      <c r="AA167" s="56" t="s">
        <v>868</v>
      </c>
      <c r="AB167" s="187"/>
      <c r="AC167" s="55" t="s">
        <v>875</v>
      </c>
      <c r="AD167" s="194">
        <f t="shared" si="63"/>
        <v>1632873600</v>
      </c>
      <c r="AE167" s="194">
        <f t="shared" si="64"/>
        <v>1633305600</v>
      </c>
      <c r="AF167" s="194">
        <f t="shared" si="65"/>
        <v>1633089600</v>
      </c>
    </row>
    <row r="168" spans="1:32" s="237" customFormat="1" x14ac:dyDescent="0.25">
      <c r="A168" s="277" t="s">
        <v>82</v>
      </c>
      <c r="B168" s="278">
        <v>44466</v>
      </c>
      <c r="C168" s="278">
        <v>44468</v>
      </c>
      <c r="D168" s="277" t="s">
        <v>0</v>
      </c>
      <c r="E168" s="277" t="s">
        <v>181</v>
      </c>
      <c r="F168" s="86" t="s">
        <v>94</v>
      </c>
      <c r="G168" s="279">
        <v>1000</v>
      </c>
      <c r="H168" s="280"/>
      <c r="I168" s="280"/>
      <c r="J168" s="280"/>
      <c r="K168" s="280"/>
      <c r="L168" s="280"/>
      <c r="M168" s="280"/>
      <c r="N168" s="280"/>
      <c r="O168" s="280"/>
      <c r="P168" s="280"/>
      <c r="Q168" s="280"/>
      <c r="R168" s="280"/>
      <c r="S168" s="280"/>
      <c r="T168" s="280"/>
      <c r="U168" s="281" t="e">
        <f t="shared" si="62"/>
        <v>#DIV/0!</v>
      </c>
      <c r="V168" s="282"/>
      <c r="W168" s="282"/>
      <c r="X168" s="282"/>
      <c r="Y168" s="283" t="s">
        <v>603</v>
      </c>
      <c r="Z168" s="48" t="s">
        <v>899</v>
      </c>
      <c r="AA168" s="49" t="s">
        <v>900</v>
      </c>
      <c r="AB168" s="49"/>
      <c r="AC168" s="277" t="s">
        <v>850</v>
      </c>
      <c r="AD168" s="282">
        <f t="shared" si="63"/>
        <v>1632700800</v>
      </c>
      <c r="AE168" s="282">
        <f t="shared" si="64"/>
        <v>1632873600</v>
      </c>
      <c r="AF168" s="282">
        <f t="shared" si="65"/>
        <v>1632787200</v>
      </c>
    </row>
    <row r="169" spans="1:32" s="237" customFormat="1" x14ac:dyDescent="0.25">
      <c r="A169" s="277" t="s">
        <v>83</v>
      </c>
      <c r="B169" s="278">
        <v>44466</v>
      </c>
      <c r="C169" s="278">
        <v>44468</v>
      </c>
      <c r="D169" s="277" t="s">
        <v>0</v>
      </c>
      <c r="E169" s="277" t="s">
        <v>573</v>
      </c>
      <c r="F169" s="86" t="s">
        <v>94</v>
      </c>
      <c r="G169" s="279">
        <v>1000</v>
      </c>
      <c r="H169" s="280">
        <v>54</v>
      </c>
      <c r="I169" s="280"/>
      <c r="J169" s="280"/>
      <c r="K169" s="280"/>
      <c r="L169" s="280"/>
      <c r="M169" s="280"/>
      <c r="N169" s="280"/>
      <c r="O169" s="280"/>
      <c r="P169" s="280">
        <v>44</v>
      </c>
      <c r="Q169" s="280"/>
      <c r="R169" s="280"/>
      <c r="S169" s="280">
        <v>2</v>
      </c>
      <c r="T169" s="280">
        <v>0</v>
      </c>
      <c r="U169" s="281">
        <f t="shared" si="62"/>
        <v>1</v>
      </c>
      <c r="V169" s="282"/>
      <c r="W169" s="282"/>
      <c r="X169" s="282"/>
      <c r="Y169" s="283" t="s">
        <v>603</v>
      </c>
      <c r="Z169" s="48" t="s">
        <v>899</v>
      </c>
      <c r="AA169" s="49" t="s">
        <v>900</v>
      </c>
      <c r="AB169" s="49"/>
      <c r="AC169" s="277" t="s">
        <v>901</v>
      </c>
      <c r="AD169" s="282">
        <f t="shared" si="63"/>
        <v>1632700800</v>
      </c>
      <c r="AE169" s="282">
        <f t="shared" si="64"/>
        <v>1632873600</v>
      </c>
      <c r="AF169" s="282">
        <f t="shared" si="65"/>
        <v>1632787200</v>
      </c>
    </row>
    <row r="170" spans="1:32" x14ac:dyDescent="0.25">
      <c r="A170" s="52" t="s">
        <v>82</v>
      </c>
      <c r="B170" s="47">
        <v>44463</v>
      </c>
      <c r="C170" s="47">
        <v>44464</v>
      </c>
      <c r="D170" s="52" t="s">
        <v>3</v>
      </c>
      <c r="E170" s="52" t="s">
        <v>181</v>
      </c>
      <c r="F170" s="87" t="s">
        <v>94</v>
      </c>
      <c r="G170" s="174">
        <v>1198</v>
      </c>
      <c r="H170" s="107"/>
      <c r="I170" s="109"/>
      <c r="J170" s="107"/>
      <c r="K170" s="107"/>
      <c r="L170" s="107"/>
      <c r="M170" s="108"/>
      <c r="N170" s="107"/>
      <c r="O170" s="107"/>
      <c r="P170" s="108"/>
      <c r="Q170" s="108"/>
      <c r="R170" s="108"/>
      <c r="S170" s="107"/>
      <c r="T170" s="107"/>
      <c r="U170" s="95" t="e">
        <f t="shared" si="62"/>
        <v>#DIV/0!</v>
      </c>
      <c r="V170" s="11"/>
      <c r="W170" s="11"/>
      <c r="X170" s="11"/>
      <c r="Y170" s="201" t="s">
        <v>610</v>
      </c>
      <c r="Z170" s="51"/>
      <c r="AA170" s="51"/>
      <c r="AB170" s="51"/>
      <c r="AC170" s="52"/>
      <c r="AD170" s="11">
        <f t="shared" si="63"/>
        <v>1632441600</v>
      </c>
      <c r="AE170" s="11">
        <f t="shared" si="64"/>
        <v>1632528000</v>
      </c>
      <c r="AF170" s="11">
        <f t="shared" si="65"/>
        <v>1632484800</v>
      </c>
    </row>
    <row r="171" spans="1:32" x14ac:dyDescent="0.25">
      <c r="A171" s="52" t="s">
        <v>82</v>
      </c>
      <c r="B171" s="47">
        <v>44463</v>
      </c>
      <c r="C171" s="47">
        <v>44464</v>
      </c>
      <c r="D171" s="52" t="s">
        <v>3</v>
      </c>
      <c r="E171" s="52" t="s">
        <v>181</v>
      </c>
      <c r="F171" s="87" t="s">
        <v>94</v>
      </c>
      <c r="G171" s="174">
        <v>1198</v>
      </c>
      <c r="H171" s="107"/>
      <c r="I171" s="108"/>
      <c r="J171" s="107"/>
      <c r="K171" s="107"/>
      <c r="L171" s="107"/>
      <c r="M171" s="108"/>
      <c r="N171" s="107"/>
      <c r="O171" s="107"/>
      <c r="P171" s="108"/>
      <c r="Q171" s="108"/>
      <c r="R171" s="108"/>
      <c r="S171" s="107"/>
      <c r="T171" s="107"/>
      <c r="U171" s="95" t="e">
        <f t="shared" si="62"/>
        <v>#DIV/0!</v>
      </c>
      <c r="V171" s="11"/>
      <c r="W171" s="11"/>
      <c r="X171" s="11"/>
      <c r="Y171" s="201" t="s">
        <v>610</v>
      </c>
      <c r="Z171" s="51"/>
      <c r="AA171" s="51"/>
      <c r="AB171" s="51"/>
      <c r="AC171" s="52"/>
      <c r="AD171" s="11">
        <f t="shared" si="63"/>
        <v>1632441600</v>
      </c>
      <c r="AE171" s="11">
        <f t="shared" si="64"/>
        <v>1632528000</v>
      </c>
      <c r="AF171" s="11">
        <f t="shared" si="65"/>
        <v>1632484800</v>
      </c>
    </row>
    <row r="172" spans="1:32" x14ac:dyDescent="0.25">
      <c r="A172" s="52" t="s">
        <v>83</v>
      </c>
      <c r="B172" s="47">
        <v>44463</v>
      </c>
      <c r="C172" s="47">
        <v>44464</v>
      </c>
      <c r="D172" s="52" t="s">
        <v>3</v>
      </c>
      <c r="E172" s="52" t="s">
        <v>181</v>
      </c>
      <c r="F172" s="87" t="s">
        <v>94</v>
      </c>
      <c r="G172" s="174">
        <v>1198</v>
      </c>
      <c r="H172" s="107"/>
      <c r="I172" s="108"/>
      <c r="J172" s="107"/>
      <c r="K172" s="107"/>
      <c r="L172" s="107"/>
      <c r="M172" s="108"/>
      <c r="N172" s="107"/>
      <c r="O172" s="107"/>
      <c r="P172" s="108"/>
      <c r="Q172" s="108"/>
      <c r="R172" s="108"/>
      <c r="S172" s="107"/>
      <c r="T172" s="107"/>
      <c r="U172" s="95" t="e">
        <f t="shared" si="62"/>
        <v>#DIV/0!</v>
      </c>
      <c r="V172" s="11"/>
      <c r="W172" s="11"/>
      <c r="X172" s="11"/>
      <c r="Y172" s="201" t="s">
        <v>610</v>
      </c>
      <c r="Z172" s="51"/>
      <c r="AA172" s="51"/>
      <c r="AB172" s="51"/>
      <c r="AC172" s="52"/>
      <c r="AD172" s="11">
        <f t="shared" si="63"/>
        <v>1632441600</v>
      </c>
      <c r="AE172" s="11">
        <f t="shared" si="64"/>
        <v>1632528000</v>
      </c>
      <c r="AF172" s="11">
        <f t="shared" si="65"/>
        <v>1632484800</v>
      </c>
    </row>
    <row r="173" spans="1:32" s="236" customFormat="1" x14ac:dyDescent="0.25">
      <c r="A173" s="52" t="s">
        <v>83</v>
      </c>
      <c r="B173" s="47">
        <v>44463</v>
      </c>
      <c r="C173" s="47">
        <v>44464</v>
      </c>
      <c r="D173" s="52" t="s">
        <v>3</v>
      </c>
      <c r="E173" s="52" t="s">
        <v>181</v>
      </c>
      <c r="F173" s="87" t="s">
        <v>94</v>
      </c>
      <c r="G173" s="174">
        <v>1198</v>
      </c>
      <c r="H173" s="107"/>
      <c r="I173" s="108"/>
      <c r="J173" s="107"/>
      <c r="K173" s="107"/>
      <c r="L173" s="107"/>
      <c r="M173" s="108"/>
      <c r="N173" s="107"/>
      <c r="O173" s="107"/>
      <c r="P173" s="108"/>
      <c r="Q173" s="108"/>
      <c r="R173" s="108"/>
      <c r="S173" s="107"/>
      <c r="T173" s="107"/>
      <c r="U173" s="95" t="e">
        <f t="shared" si="62"/>
        <v>#DIV/0!</v>
      </c>
      <c r="V173" s="11"/>
      <c r="W173" s="11"/>
      <c r="X173" s="11"/>
      <c r="Y173" s="201" t="s">
        <v>610</v>
      </c>
      <c r="Z173" s="51"/>
      <c r="AA173" s="51"/>
      <c r="AB173" s="51" t="s">
        <v>860</v>
      </c>
      <c r="AC173" s="52"/>
      <c r="AD173" s="11">
        <f t="shared" si="63"/>
        <v>1632441600</v>
      </c>
      <c r="AE173" s="11">
        <f t="shared" si="64"/>
        <v>1632528000</v>
      </c>
      <c r="AF173" s="11">
        <f t="shared" si="65"/>
        <v>1632484800</v>
      </c>
    </row>
    <row r="174" spans="1:32" x14ac:dyDescent="0.25">
      <c r="A174" s="50" t="s">
        <v>82</v>
      </c>
      <c r="B174" s="14">
        <v>44459</v>
      </c>
      <c r="C174" s="14">
        <v>44460</v>
      </c>
      <c r="D174" s="50" t="s">
        <v>0</v>
      </c>
      <c r="E174" s="50" t="s">
        <v>181</v>
      </c>
      <c r="F174" s="86" t="s">
        <v>94</v>
      </c>
      <c r="G174" s="151">
        <v>1000</v>
      </c>
      <c r="H174" s="106"/>
      <c r="I174" s="106"/>
      <c r="J174" s="106"/>
      <c r="K174" s="106"/>
      <c r="L174" s="106"/>
      <c r="M174" s="106"/>
      <c r="N174" s="106"/>
      <c r="O174" s="106"/>
      <c r="P174" s="106"/>
      <c r="Q174" s="106"/>
      <c r="R174" s="106"/>
      <c r="S174" s="106"/>
      <c r="T174" s="106"/>
      <c r="U174" s="94" t="e">
        <f t="shared" si="62"/>
        <v>#DIV/0!</v>
      </c>
      <c r="V174" s="15"/>
      <c r="W174" s="15"/>
      <c r="X174" s="15"/>
      <c r="Y174" s="204" t="s">
        <v>603</v>
      </c>
      <c r="Z174" s="48" t="s">
        <v>861</v>
      </c>
      <c r="AA174" s="49" t="s">
        <v>862</v>
      </c>
      <c r="AB174" s="49" t="s">
        <v>863</v>
      </c>
      <c r="AC174" s="50" t="s">
        <v>850</v>
      </c>
      <c r="AD174" s="15">
        <f t="shared" si="63"/>
        <v>1632096000</v>
      </c>
      <c r="AE174" s="15">
        <f t="shared" si="64"/>
        <v>1632182400</v>
      </c>
      <c r="AF174" s="15">
        <f t="shared" si="65"/>
        <v>1632139200</v>
      </c>
    </row>
    <row r="175" spans="1:32" x14ac:dyDescent="0.25">
      <c r="A175" s="50" t="s">
        <v>83</v>
      </c>
      <c r="B175" s="14">
        <v>44459</v>
      </c>
      <c r="C175" s="14">
        <v>44460</v>
      </c>
      <c r="D175" s="50" t="s">
        <v>0</v>
      </c>
      <c r="E175" s="50" t="s">
        <v>573</v>
      </c>
      <c r="F175" s="86" t="s">
        <v>94</v>
      </c>
      <c r="G175" s="151">
        <v>1000</v>
      </c>
      <c r="H175" s="106">
        <v>53</v>
      </c>
      <c r="I175" s="106"/>
      <c r="J175" s="106"/>
      <c r="K175" s="106"/>
      <c r="L175" s="106"/>
      <c r="M175" s="106"/>
      <c r="N175" s="106"/>
      <c r="O175" s="106"/>
      <c r="P175" s="106">
        <v>45</v>
      </c>
      <c r="Q175" s="106"/>
      <c r="R175" s="106"/>
      <c r="S175" s="106">
        <v>2</v>
      </c>
      <c r="T175" s="106">
        <v>0</v>
      </c>
      <c r="U175" s="94">
        <f t="shared" si="62"/>
        <v>1</v>
      </c>
      <c r="V175" s="15"/>
      <c r="W175" s="15"/>
      <c r="X175" s="15"/>
      <c r="Y175" s="204" t="s">
        <v>603</v>
      </c>
      <c r="Z175" s="48" t="s">
        <v>861</v>
      </c>
      <c r="AA175" s="49" t="s">
        <v>862</v>
      </c>
      <c r="AB175" s="49" t="s">
        <v>863</v>
      </c>
      <c r="AC175" s="50" t="s">
        <v>850</v>
      </c>
      <c r="AD175" s="15">
        <f t="shared" si="63"/>
        <v>1632096000</v>
      </c>
      <c r="AE175" s="15">
        <f t="shared" si="64"/>
        <v>1632182400</v>
      </c>
      <c r="AF175" s="15">
        <f t="shared" si="65"/>
        <v>1632139200</v>
      </c>
    </row>
    <row r="176" spans="1:32" x14ac:dyDescent="0.25">
      <c r="A176" s="54" t="s">
        <v>82</v>
      </c>
      <c r="B176" s="28">
        <v>44452</v>
      </c>
      <c r="C176" s="28">
        <v>44459</v>
      </c>
      <c r="D176" s="173" t="s">
        <v>14</v>
      </c>
      <c r="E176" s="173" t="s">
        <v>573</v>
      </c>
      <c r="F176" s="173" t="s">
        <v>95</v>
      </c>
      <c r="G176" s="148">
        <v>1000</v>
      </c>
      <c r="H176" s="110">
        <v>37</v>
      </c>
      <c r="I176" s="111"/>
      <c r="J176" s="110"/>
      <c r="K176" s="110"/>
      <c r="L176" s="110"/>
      <c r="M176" s="138"/>
      <c r="N176" s="110"/>
      <c r="O176" s="110"/>
      <c r="P176" s="110">
        <v>38.1</v>
      </c>
      <c r="Q176" s="110"/>
      <c r="R176" s="110"/>
      <c r="S176" s="110">
        <v>2.4</v>
      </c>
      <c r="T176" s="110">
        <v>22.5</v>
      </c>
      <c r="U176" s="96">
        <f t="shared" si="62"/>
        <v>1.2903225806451613</v>
      </c>
      <c r="V176" s="7"/>
      <c r="W176" s="7"/>
      <c r="X176" s="7"/>
      <c r="Y176" s="198" t="s">
        <v>603</v>
      </c>
      <c r="Z176" s="232" t="s">
        <v>789</v>
      </c>
      <c r="AA176" s="176" t="s">
        <v>857</v>
      </c>
      <c r="AB176" s="53" t="s">
        <v>858</v>
      </c>
      <c r="AC176" s="54"/>
      <c r="AD176" s="7">
        <f t="shared" si="63"/>
        <v>1631491200</v>
      </c>
      <c r="AE176" s="7">
        <f t="shared" si="64"/>
        <v>1632096000</v>
      </c>
      <c r="AF176" s="7">
        <f t="shared" si="65"/>
        <v>1631793600</v>
      </c>
    </row>
    <row r="177" spans="1:32" x14ac:dyDescent="0.25">
      <c r="A177" s="173" t="s">
        <v>83</v>
      </c>
      <c r="B177" s="28">
        <v>44452</v>
      </c>
      <c r="C177" s="28">
        <v>44459</v>
      </c>
      <c r="D177" s="173" t="s">
        <v>14</v>
      </c>
      <c r="E177" s="173" t="s">
        <v>573</v>
      </c>
      <c r="F177" s="173" t="s">
        <v>95</v>
      </c>
      <c r="G177" s="148">
        <v>1000</v>
      </c>
      <c r="H177" s="110">
        <v>48.7</v>
      </c>
      <c r="I177" s="111"/>
      <c r="J177" s="110"/>
      <c r="K177" s="110"/>
      <c r="L177" s="110"/>
      <c r="M177" s="138"/>
      <c r="N177" s="110"/>
      <c r="O177" s="110"/>
      <c r="P177" s="110">
        <v>49.2</v>
      </c>
      <c r="Q177" s="110"/>
      <c r="R177" s="110"/>
      <c r="S177" s="110">
        <v>2.1</v>
      </c>
      <c r="T177" s="110">
        <v>0</v>
      </c>
      <c r="U177" s="96">
        <f t="shared" si="62"/>
        <v>1</v>
      </c>
      <c r="V177" s="7"/>
      <c r="W177" s="7"/>
      <c r="X177" s="7"/>
      <c r="Y177" s="198" t="s">
        <v>603</v>
      </c>
      <c r="Z177" s="232" t="s">
        <v>789</v>
      </c>
      <c r="AA177" s="176" t="s">
        <v>857</v>
      </c>
      <c r="AB177" s="53" t="s">
        <v>858</v>
      </c>
      <c r="AC177" s="54"/>
      <c r="AD177" s="7">
        <f t="shared" si="63"/>
        <v>1631491200</v>
      </c>
      <c r="AE177" s="7">
        <f t="shared" si="64"/>
        <v>1632096000</v>
      </c>
      <c r="AF177" s="7">
        <f t="shared" si="65"/>
        <v>1631793600</v>
      </c>
    </row>
    <row r="178" spans="1:32" x14ac:dyDescent="0.25">
      <c r="A178" s="54" t="s">
        <v>82</v>
      </c>
      <c r="B178" s="28">
        <v>44452</v>
      </c>
      <c r="C178" s="28">
        <v>44459</v>
      </c>
      <c r="D178" s="173" t="s">
        <v>14</v>
      </c>
      <c r="E178" s="173"/>
      <c r="F178" s="173" t="s">
        <v>95</v>
      </c>
      <c r="G178" s="148">
        <v>1000</v>
      </c>
      <c r="H178" s="110">
        <v>34.9</v>
      </c>
      <c r="I178" s="111">
        <v>6.3</v>
      </c>
      <c r="J178" s="110">
        <v>12.3</v>
      </c>
      <c r="K178" s="110">
        <v>2.2999999999999998</v>
      </c>
      <c r="L178" s="110">
        <v>11</v>
      </c>
      <c r="M178" s="138"/>
      <c r="N178" s="110">
        <v>4.3</v>
      </c>
      <c r="O178" s="110"/>
      <c r="P178" s="110"/>
      <c r="Q178" s="110">
        <v>1.3</v>
      </c>
      <c r="R178" s="110">
        <v>0.9</v>
      </c>
      <c r="S178" s="110">
        <v>0.7</v>
      </c>
      <c r="T178" s="110">
        <v>26</v>
      </c>
      <c r="U178" s="96">
        <f t="shared" si="62"/>
        <v>1.3513513513513513</v>
      </c>
      <c r="V178" s="7"/>
      <c r="W178" s="7"/>
      <c r="X178" s="7"/>
      <c r="Y178" s="198" t="s">
        <v>603</v>
      </c>
      <c r="Z178" s="232" t="s">
        <v>789</v>
      </c>
      <c r="AA178" s="176" t="s">
        <v>857</v>
      </c>
      <c r="AB178" s="176" t="s">
        <v>858</v>
      </c>
      <c r="AC178" s="173" t="s">
        <v>888</v>
      </c>
      <c r="AD178" s="7">
        <f t="shared" si="63"/>
        <v>1631491200</v>
      </c>
      <c r="AE178" s="7">
        <f t="shared" si="64"/>
        <v>1632096000</v>
      </c>
      <c r="AF178" s="7">
        <f t="shared" si="65"/>
        <v>1631793600</v>
      </c>
    </row>
    <row r="179" spans="1:32" x14ac:dyDescent="0.25">
      <c r="A179" s="173" t="s">
        <v>83</v>
      </c>
      <c r="B179" s="28">
        <v>44452</v>
      </c>
      <c r="C179" s="28">
        <v>44459</v>
      </c>
      <c r="D179" s="173" t="s">
        <v>14</v>
      </c>
      <c r="E179" s="173"/>
      <c r="F179" s="173" t="s">
        <v>95</v>
      </c>
      <c r="G179" s="148">
        <v>1000</v>
      </c>
      <c r="H179" s="110">
        <v>47.9</v>
      </c>
      <c r="I179" s="111">
        <v>8.9</v>
      </c>
      <c r="J179" s="110">
        <v>15.2</v>
      </c>
      <c r="K179" s="110">
        <v>2.7</v>
      </c>
      <c r="L179" s="110">
        <v>17.899999999999999</v>
      </c>
      <c r="M179" s="138"/>
      <c r="N179" s="110">
        <v>5.4</v>
      </c>
      <c r="O179" s="110"/>
      <c r="P179" s="110"/>
      <c r="Q179" s="110">
        <v>0.6</v>
      </c>
      <c r="R179" s="110">
        <v>0.7</v>
      </c>
      <c r="S179" s="110">
        <v>0.7</v>
      </c>
      <c r="T179" s="110">
        <v>0</v>
      </c>
      <c r="U179" s="96">
        <f t="shared" si="62"/>
        <v>1</v>
      </c>
      <c r="V179" s="7"/>
      <c r="W179" s="7"/>
      <c r="X179" s="7"/>
      <c r="Y179" s="198" t="s">
        <v>603</v>
      </c>
      <c r="Z179" s="232" t="s">
        <v>789</v>
      </c>
      <c r="AA179" s="176" t="s">
        <v>857</v>
      </c>
      <c r="AB179" s="176" t="s">
        <v>858</v>
      </c>
      <c r="AC179" s="54" t="s">
        <v>889</v>
      </c>
      <c r="AD179" s="7">
        <f t="shared" si="63"/>
        <v>1631491200</v>
      </c>
      <c r="AE179" s="7">
        <f t="shared" si="64"/>
        <v>1632096000</v>
      </c>
      <c r="AF179" s="7">
        <f t="shared" si="65"/>
        <v>1631793600</v>
      </c>
    </row>
    <row r="180" spans="1:32" s="237" customFormat="1" x14ac:dyDescent="0.25">
      <c r="A180" s="60" t="s">
        <v>82</v>
      </c>
      <c r="B180" s="18">
        <v>44439</v>
      </c>
      <c r="C180" s="18">
        <v>44446</v>
      </c>
      <c r="D180" s="60" t="s">
        <v>1</v>
      </c>
      <c r="E180" s="60" t="s">
        <v>573</v>
      </c>
      <c r="F180" s="60" t="s">
        <v>96</v>
      </c>
      <c r="G180" s="150">
        <v>2000</v>
      </c>
      <c r="H180" s="114">
        <v>38</v>
      </c>
      <c r="I180" s="115"/>
      <c r="J180" s="114"/>
      <c r="K180" s="114"/>
      <c r="L180" s="114"/>
      <c r="M180" s="177"/>
      <c r="N180" s="114"/>
      <c r="O180" s="114"/>
      <c r="P180" s="114">
        <v>39</v>
      </c>
      <c r="Q180" s="114">
        <v>2</v>
      </c>
      <c r="R180" s="114">
        <v>3</v>
      </c>
      <c r="S180" s="114">
        <v>1</v>
      </c>
      <c r="T180" s="114">
        <v>17</v>
      </c>
      <c r="U180" s="98">
        <f t="shared" si="62"/>
        <v>1.2048192771084338</v>
      </c>
      <c r="V180" s="196"/>
      <c r="W180" s="196"/>
      <c r="X180" s="196"/>
      <c r="Y180" s="200" t="s">
        <v>603</v>
      </c>
      <c r="Z180" s="196" t="s">
        <v>855</v>
      </c>
      <c r="AA180" s="58" t="s">
        <v>856</v>
      </c>
      <c r="AB180" s="59"/>
      <c r="AC180" s="60"/>
      <c r="AD180" s="19">
        <f t="shared" si="63"/>
        <v>1630368000</v>
      </c>
      <c r="AE180" s="19">
        <f t="shared" si="64"/>
        <v>1630972800</v>
      </c>
      <c r="AF180" s="19">
        <f t="shared" si="65"/>
        <v>1630670400</v>
      </c>
    </row>
    <row r="181" spans="1:32" ht="15.75" customHeight="1" x14ac:dyDescent="0.25">
      <c r="A181" s="60" t="s">
        <v>83</v>
      </c>
      <c r="B181" s="18">
        <v>44439</v>
      </c>
      <c r="C181" s="18">
        <v>44446</v>
      </c>
      <c r="D181" s="60" t="s">
        <v>1</v>
      </c>
      <c r="E181" s="60" t="s">
        <v>573</v>
      </c>
      <c r="F181" s="60" t="s">
        <v>96</v>
      </c>
      <c r="G181" s="150">
        <v>2000</v>
      </c>
      <c r="H181" s="114">
        <v>49</v>
      </c>
      <c r="I181" s="115"/>
      <c r="J181" s="114"/>
      <c r="K181" s="114"/>
      <c r="L181" s="114"/>
      <c r="M181" s="177"/>
      <c r="N181" s="114"/>
      <c r="O181" s="114"/>
      <c r="P181" s="114">
        <v>45</v>
      </c>
      <c r="Q181" s="114">
        <v>3</v>
      </c>
      <c r="R181" s="114">
        <v>3</v>
      </c>
      <c r="S181" s="114">
        <v>0</v>
      </c>
      <c r="T181" s="114">
        <v>0</v>
      </c>
      <c r="U181" s="98">
        <f t="shared" si="62"/>
        <v>1</v>
      </c>
      <c r="V181" s="196"/>
      <c r="W181" s="196"/>
      <c r="X181" s="196"/>
      <c r="Y181" s="200" t="s">
        <v>603</v>
      </c>
      <c r="Z181" s="196" t="s">
        <v>855</v>
      </c>
      <c r="AA181" s="58" t="s">
        <v>856</v>
      </c>
      <c r="AB181" s="59"/>
      <c r="AC181" s="231"/>
      <c r="AD181" s="19">
        <f t="shared" si="63"/>
        <v>1630368000</v>
      </c>
      <c r="AE181" s="19">
        <f t="shared" si="64"/>
        <v>1630972800</v>
      </c>
      <c r="AF181" s="19">
        <f t="shared" si="65"/>
        <v>1630670400</v>
      </c>
    </row>
    <row r="182" spans="1:32" ht="15.75" customHeight="1" x14ac:dyDescent="0.25">
      <c r="A182" s="60" t="s">
        <v>82</v>
      </c>
      <c r="B182" s="18">
        <v>44439</v>
      </c>
      <c r="C182" s="18">
        <v>44446</v>
      </c>
      <c r="D182" s="60" t="s">
        <v>1</v>
      </c>
      <c r="E182" s="60"/>
      <c r="F182" s="60" t="s">
        <v>96</v>
      </c>
      <c r="G182" s="150">
        <v>2000</v>
      </c>
      <c r="H182" s="114">
        <v>34</v>
      </c>
      <c r="I182" s="115">
        <v>7</v>
      </c>
      <c r="J182" s="114">
        <v>9</v>
      </c>
      <c r="K182" s="114">
        <v>2</v>
      </c>
      <c r="L182" s="114">
        <v>11</v>
      </c>
      <c r="M182" s="177"/>
      <c r="N182" s="114">
        <v>5</v>
      </c>
      <c r="O182" s="114"/>
      <c r="P182" s="114"/>
      <c r="Q182" s="114">
        <v>3</v>
      </c>
      <c r="R182" s="114">
        <v>3</v>
      </c>
      <c r="S182" s="114">
        <v>0</v>
      </c>
      <c r="T182" s="114">
        <v>26</v>
      </c>
      <c r="U182" s="98">
        <f t="shared" si="62"/>
        <v>1.3513513513513513</v>
      </c>
      <c r="V182" s="196"/>
      <c r="W182" s="196"/>
      <c r="X182" s="196"/>
      <c r="Y182" s="200" t="s">
        <v>603</v>
      </c>
      <c r="Z182" s="196" t="s">
        <v>855</v>
      </c>
      <c r="AA182" s="58" t="s">
        <v>856</v>
      </c>
      <c r="AB182" s="59"/>
      <c r="AC182" s="60" t="s">
        <v>441</v>
      </c>
      <c r="AD182" s="19">
        <f t="shared" si="63"/>
        <v>1630368000</v>
      </c>
      <c r="AE182" s="19">
        <f t="shared" si="64"/>
        <v>1630972800</v>
      </c>
      <c r="AF182" s="19">
        <f t="shared" si="65"/>
        <v>1630670400</v>
      </c>
    </row>
    <row r="183" spans="1:32" x14ac:dyDescent="0.25">
      <c r="A183" s="60" t="s">
        <v>83</v>
      </c>
      <c r="B183" s="18">
        <v>44439</v>
      </c>
      <c r="C183" s="18">
        <v>44446</v>
      </c>
      <c r="D183" s="60" t="s">
        <v>1</v>
      </c>
      <c r="E183" s="60"/>
      <c r="F183" s="60" t="s">
        <v>96</v>
      </c>
      <c r="G183" s="150">
        <v>2000</v>
      </c>
      <c r="H183" s="114">
        <v>48</v>
      </c>
      <c r="I183" s="115">
        <v>7</v>
      </c>
      <c r="J183" s="114">
        <v>13</v>
      </c>
      <c r="K183" s="114">
        <v>2</v>
      </c>
      <c r="L183" s="114">
        <v>16</v>
      </c>
      <c r="M183" s="177"/>
      <c r="N183" s="114">
        <v>7</v>
      </c>
      <c r="O183" s="114"/>
      <c r="P183" s="114"/>
      <c r="Q183" s="114">
        <v>3</v>
      </c>
      <c r="R183" s="114">
        <v>3</v>
      </c>
      <c r="S183" s="114">
        <v>1</v>
      </c>
      <c r="T183" s="114">
        <v>0</v>
      </c>
      <c r="U183" s="98">
        <f t="shared" si="62"/>
        <v>1</v>
      </c>
      <c r="V183" s="196"/>
      <c r="W183" s="196"/>
      <c r="X183" s="196"/>
      <c r="Y183" s="200" t="s">
        <v>603</v>
      </c>
      <c r="Z183" s="196" t="s">
        <v>855</v>
      </c>
      <c r="AA183" s="58" t="s">
        <v>856</v>
      </c>
      <c r="AB183" s="59"/>
      <c r="AC183" s="60" t="s">
        <v>441</v>
      </c>
      <c r="AD183" s="19">
        <f t="shared" si="63"/>
        <v>1630368000</v>
      </c>
      <c r="AE183" s="19">
        <f t="shared" si="64"/>
        <v>1630972800</v>
      </c>
      <c r="AF183" s="19">
        <f t="shared" si="65"/>
        <v>1630670400</v>
      </c>
    </row>
    <row r="184" spans="1:32" x14ac:dyDescent="0.25">
      <c r="A184" s="52" t="s">
        <v>82</v>
      </c>
      <c r="B184" s="47">
        <v>44433</v>
      </c>
      <c r="C184" s="47">
        <v>44438</v>
      </c>
      <c r="D184" s="52" t="s">
        <v>3</v>
      </c>
      <c r="E184" s="52" t="s">
        <v>181</v>
      </c>
      <c r="F184" s="87" t="s">
        <v>94</v>
      </c>
      <c r="G184" s="174">
        <v>1009</v>
      </c>
      <c r="H184" s="107"/>
      <c r="I184" s="109"/>
      <c r="J184" s="107"/>
      <c r="K184" s="107"/>
      <c r="L184" s="107"/>
      <c r="M184" s="108"/>
      <c r="N184" s="107"/>
      <c r="O184" s="107"/>
      <c r="P184" s="108"/>
      <c r="Q184" s="108"/>
      <c r="R184" s="108"/>
      <c r="S184" s="107"/>
      <c r="T184" s="107"/>
      <c r="U184" s="95" t="e">
        <f t="shared" si="62"/>
        <v>#DIV/0!</v>
      </c>
      <c r="V184" s="11"/>
      <c r="W184" s="11"/>
      <c r="X184" s="11"/>
      <c r="Y184" s="201" t="s">
        <v>610</v>
      </c>
      <c r="Z184" s="51"/>
      <c r="AA184" s="51"/>
      <c r="AB184" s="51"/>
      <c r="AC184" s="52"/>
      <c r="AD184" s="11">
        <f t="shared" si="63"/>
        <v>1629849600</v>
      </c>
      <c r="AE184" s="11">
        <f t="shared" si="64"/>
        <v>1630281600</v>
      </c>
      <c r="AF184" s="11">
        <f t="shared" si="65"/>
        <v>1630065600</v>
      </c>
    </row>
    <row r="185" spans="1:32" x14ac:dyDescent="0.25">
      <c r="A185" s="52" t="s">
        <v>82</v>
      </c>
      <c r="B185" s="47">
        <v>44433</v>
      </c>
      <c r="C185" s="47">
        <v>44438</v>
      </c>
      <c r="D185" s="52" t="s">
        <v>3</v>
      </c>
      <c r="E185" s="52" t="s">
        <v>181</v>
      </c>
      <c r="F185" s="87" t="s">
        <v>94</v>
      </c>
      <c r="G185" s="174">
        <v>1009</v>
      </c>
      <c r="H185" s="107"/>
      <c r="I185" s="108"/>
      <c r="J185" s="107"/>
      <c r="K185" s="107"/>
      <c r="L185" s="107"/>
      <c r="M185" s="108"/>
      <c r="N185" s="107"/>
      <c r="O185" s="107"/>
      <c r="P185" s="108"/>
      <c r="Q185" s="108"/>
      <c r="R185" s="108"/>
      <c r="S185" s="107"/>
      <c r="T185" s="107"/>
      <c r="U185" s="95" t="e">
        <f t="shared" si="62"/>
        <v>#DIV/0!</v>
      </c>
      <c r="V185" s="11"/>
      <c r="W185" s="11"/>
      <c r="X185" s="11"/>
      <c r="Y185" s="201" t="s">
        <v>610</v>
      </c>
      <c r="Z185" s="51"/>
      <c r="AA185" s="51"/>
      <c r="AB185" s="51"/>
      <c r="AC185" s="52"/>
      <c r="AD185" s="11">
        <f t="shared" si="63"/>
        <v>1629849600</v>
      </c>
      <c r="AE185" s="11">
        <f t="shared" si="64"/>
        <v>1630281600</v>
      </c>
      <c r="AF185" s="11">
        <f t="shared" si="65"/>
        <v>1630065600</v>
      </c>
    </row>
    <row r="186" spans="1:32" x14ac:dyDescent="0.25">
      <c r="A186" s="52" t="s">
        <v>83</v>
      </c>
      <c r="B186" s="47">
        <v>44433</v>
      </c>
      <c r="C186" s="47">
        <v>44438</v>
      </c>
      <c r="D186" s="52" t="s">
        <v>3</v>
      </c>
      <c r="E186" s="52" t="s">
        <v>181</v>
      </c>
      <c r="F186" s="87" t="s">
        <v>94</v>
      </c>
      <c r="G186" s="174">
        <v>1009</v>
      </c>
      <c r="H186" s="107"/>
      <c r="I186" s="108"/>
      <c r="J186" s="107"/>
      <c r="K186" s="107"/>
      <c r="L186" s="107"/>
      <c r="M186" s="108"/>
      <c r="N186" s="107"/>
      <c r="O186" s="107"/>
      <c r="P186" s="108"/>
      <c r="Q186" s="108"/>
      <c r="R186" s="108"/>
      <c r="S186" s="107"/>
      <c r="T186" s="107"/>
      <c r="U186" s="95" t="e">
        <f t="shared" si="62"/>
        <v>#DIV/0!</v>
      </c>
      <c r="V186" s="11"/>
      <c r="W186" s="11"/>
      <c r="X186" s="11"/>
      <c r="Y186" s="201" t="s">
        <v>610</v>
      </c>
      <c r="Z186" s="51"/>
      <c r="AA186" s="51"/>
      <c r="AB186" s="51"/>
      <c r="AC186" s="52"/>
      <c r="AD186" s="11">
        <f t="shared" si="63"/>
        <v>1629849600</v>
      </c>
      <c r="AE186" s="11">
        <f t="shared" si="64"/>
        <v>1630281600</v>
      </c>
      <c r="AF186" s="11">
        <f t="shared" si="65"/>
        <v>1630065600</v>
      </c>
    </row>
    <row r="187" spans="1:32" s="236" customFormat="1" x14ac:dyDescent="0.25">
      <c r="A187" s="52" t="s">
        <v>83</v>
      </c>
      <c r="B187" s="47">
        <v>44433</v>
      </c>
      <c r="C187" s="47">
        <v>44438</v>
      </c>
      <c r="D187" s="52" t="s">
        <v>3</v>
      </c>
      <c r="E187" s="52" t="s">
        <v>181</v>
      </c>
      <c r="F187" s="87" t="s">
        <v>94</v>
      </c>
      <c r="G187" s="174">
        <v>1009</v>
      </c>
      <c r="H187" s="107"/>
      <c r="I187" s="108"/>
      <c r="J187" s="107"/>
      <c r="K187" s="107"/>
      <c r="L187" s="107"/>
      <c r="M187" s="108"/>
      <c r="N187" s="107"/>
      <c r="O187" s="107"/>
      <c r="P187" s="108"/>
      <c r="Q187" s="108"/>
      <c r="R187" s="108"/>
      <c r="S187" s="107"/>
      <c r="T187" s="107"/>
      <c r="U187" s="95" t="e">
        <f t="shared" si="62"/>
        <v>#DIV/0!</v>
      </c>
      <c r="V187" s="11"/>
      <c r="W187" s="11"/>
      <c r="X187" s="11"/>
      <c r="Y187" s="201" t="s">
        <v>610</v>
      </c>
      <c r="Z187" s="51"/>
      <c r="AA187" s="51" t="s">
        <v>859</v>
      </c>
      <c r="AB187" s="51" t="s">
        <v>854</v>
      </c>
      <c r="AC187" s="52"/>
      <c r="AD187" s="11">
        <f t="shared" si="63"/>
        <v>1629849600</v>
      </c>
      <c r="AE187" s="11">
        <f t="shared" si="64"/>
        <v>1630281600</v>
      </c>
      <c r="AF187" s="11">
        <f t="shared" si="65"/>
        <v>1630065600</v>
      </c>
    </row>
    <row r="188" spans="1:32" s="236" customFormat="1" x14ac:dyDescent="0.25">
      <c r="A188" s="63" t="s">
        <v>82</v>
      </c>
      <c r="B188" s="175">
        <v>44431</v>
      </c>
      <c r="C188" s="175">
        <v>44434</v>
      </c>
      <c r="D188" s="63" t="s">
        <v>224</v>
      </c>
      <c r="E188" s="63"/>
      <c r="F188" s="63" t="s">
        <v>94</v>
      </c>
      <c r="G188" s="152">
        <v>1000</v>
      </c>
      <c r="H188" s="116">
        <v>34</v>
      </c>
      <c r="I188" s="143">
        <v>7</v>
      </c>
      <c r="J188" s="116">
        <v>12</v>
      </c>
      <c r="K188" s="116">
        <v>2</v>
      </c>
      <c r="L188" s="116">
        <v>13</v>
      </c>
      <c r="M188" s="116"/>
      <c r="N188" s="116">
        <v>6</v>
      </c>
      <c r="O188" s="116"/>
      <c r="P188" s="116"/>
      <c r="Q188" s="116">
        <v>1</v>
      </c>
      <c r="R188" s="116">
        <v>1</v>
      </c>
      <c r="S188" s="116">
        <v>1</v>
      </c>
      <c r="T188" s="116">
        <v>24</v>
      </c>
      <c r="U188" s="99">
        <f t="shared" si="62"/>
        <v>1.2987012987012987</v>
      </c>
      <c r="V188" s="34"/>
      <c r="W188" s="34"/>
      <c r="X188" s="34"/>
      <c r="Y188" s="202" t="s">
        <v>603</v>
      </c>
      <c r="Z188" s="61" t="s">
        <v>848</v>
      </c>
      <c r="AA188" s="62"/>
      <c r="AB188" s="61"/>
      <c r="AC188" s="63" t="s">
        <v>512</v>
      </c>
      <c r="AD188" s="34">
        <f t="shared" si="63"/>
        <v>1629676800</v>
      </c>
      <c r="AE188" s="34">
        <f t="shared" si="64"/>
        <v>1629936000</v>
      </c>
      <c r="AF188" s="34">
        <f t="shared" si="65"/>
        <v>1629806400</v>
      </c>
    </row>
    <row r="189" spans="1:32" x14ac:dyDescent="0.25">
      <c r="A189" s="63" t="s">
        <v>82</v>
      </c>
      <c r="B189" s="175">
        <v>44431</v>
      </c>
      <c r="C189" s="175">
        <v>44434</v>
      </c>
      <c r="D189" s="63" t="s">
        <v>224</v>
      </c>
      <c r="E189" s="63"/>
      <c r="F189" s="63" t="s">
        <v>94</v>
      </c>
      <c r="G189" s="152">
        <v>1000</v>
      </c>
      <c r="H189" s="116">
        <v>45</v>
      </c>
      <c r="I189" s="143">
        <v>9</v>
      </c>
      <c r="J189" s="116">
        <v>15</v>
      </c>
      <c r="K189" s="116">
        <v>3</v>
      </c>
      <c r="L189" s="116">
        <v>17</v>
      </c>
      <c r="M189" s="116"/>
      <c r="N189" s="116">
        <v>8</v>
      </c>
      <c r="O189" s="116"/>
      <c r="P189" s="116"/>
      <c r="Q189" s="116">
        <v>1</v>
      </c>
      <c r="R189" s="116">
        <v>1</v>
      </c>
      <c r="S189" s="116">
        <v>1</v>
      </c>
      <c r="T189" s="116">
        <v>0</v>
      </c>
      <c r="U189" s="99">
        <f t="shared" si="62"/>
        <v>1</v>
      </c>
      <c r="V189" s="34"/>
      <c r="W189" s="34"/>
      <c r="X189" s="34"/>
      <c r="Y189" s="202" t="s">
        <v>603</v>
      </c>
      <c r="Z189" s="61" t="s">
        <v>848</v>
      </c>
      <c r="AA189" s="62"/>
      <c r="AB189" s="61"/>
      <c r="AC189" s="63" t="s">
        <v>431</v>
      </c>
      <c r="AD189" s="34">
        <f t="shared" si="63"/>
        <v>1629676800</v>
      </c>
      <c r="AE189" s="34">
        <f t="shared" si="64"/>
        <v>1629936000</v>
      </c>
      <c r="AF189" s="34">
        <f t="shared" si="65"/>
        <v>1629806400</v>
      </c>
    </row>
    <row r="190" spans="1:32" s="236" customFormat="1" x14ac:dyDescent="0.25">
      <c r="A190" s="50" t="s">
        <v>82</v>
      </c>
      <c r="B190" s="14">
        <v>44431</v>
      </c>
      <c r="C190" s="14">
        <v>44433</v>
      </c>
      <c r="D190" s="50" t="s">
        <v>0</v>
      </c>
      <c r="E190" s="50" t="s">
        <v>573</v>
      </c>
      <c r="F190" s="86" t="s">
        <v>94</v>
      </c>
      <c r="G190" s="151">
        <v>1000</v>
      </c>
      <c r="H190" s="106">
        <v>45</v>
      </c>
      <c r="I190" s="106"/>
      <c r="J190" s="106"/>
      <c r="K190" s="106"/>
      <c r="L190" s="106"/>
      <c r="M190" s="106"/>
      <c r="N190" s="106"/>
      <c r="O190" s="106"/>
      <c r="P190" s="106">
        <v>42</v>
      </c>
      <c r="Q190" s="106"/>
      <c r="R190" s="106"/>
      <c r="S190" s="106">
        <v>2</v>
      </c>
      <c r="T190" s="106">
        <v>11</v>
      </c>
      <c r="U190" s="94">
        <f t="shared" si="62"/>
        <v>1.1235955056179776</v>
      </c>
      <c r="V190" s="15"/>
      <c r="W190" s="15"/>
      <c r="X190" s="15"/>
      <c r="Y190" s="204" t="s">
        <v>603</v>
      </c>
      <c r="Z190" s="48" t="s">
        <v>849</v>
      </c>
      <c r="AA190" s="49"/>
      <c r="AB190" s="49"/>
      <c r="AC190" s="50" t="s">
        <v>850</v>
      </c>
      <c r="AD190" s="15">
        <f t="shared" si="63"/>
        <v>1629676800</v>
      </c>
      <c r="AE190" s="15">
        <f t="shared" si="64"/>
        <v>1629849600</v>
      </c>
      <c r="AF190" s="15">
        <f t="shared" si="65"/>
        <v>1629763200</v>
      </c>
    </row>
    <row r="191" spans="1:32" x14ac:dyDescent="0.25">
      <c r="A191" s="50" t="s">
        <v>83</v>
      </c>
      <c r="B191" s="14">
        <v>44431</v>
      </c>
      <c r="C191" s="14">
        <v>44433</v>
      </c>
      <c r="D191" s="50" t="s">
        <v>0</v>
      </c>
      <c r="E191" s="50" t="s">
        <v>573</v>
      </c>
      <c r="F191" s="86" t="s">
        <v>94</v>
      </c>
      <c r="G191" s="151">
        <v>1000</v>
      </c>
      <c r="H191" s="106">
        <v>52</v>
      </c>
      <c r="I191" s="106"/>
      <c r="J191" s="106"/>
      <c r="K191" s="106"/>
      <c r="L191" s="106"/>
      <c r="M191" s="106"/>
      <c r="N191" s="106"/>
      <c r="O191" s="106"/>
      <c r="P191" s="106">
        <v>46</v>
      </c>
      <c r="Q191" s="106"/>
      <c r="R191" s="106"/>
      <c r="S191" s="106">
        <v>2</v>
      </c>
      <c r="T191" s="106">
        <v>0</v>
      </c>
      <c r="U191" s="94">
        <f t="shared" si="62"/>
        <v>1</v>
      </c>
      <c r="V191" s="15"/>
      <c r="W191" s="15"/>
      <c r="X191" s="15"/>
      <c r="Y191" s="204" t="s">
        <v>603</v>
      </c>
      <c r="Z191" s="48" t="s">
        <v>849</v>
      </c>
      <c r="AA191" s="49"/>
      <c r="AB191" s="49"/>
      <c r="AC191" s="50" t="s">
        <v>850</v>
      </c>
      <c r="AD191" s="15">
        <f t="shared" si="63"/>
        <v>1629676800</v>
      </c>
      <c r="AE191" s="15">
        <f t="shared" si="64"/>
        <v>1629849600</v>
      </c>
      <c r="AF191" s="15">
        <f t="shared" si="65"/>
        <v>1629763200</v>
      </c>
    </row>
    <row r="192" spans="1:32" x14ac:dyDescent="0.25">
      <c r="A192" s="251" t="s">
        <v>82</v>
      </c>
      <c r="B192" s="252">
        <v>44424</v>
      </c>
      <c r="C192" s="252">
        <v>44427</v>
      </c>
      <c r="D192" s="251" t="s">
        <v>742</v>
      </c>
      <c r="E192" s="251" t="s">
        <v>573</v>
      </c>
      <c r="F192" s="259" t="s">
        <v>94</v>
      </c>
      <c r="G192" s="260">
        <v>1001</v>
      </c>
      <c r="H192" s="253">
        <v>42</v>
      </c>
      <c r="I192" s="253"/>
      <c r="J192" s="253"/>
      <c r="K192" s="253"/>
      <c r="L192" s="253"/>
      <c r="M192" s="253"/>
      <c r="N192" s="253"/>
      <c r="O192" s="253"/>
      <c r="P192" s="253">
        <v>38</v>
      </c>
      <c r="Q192" s="253"/>
      <c r="R192" s="253"/>
      <c r="S192" s="253">
        <v>3</v>
      </c>
      <c r="T192" s="253">
        <v>17</v>
      </c>
      <c r="U192" s="255">
        <f t="shared" si="62"/>
        <v>1.2048192771084338</v>
      </c>
      <c r="V192" s="258"/>
      <c r="W192" s="258"/>
      <c r="X192" s="258"/>
      <c r="Y192" s="261"/>
      <c r="Z192" s="256" t="s">
        <v>842</v>
      </c>
      <c r="AA192" s="257" t="s">
        <v>843</v>
      </c>
      <c r="AB192" s="257"/>
      <c r="AC192" s="251"/>
      <c r="AD192" s="258">
        <f t="shared" si="63"/>
        <v>1629072000</v>
      </c>
      <c r="AE192" s="258">
        <f t="shared" si="64"/>
        <v>1629331200</v>
      </c>
      <c r="AF192" s="258">
        <f t="shared" si="65"/>
        <v>1629201600</v>
      </c>
    </row>
    <row r="193" spans="1:32" x14ac:dyDescent="0.25">
      <c r="A193" s="251" t="s">
        <v>83</v>
      </c>
      <c r="B193" s="252">
        <v>44424</v>
      </c>
      <c r="C193" s="252">
        <v>44427</v>
      </c>
      <c r="D193" s="251" t="s">
        <v>742</v>
      </c>
      <c r="E193" s="251" t="s">
        <v>573</v>
      </c>
      <c r="F193" s="259" t="s">
        <v>94</v>
      </c>
      <c r="G193" s="260">
        <v>1001</v>
      </c>
      <c r="H193" s="253">
        <v>51</v>
      </c>
      <c r="I193" s="253"/>
      <c r="J193" s="253"/>
      <c r="K193" s="253"/>
      <c r="L193" s="253"/>
      <c r="M193" s="253"/>
      <c r="N193" s="253"/>
      <c r="O193" s="253"/>
      <c r="P193" s="253">
        <v>47</v>
      </c>
      <c r="Q193" s="253"/>
      <c r="R193" s="253"/>
      <c r="S193" s="253">
        <v>2</v>
      </c>
      <c r="T193" s="253">
        <v>0</v>
      </c>
      <c r="U193" s="255">
        <f t="shared" si="62"/>
        <v>1</v>
      </c>
      <c r="V193" s="258"/>
      <c r="W193" s="258"/>
      <c r="X193" s="258"/>
      <c r="Y193" s="261"/>
      <c r="Z193" s="256" t="s">
        <v>842</v>
      </c>
      <c r="AA193" s="257" t="s">
        <v>843</v>
      </c>
      <c r="AB193" s="257"/>
      <c r="AC193" s="251"/>
      <c r="AD193" s="258">
        <f t="shared" si="63"/>
        <v>1629072000</v>
      </c>
      <c r="AE193" s="258">
        <f t="shared" si="64"/>
        <v>1629331200</v>
      </c>
      <c r="AF193" s="258">
        <f t="shared" si="65"/>
        <v>1629201600</v>
      </c>
    </row>
    <row r="194" spans="1:32" x14ac:dyDescent="0.25">
      <c r="A194" s="251" t="s">
        <v>82</v>
      </c>
      <c r="B194" s="252">
        <v>44424</v>
      </c>
      <c r="C194" s="252">
        <v>44427</v>
      </c>
      <c r="D194" s="251" t="s">
        <v>742</v>
      </c>
      <c r="E194" s="251"/>
      <c r="F194" s="259" t="s">
        <v>94</v>
      </c>
      <c r="G194" s="260">
        <v>1001</v>
      </c>
      <c r="H194" s="253">
        <v>40</v>
      </c>
      <c r="I194" s="254">
        <v>3</v>
      </c>
      <c r="J194" s="253">
        <v>11</v>
      </c>
      <c r="K194" s="253">
        <v>3</v>
      </c>
      <c r="L194" s="253">
        <v>12</v>
      </c>
      <c r="M194" s="253"/>
      <c r="N194" s="253">
        <v>6</v>
      </c>
      <c r="O194" s="253"/>
      <c r="P194" s="253">
        <v>1</v>
      </c>
      <c r="Q194" s="253">
        <v>3</v>
      </c>
      <c r="R194" s="253">
        <v>3</v>
      </c>
      <c r="S194" s="253">
        <v>0</v>
      </c>
      <c r="T194" s="253">
        <v>23</v>
      </c>
      <c r="U194" s="255">
        <f t="shared" si="62"/>
        <v>1.2195121951219512</v>
      </c>
      <c r="V194" s="258"/>
      <c r="W194" s="258"/>
      <c r="X194" s="258"/>
      <c r="Y194" s="261"/>
      <c r="Z194" s="256" t="s">
        <v>842</v>
      </c>
      <c r="AA194" s="257" t="s">
        <v>843</v>
      </c>
      <c r="AB194" s="257"/>
      <c r="AC194" s="251" t="s">
        <v>744</v>
      </c>
      <c r="AD194" s="258">
        <f t="shared" si="63"/>
        <v>1629072000</v>
      </c>
      <c r="AE194" s="258">
        <f t="shared" si="64"/>
        <v>1629331200</v>
      </c>
      <c r="AF194" s="258">
        <f t="shared" si="65"/>
        <v>1629201600</v>
      </c>
    </row>
    <row r="195" spans="1:32" x14ac:dyDescent="0.25">
      <c r="A195" s="251" t="s">
        <v>83</v>
      </c>
      <c r="B195" s="252">
        <v>44424</v>
      </c>
      <c r="C195" s="252">
        <v>44427</v>
      </c>
      <c r="D195" s="251" t="s">
        <v>742</v>
      </c>
      <c r="E195" s="251"/>
      <c r="F195" s="259" t="s">
        <v>94</v>
      </c>
      <c r="G195" s="260">
        <v>1001</v>
      </c>
      <c r="H195" s="253">
        <v>51</v>
      </c>
      <c r="I195" s="254">
        <v>3</v>
      </c>
      <c r="J195" s="253">
        <v>12</v>
      </c>
      <c r="K195" s="253">
        <v>2</v>
      </c>
      <c r="L195" s="253">
        <v>17</v>
      </c>
      <c r="M195" s="253"/>
      <c r="N195" s="253">
        <v>8</v>
      </c>
      <c r="O195" s="253"/>
      <c r="P195" s="253">
        <v>1</v>
      </c>
      <c r="Q195" s="253">
        <v>3</v>
      </c>
      <c r="R195" s="253">
        <v>3</v>
      </c>
      <c r="S195" s="253">
        <v>0</v>
      </c>
      <c r="T195" s="253">
        <v>0</v>
      </c>
      <c r="U195" s="255">
        <f t="shared" si="62"/>
        <v>1</v>
      </c>
      <c r="V195" s="258"/>
      <c r="W195" s="258"/>
      <c r="X195" s="258"/>
      <c r="Y195" s="261"/>
      <c r="Z195" s="256" t="s">
        <v>842</v>
      </c>
      <c r="AA195" s="257" t="s">
        <v>843</v>
      </c>
      <c r="AB195" s="257"/>
      <c r="AC195" s="251" t="s">
        <v>744</v>
      </c>
      <c r="AD195" s="258">
        <f t="shared" si="63"/>
        <v>1629072000</v>
      </c>
      <c r="AE195" s="258">
        <f t="shared" si="64"/>
        <v>1629331200</v>
      </c>
      <c r="AF195" s="258">
        <f t="shared" si="65"/>
        <v>1629201600</v>
      </c>
    </row>
    <row r="196" spans="1:32" x14ac:dyDescent="0.25">
      <c r="A196" s="54" t="s">
        <v>82</v>
      </c>
      <c r="B196" s="28">
        <v>44414</v>
      </c>
      <c r="C196" s="28">
        <v>44427</v>
      </c>
      <c r="D196" s="173" t="s">
        <v>14</v>
      </c>
      <c r="E196" s="173" t="s">
        <v>573</v>
      </c>
      <c r="F196" s="173" t="s">
        <v>95</v>
      </c>
      <c r="G196" s="148">
        <v>1000</v>
      </c>
      <c r="H196" s="110">
        <v>37</v>
      </c>
      <c r="I196" s="111"/>
      <c r="J196" s="110"/>
      <c r="K196" s="110"/>
      <c r="L196" s="110"/>
      <c r="M196" s="138"/>
      <c r="N196" s="110"/>
      <c r="O196" s="110"/>
      <c r="P196" s="110">
        <v>39.4</v>
      </c>
      <c r="Q196" s="110"/>
      <c r="R196" s="110"/>
      <c r="S196" s="110">
        <v>2.1</v>
      </c>
      <c r="T196" s="110">
        <v>21.5</v>
      </c>
      <c r="U196" s="96">
        <f t="shared" si="62"/>
        <v>1.2738853503184713</v>
      </c>
      <c r="V196" s="7"/>
      <c r="W196" s="7"/>
      <c r="X196" s="7"/>
      <c r="Y196" s="198" t="s">
        <v>603</v>
      </c>
      <c r="Z196" s="232" t="s">
        <v>789</v>
      </c>
      <c r="AA196" s="176" t="s">
        <v>845</v>
      </c>
      <c r="AB196" s="53" t="s">
        <v>844</v>
      </c>
      <c r="AC196" s="54"/>
      <c r="AD196" s="7">
        <f t="shared" si="63"/>
        <v>1628208000</v>
      </c>
      <c r="AE196" s="7">
        <f t="shared" si="64"/>
        <v>1629331200</v>
      </c>
      <c r="AF196" s="7">
        <f t="shared" si="65"/>
        <v>1628769600</v>
      </c>
    </row>
    <row r="197" spans="1:32" x14ac:dyDescent="0.25">
      <c r="A197" s="173" t="s">
        <v>83</v>
      </c>
      <c r="B197" s="28">
        <v>44414</v>
      </c>
      <c r="C197" s="28">
        <v>44427</v>
      </c>
      <c r="D197" s="173" t="s">
        <v>14</v>
      </c>
      <c r="E197" s="173" t="s">
        <v>573</v>
      </c>
      <c r="F197" s="173" t="s">
        <v>95</v>
      </c>
      <c r="G197" s="148">
        <v>1000</v>
      </c>
      <c r="H197" s="110">
        <v>48.9</v>
      </c>
      <c r="I197" s="111"/>
      <c r="J197" s="110"/>
      <c r="K197" s="110"/>
      <c r="L197" s="110"/>
      <c r="M197" s="138"/>
      <c r="N197" s="110"/>
      <c r="O197" s="110"/>
      <c r="P197" s="110">
        <v>47.8</v>
      </c>
      <c r="Q197" s="110"/>
      <c r="R197" s="110"/>
      <c r="S197" s="110">
        <v>3.3</v>
      </c>
      <c r="T197" s="110">
        <v>0</v>
      </c>
      <c r="U197" s="96">
        <f t="shared" si="62"/>
        <v>1.0000000000000002</v>
      </c>
      <c r="V197" s="7"/>
      <c r="W197" s="7"/>
      <c r="X197" s="7"/>
      <c r="Y197" s="198" t="s">
        <v>603</v>
      </c>
      <c r="Z197" s="232" t="s">
        <v>789</v>
      </c>
      <c r="AA197" s="176" t="s">
        <v>845</v>
      </c>
      <c r="AB197" s="53" t="s">
        <v>844</v>
      </c>
      <c r="AC197" s="54"/>
      <c r="AD197" s="7">
        <f t="shared" si="63"/>
        <v>1628208000</v>
      </c>
      <c r="AE197" s="7">
        <f t="shared" si="64"/>
        <v>1629331200</v>
      </c>
      <c r="AF197" s="7">
        <f t="shared" si="65"/>
        <v>1628769600</v>
      </c>
    </row>
    <row r="198" spans="1:32" x14ac:dyDescent="0.25">
      <c r="A198" s="54" t="s">
        <v>82</v>
      </c>
      <c r="B198" s="28">
        <v>44414</v>
      </c>
      <c r="C198" s="28">
        <v>44427</v>
      </c>
      <c r="D198" s="173" t="s">
        <v>14</v>
      </c>
      <c r="E198" s="173"/>
      <c r="F198" s="173" t="s">
        <v>95</v>
      </c>
      <c r="G198" s="148">
        <v>1000</v>
      </c>
      <c r="H198" s="110">
        <v>35.200000000000003</v>
      </c>
      <c r="I198" s="111">
        <v>7.2</v>
      </c>
      <c r="J198" s="110">
        <v>11.3</v>
      </c>
      <c r="K198" s="110">
        <v>2</v>
      </c>
      <c r="L198" s="110">
        <v>11.9</v>
      </c>
      <c r="M198" s="138"/>
      <c r="N198" s="110">
        <v>4.8</v>
      </c>
      <c r="O198" s="110"/>
      <c r="P198" s="110"/>
      <c r="Q198" s="110">
        <v>1.2</v>
      </c>
      <c r="R198" s="110">
        <v>0.8</v>
      </c>
      <c r="S198" s="110">
        <v>0.8</v>
      </c>
      <c r="T198" s="110">
        <v>24.8</v>
      </c>
      <c r="U198" s="96">
        <f t="shared" si="62"/>
        <v>1.3297872340425532</v>
      </c>
      <c r="V198" s="7"/>
      <c r="W198" s="7"/>
      <c r="X198" s="7"/>
      <c r="Y198" s="198" t="s">
        <v>603</v>
      </c>
      <c r="Z198" s="232" t="s">
        <v>789</v>
      </c>
      <c r="AA198" s="176" t="s">
        <v>845</v>
      </c>
      <c r="AB198" s="176" t="s">
        <v>844</v>
      </c>
      <c r="AC198" s="173" t="s">
        <v>846</v>
      </c>
      <c r="AD198" s="7">
        <f t="shared" si="63"/>
        <v>1628208000</v>
      </c>
      <c r="AE198" s="7">
        <f t="shared" si="64"/>
        <v>1629331200</v>
      </c>
      <c r="AF198" s="7">
        <f t="shared" si="65"/>
        <v>1628769600</v>
      </c>
    </row>
    <row r="199" spans="1:32" x14ac:dyDescent="0.25">
      <c r="A199" s="173" t="s">
        <v>83</v>
      </c>
      <c r="B199" s="28">
        <v>44414</v>
      </c>
      <c r="C199" s="28">
        <v>44427</v>
      </c>
      <c r="D199" s="173" t="s">
        <v>14</v>
      </c>
      <c r="E199" s="173"/>
      <c r="F199" s="173" t="s">
        <v>95</v>
      </c>
      <c r="G199" s="148">
        <v>1000</v>
      </c>
      <c r="H199" s="110">
        <v>50</v>
      </c>
      <c r="I199" s="111">
        <v>8</v>
      </c>
      <c r="J199" s="110">
        <v>13.3</v>
      </c>
      <c r="K199" s="110">
        <v>2.2000000000000002</v>
      </c>
      <c r="L199" s="110">
        <v>17</v>
      </c>
      <c r="M199" s="138"/>
      <c r="N199" s="110">
        <v>5.0999999999999996</v>
      </c>
      <c r="O199" s="110"/>
      <c r="P199" s="110"/>
      <c r="Q199" s="110">
        <v>2</v>
      </c>
      <c r="R199" s="110">
        <v>1.6</v>
      </c>
      <c r="S199" s="110">
        <v>0.8</v>
      </c>
      <c r="T199" s="110">
        <v>0</v>
      </c>
      <c r="U199" s="96">
        <f t="shared" si="62"/>
        <v>1.0000000000000002</v>
      </c>
      <c r="V199" s="7"/>
      <c r="W199" s="7"/>
      <c r="X199" s="7"/>
      <c r="Y199" s="198" t="s">
        <v>603</v>
      </c>
      <c r="Z199" s="232" t="s">
        <v>789</v>
      </c>
      <c r="AA199" s="176" t="s">
        <v>845</v>
      </c>
      <c r="AB199" s="176" t="s">
        <v>844</v>
      </c>
      <c r="AC199" s="54" t="s">
        <v>847</v>
      </c>
      <c r="AD199" s="7">
        <f t="shared" si="63"/>
        <v>1628208000</v>
      </c>
      <c r="AE199" s="7">
        <f t="shared" si="64"/>
        <v>1629331200</v>
      </c>
      <c r="AF199" s="7">
        <f t="shared" si="65"/>
        <v>1628769600</v>
      </c>
    </row>
    <row r="200" spans="1:32" x14ac:dyDescent="0.25">
      <c r="A200" s="50" t="s">
        <v>82</v>
      </c>
      <c r="B200" s="14">
        <v>44403</v>
      </c>
      <c r="C200" s="14">
        <v>44405</v>
      </c>
      <c r="D200" s="50" t="s">
        <v>0</v>
      </c>
      <c r="E200" s="50" t="s">
        <v>573</v>
      </c>
      <c r="F200" s="86" t="s">
        <v>94</v>
      </c>
      <c r="G200" s="151">
        <v>1000</v>
      </c>
      <c r="H200" s="106">
        <v>41</v>
      </c>
      <c r="I200" s="106"/>
      <c r="J200" s="106"/>
      <c r="K200" s="106"/>
      <c r="L200" s="106"/>
      <c r="M200" s="106"/>
      <c r="N200" s="106"/>
      <c r="O200" s="106"/>
      <c r="P200" s="106">
        <v>40</v>
      </c>
      <c r="Q200" s="106"/>
      <c r="R200" s="106"/>
      <c r="S200" s="106">
        <v>2</v>
      </c>
      <c r="T200" s="106">
        <v>17</v>
      </c>
      <c r="U200" s="94">
        <f t="shared" si="62"/>
        <v>1.2048192771084338</v>
      </c>
      <c r="V200" s="15"/>
      <c r="W200" s="15"/>
      <c r="X200" s="15"/>
      <c r="Y200" s="204" t="s">
        <v>603</v>
      </c>
      <c r="Z200" s="48" t="s">
        <v>849</v>
      </c>
      <c r="AA200" s="49"/>
      <c r="AB200" s="49"/>
      <c r="AC200" s="50" t="s">
        <v>850</v>
      </c>
      <c r="AD200" s="15">
        <f t="shared" si="63"/>
        <v>1627257600</v>
      </c>
      <c r="AE200" s="15">
        <f t="shared" si="64"/>
        <v>1627430400</v>
      </c>
      <c r="AF200" s="15">
        <f t="shared" si="65"/>
        <v>1627344000</v>
      </c>
    </row>
    <row r="201" spans="1:32" x14ac:dyDescent="0.25">
      <c r="A201" s="50" t="s">
        <v>83</v>
      </c>
      <c r="B201" s="14">
        <v>44403</v>
      </c>
      <c r="C201" s="14">
        <v>44405</v>
      </c>
      <c r="D201" s="50" t="s">
        <v>0</v>
      </c>
      <c r="E201" s="50" t="s">
        <v>573</v>
      </c>
      <c r="F201" s="86" t="s">
        <v>94</v>
      </c>
      <c r="G201" s="151">
        <v>1000</v>
      </c>
      <c r="H201" s="106">
        <v>51</v>
      </c>
      <c r="I201" s="106"/>
      <c r="J201" s="106"/>
      <c r="K201" s="106"/>
      <c r="L201" s="106"/>
      <c r="M201" s="106"/>
      <c r="N201" s="106"/>
      <c r="O201" s="106"/>
      <c r="P201" s="106">
        <v>47</v>
      </c>
      <c r="Q201" s="106"/>
      <c r="R201" s="106"/>
      <c r="S201" s="106">
        <v>2</v>
      </c>
      <c r="T201" s="106">
        <v>0</v>
      </c>
      <c r="U201" s="94">
        <f t="shared" si="62"/>
        <v>1</v>
      </c>
      <c r="V201" s="15"/>
      <c r="W201" s="15"/>
      <c r="X201" s="15"/>
      <c r="Y201" s="204" t="s">
        <v>603</v>
      </c>
      <c r="Z201" s="48" t="s">
        <v>849</v>
      </c>
      <c r="AA201" s="49"/>
      <c r="AB201" s="49"/>
      <c r="AC201" s="50" t="s">
        <v>850</v>
      </c>
      <c r="AD201" s="15">
        <f t="shared" si="63"/>
        <v>1627257600</v>
      </c>
      <c r="AE201" s="15">
        <f t="shared" si="64"/>
        <v>1627430400</v>
      </c>
      <c r="AF201" s="15">
        <f t="shared" si="65"/>
        <v>1627344000</v>
      </c>
    </row>
    <row r="202" spans="1:32" x14ac:dyDescent="0.25">
      <c r="A202" s="60" t="s">
        <v>82</v>
      </c>
      <c r="B202" s="18">
        <v>44399</v>
      </c>
      <c r="C202" s="18">
        <v>44409</v>
      </c>
      <c r="D202" s="60" t="s">
        <v>1</v>
      </c>
      <c r="E202" s="60" t="s">
        <v>573</v>
      </c>
      <c r="F202" s="60" t="s">
        <v>96</v>
      </c>
      <c r="G202" s="150">
        <v>2000</v>
      </c>
      <c r="H202" s="114">
        <v>37</v>
      </c>
      <c r="I202" s="115"/>
      <c r="J202" s="114"/>
      <c r="K202" s="114"/>
      <c r="L202" s="114"/>
      <c r="M202" s="177"/>
      <c r="N202" s="114"/>
      <c r="O202" s="114"/>
      <c r="P202" s="114">
        <v>38</v>
      </c>
      <c r="Q202" s="114">
        <v>3</v>
      </c>
      <c r="R202" s="114">
        <v>4</v>
      </c>
      <c r="S202" s="114">
        <v>1</v>
      </c>
      <c r="T202" s="114">
        <v>17</v>
      </c>
      <c r="U202" s="98">
        <f t="shared" si="62"/>
        <v>1.2048192771084338</v>
      </c>
      <c r="V202" s="196"/>
      <c r="W202" s="196"/>
      <c r="X202" s="196"/>
      <c r="Y202" s="200" t="s">
        <v>603</v>
      </c>
      <c r="Z202" s="196" t="s">
        <v>835</v>
      </c>
      <c r="AA202" s="58" t="s">
        <v>833</v>
      </c>
      <c r="AB202" s="59"/>
      <c r="AC202" s="60"/>
      <c r="AD202" s="19">
        <f t="shared" si="63"/>
        <v>1626912000</v>
      </c>
      <c r="AE202" s="19">
        <f t="shared" si="64"/>
        <v>1627776000</v>
      </c>
      <c r="AF202" s="19">
        <f t="shared" si="65"/>
        <v>1627344000</v>
      </c>
    </row>
    <row r="203" spans="1:32" x14ac:dyDescent="0.25">
      <c r="A203" s="60" t="s">
        <v>83</v>
      </c>
      <c r="B203" s="18">
        <v>44399</v>
      </c>
      <c r="C203" s="18">
        <v>44409</v>
      </c>
      <c r="D203" s="60" t="s">
        <v>1</v>
      </c>
      <c r="E203" s="60" t="s">
        <v>573</v>
      </c>
      <c r="F203" s="60" t="s">
        <v>96</v>
      </c>
      <c r="G203" s="150">
        <v>2000</v>
      </c>
      <c r="H203" s="114">
        <v>48</v>
      </c>
      <c r="I203" s="115"/>
      <c r="J203" s="114"/>
      <c r="K203" s="114"/>
      <c r="L203" s="114"/>
      <c r="M203" s="177"/>
      <c r="N203" s="114"/>
      <c r="O203" s="114"/>
      <c r="P203" s="114">
        <v>44</v>
      </c>
      <c r="Q203" s="114">
        <v>4</v>
      </c>
      <c r="R203" s="114">
        <v>3</v>
      </c>
      <c r="S203" s="114">
        <v>1</v>
      </c>
      <c r="T203" s="114">
        <v>0</v>
      </c>
      <c r="U203" s="98">
        <f t="shared" si="62"/>
        <v>1</v>
      </c>
      <c r="V203" s="196"/>
      <c r="W203" s="196"/>
      <c r="X203" s="196"/>
      <c r="Y203" s="200" t="s">
        <v>603</v>
      </c>
      <c r="Z203" s="196" t="s">
        <v>835</v>
      </c>
      <c r="AA203" s="58" t="s">
        <v>833</v>
      </c>
      <c r="AB203" s="59" t="s">
        <v>834</v>
      </c>
      <c r="AC203" s="231"/>
      <c r="AD203" s="19">
        <f t="shared" si="63"/>
        <v>1626912000</v>
      </c>
      <c r="AE203" s="19">
        <f t="shared" si="64"/>
        <v>1627776000</v>
      </c>
      <c r="AF203" s="19">
        <f t="shared" si="65"/>
        <v>1627344000</v>
      </c>
    </row>
    <row r="204" spans="1:32" x14ac:dyDescent="0.25">
      <c r="A204" s="60" t="s">
        <v>82</v>
      </c>
      <c r="B204" s="18">
        <v>44399</v>
      </c>
      <c r="C204" s="18">
        <v>44409</v>
      </c>
      <c r="D204" s="60" t="s">
        <v>1</v>
      </c>
      <c r="E204" s="60"/>
      <c r="F204" s="60" t="s">
        <v>96</v>
      </c>
      <c r="G204" s="150">
        <v>2000</v>
      </c>
      <c r="H204" s="114">
        <v>33</v>
      </c>
      <c r="I204" s="115">
        <v>6</v>
      </c>
      <c r="J204" s="114">
        <v>9</v>
      </c>
      <c r="K204" s="114">
        <v>1</v>
      </c>
      <c r="L204" s="114">
        <v>11</v>
      </c>
      <c r="M204" s="177"/>
      <c r="N204" s="114">
        <v>6</v>
      </c>
      <c r="O204" s="114"/>
      <c r="P204" s="114"/>
      <c r="Q204" s="114">
        <v>3</v>
      </c>
      <c r="R204" s="114">
        <v>3</v>
      </c>
      <c r="S204" s="114"/>
      <c r="T204" s="114">
        <v>28</v>
      </c>
      <c r="U204" s="98">
        <f t="shared" si="62"/>
        <v>1.3888888888888888</v>
      </c>
      <c r="V204" s="196"/>
      <c r="W204" s="196"/>
      <c r="X204" s="196"/>
      <c r="Y204" s="200" t="s">
        <v>603</v>
      </c>
      <c r="Z204" s="196" t="s">
        <v>835</v>
      </c>
      <c r="AA204" s="58" t="s">
        <v>833</v>
      </c>
      <c r="AB204" s="59"/>
      <c r="AC204" s="60" t="s">
        <v>714</v>
      </c>
      <c r="AD204" s="19">
        <f t="shared" si="63"/>
        <v>1626912000</v>
      </c>
      <c r="AE204" s="19">
        <f t="shared" si="64"/>
        <v>1627776000</v>
      </c>
      <c r="AF204" s="19">
        <f t="shared" si="65"/>
        <v>1627344000</v>
      </c>
    </row>
    <row r="205" spans="1:32" s="237" customFormat="1" x14ac:dyDescent="0.25">
      <c r="A205" s="60" t="s">
        <v>83</v>
      </c>
      <c r="B205" s="18">
        <v>44399</v>
      </c>
      <c r="C205" s="18">
        <v>44409</v>
      </c>
      <c r="D205" s="60" t="s">
        <v>1</v>
      </c>
      <c r="E205" s="60"/>
      <c r="F205" s="60" t="s">
        <v>96</v>
      </c>
      <c r="G205" s="150">
        <v>2000</v>
      </c>
      <c r="H205" s="114">
        <v>47</v>
      </c>
      <c r="I205" s="115">
        <v>7</v>
      </c>
      <c r="J205" s="114">
        <v>13</v>
      </c>
      <c r="K205" s="114">
        <v>2</v>
      </c>
      <c r="L205" s="114">
        <v>16</v>
      </c>
      <c r="M205" s="177"/>
      <c r="N205" s="114">
        <v>9</v>
      </c>
      <c r="O205" s="114"/>
      <c r="P205" s="114"/>
      <c r="Q205" s="114">
        <v>3</v>
      </c>
      <c r="R205" s="114">
        <v>3</v>
      </c>
      <c r="S205" s="114"/>
      <c r="T205" s="114">
        <v>0</v>
      </c>
      <c r="U205" s="98">
        <f t="shared" si="62"/>
        <v>1</v>
      </c>
      <c r="V205" s="196"/>
      <c r="W205" s="196"/>
      <c r="X205" s="196"/>
      <c r="Y205" s="200" t="s">
        <v>603</v>
      </c>
      <c r="Z205" s="196" t="s">
        <v>835</v>
      </c>
      <c r="AA205" s="58" t="s">
        <v>833</v>
      </c>
      <c r="AB205" s="59" t="s">
        <v>834</v>
      </c>
      <c r="AC205" s="60" t="s">
        <v>441</v>
      </c>
      <c r="AD205" s="19">
        <f t="shared" si="63"/>
        <v>1626912000</v>
      </c>
      <c r="AE205" s="19">
        <f t="shared" si="64"/>
        <v>1627776000</v>
      </c>
      <c r="AF205" s="19">
        <f t="shared" si="65"/>
        <v>1627344000</v>
      </c>
    </row>
    <row r="206" spans="1:32" ht="15.75" customHeight="1" x14ac:dyDescent="0.25">
      <c r="A206" s="63" t="s">
        <v>82</v>
      </c>
      <c r="B206" s="175">
        <v>44396</v>
      </c>
      <c r="C206" s="175">
        <v>44399</v>
      </c>
      <c r="D206" s="63" t="s">
        <v>224</v>
      </c>
      <c r="E206" s="63"/>
      <c r="F206" s="63" t="s">
        <v>94</v>
      </c>
      <c r="G206" s="152">
        <v>1000</v>
      </c>
      <c r="H206" s="116">
        <v>35</v>
      </c>
      <c r="I206" s="143">
        <v>7</v>
      </c>
      <c r="J206" s="116">
        <v>11</v>
      </c>
      <c r="K206" s="116">
        <v>1</v>
      </c>
      <c r="L206" s="116">
        <v>12</v>
      </c>
      <c r="M206" s="116"/>
      <c r="N206" s="116">
        <v>6</v>
      </c>
      <c r="O206" s="116"/>
      <c r="P206" s="116"/>
      <c r="Q206" s="116">
        <v>1</v>
      </c>
      <c r="R206" s="116">
        <v>1</v>
      </c>
      <c r="S206" s="116"/>
      <c r="T206" s="116">
        <v>26</v>
      </c>
      <c r="U206" s="99">
        <f t="shared" si="62"/>
        <v>1.3513513513513513</v>
      </c>
      <c r="V206" s="34"/>
      <c r="W206" s="34"/>
      <c r="X206" s="34"/>
      <c r="Y206" s="202" t="s">
        <v>603</v>
      </c>
      <c r="Z206" s="61" t="s">
        <v>839</v>
      </c>
      <c r="AA206" s="62"/>
      <c r="AB206" s="61"/>
      <c r="AC206" s="63" t="s">
        <v>838</v>
      </c>
      <c r="AD206" s="34">
        <f t="shared" si="63"/>
        <v>1626652800</v>
      </c>
      <c r="AE206" s="34">
        <f t="shared" si="64"/>
        <v>1626912000</v>
      </c>
      <c r="AF206" s="34">
        <f t="shared" si="65"/>
        <v>1626782400</v>
      </c>
    </row>
    <row r="207" spans="1:32" ht="15.75" customHeight="1" x14ac:dyDescent="0.25">
      <c r="A207" s="63" t="s">
        <v>82</v>
      </c>
      <c r="B207" s="175">
        <v>44396</v>
      </c>
      <c r="C207" s="175">
        <v>44399</v>
      </c>
      <c r="D207" s="63" t="s">
        <v>224</v>
      </c>
      <c r="E207" s="63"/>
      <c r="F207" s="63" t="s">
        <v>94</v>
      </c>
      <c r="G207" s="152">
        <v>1000</v>
      </c>
      <c r="H207" s="116">
        <v>48</v>
      </c>
      <c r="I207" s="143">
        <v>10</v>
      </c>
      <c r="J207" s="116">
        <v>14</v>
      </c>
      <c r="K207" s="116">
        <v>1</v>
      </c>
      <c r="L207" s="116">
        <v>16</v>
      </c>
      <c r="M207" s="116"/>
      <c r="N207" s="116">
        <v>8</v>
      </c>
      <c r="O207" s="116"/>
      <c r="P207" s="116"/>
      <c r="Q207" s="116">
        <v>2</v>
      </c>
      <c r="R207" s="116">
        <v>1</v>
      </c>
      <c r="S207" s="116"/>
      <c r="T207" s="116">
        <v>0</v>
      </c>
      <c r="U207" s="99">
        <f t="shared" si="62"/>
        <v>1</v>
      </c>
      <c r="V207" s="34"/>
      <c r="W207" s="34"/>
      <c r="X207" s="34"/>
      <c r="Y207" s="202" t="s">
        <v>603</v>
      </c>
      <c r="Z207" s="61" t="s">
        <v>839</v>
      </c>
      <c r="AA207" s="62"/>
      <c r="AB207" s="61"/>
      <c r="AC207" s="63" t="s">
        <v>700</v>
      </c>
      <c r="AD207" s="34">
        <f t="shared" si="63"/>
        <v>1626652800</v>
      </c>
      <c r="AE207" s="34">
        <f t="shared" si="64"/>
        <v>1626912000</v>
      </c>
      <c r="AF207" s="34">
        <f t="shared" si="65"/>
        <v>1626782400</v>
      </c>
    </row>
    <row r="208" spans="1:32" x14ac:dyDescent="0.25">
      <c r="A208" s="55" t="s">
        <v>82</v>
      </c>
      <c r="B208" s="189">
        <v>44390</v>
      </c>
      <c r="C208" s="189">
        <v>44396</v>
      </c>
      <c r="D208" s="55" t="s">
        <v>2</v>
      </c>
      <c r="E208" s="55" t="s">
        <v>181</v>
      </c>
      <c r="F208" s="55" t="s">
        <v>94</v>
      </c>
      <c r="G208" s="190">
        <v>1000</v>
      </c>
      <c r="H208" s="191"/>
      <c r="I208" s="192"/>
      <c r="J208" s="191"/>
      <c r="K208" s="191"/>
      <c r="L208" s="191"/>
      <c r="M208" s="191"/>
      <c r="N208" s="191"/>
      <c r="O208" s="191"/>
      <c r="P208" s="191"/>
      <c r="Q208" s="191"/>
      <c r="R208" s="191"/>
      <c r="S208" s="191"/>
      <c r="T208" s="191"/>
      <c r="U208" s="193" t="e">
        <f t="shared" si="62"/>
        <v>#DIV/0!</v>
      </c>
      <c r="V208" s="194"/>
      <c r="W208" s="194"/>
      <c r="X208" s="194"/>
      <c r="Y208" s="199" t="s">
        <v>837</v>
      </c>
      <c r="Z208" s="187" t="s">
        <v>836</v>
      </c>
      <c r="AA208" s="56"/>
      <c r="AB208" s="172"/>
      <c r="AC208" s="55"/>
      <c r="AD208" s="194">
        <f t="shared" si="63"/>
        <v>1626134400</v>
      </c>
      <c r="AE208" s="194">
        <f t="shared" si="64"/>
        <v>1626652800</v>
      </c>
      <c r="AF208" s="194">
        <f t="shared" si="65"/>
        <v>1626393600</v>
      </c>
    </row>
    <row r="209" spans="1:32" s="236" customFormat="1" x14ac:dyDescent="0.25">
      <c r="A209" s="60" t="s">
        <v>82</v>
      </c>
      <c r="B209" s="18">
        <v>44377</v>
      </c>
      <c r="C209" s="18">
        <v>44381</v>
      </c>
      <c r="D209" s="60" t="s">
        <v>1</v>
      </c>
      <c r="E209" s="60" t="s">
        <v>573</v>
      </c>
      <c r="F209" s="60" t="s">
        <v>96</v>
      </c>
      <c r="G209" s="150">
        <v>2000</v>
      </c>
      <c r="H209" s="114">
        <v>36</v>
      </c>
      <c r="I209" s="115"/>
      <c r="J209" s="114"/>
      <c r="K209" s="114"/>
      <c r="L209" s="114"/>
      <c r="M209" s="177"/>
      <c r="N209" s="114"/>
      <c r="O209" s="114"/>
      <c r="P209" s="114">
        <v>37</v>
      </c>
      <c r="Q209" s="114">
        <v>3</v>
      </c>
      <c r="R209" s="114">
        <v>4</v>
      </c>
      <c r="S209" s="114">
        <v>1</v>
      </c>
      <c r="T209" s="114">
        <v>19</v>
      </c>
      <c r="U209" s="98">
        <f t="shared" si="62"/>
        <v>1.2345679012345678</v>
      </c>
      <c r="V209" s="196"/>
      <c r="W209" s="196"/>
      <c r="X209" s="196"/>
      <c r="Y209" s="200" t="s">
        <v>603</v>
      </c>
      <c r="Z209" s="196" t="s">
        <v>831</v>
      </c>
      <c r="AA209" s="58" t="s">
        <v>832</v>
      </c>
      <c r="AB209" s="59"/>
      <c r="AC209" s="60"/>
      <c r="AD209" s="19">
        <f t="shared" si="63"/>
        <v>1625011200</v>
      </c>
      <c r="AE209" s="19">
        <f t="shared" si="64"/>
        <v>1625356800</v>
      </c>
      <c r="AF209" s="19">
        <f t="shared" si="65"/>
        <v>1625184000</v>
      </c>
    </row>
    <row r="210" spans="1:32" ht="14.25" customHeight="1" x14ac:dyDescent="0.25">
      <c r="A210" s="60" t="s">
        <v>83</v>
      </c>
      <c r="B210" s="18">
        <v>44377</v>
      </c>
      <c r="C210" s="18">
        <v>44381</v>
      </c>
      <c r="D210" s="60" t="s">
        <v>1</v>
      </c>
      <c r="E210" s="60" t="s">
        <v>573</v>
      </c>
      <c r="F210" s="60" t="s">
        <v>96</v>
      </c>
      <c r="G210" s="150">
        <v>2000</v>
      </c>
      <c r="H210" s="114">
        <v>47</v>
      </c>
      <c r="I210" s="115"/>
      <c r="J210" s="114"/>
      <c r="K210" s="114"/>
      <c r="L210" s="114"/>
      <c r="M210" s="177"/>
      <c r="N210" s="114"/>
      <c r="O210" s="114"/>
      <c r="P210" s="114">
        <v>45</v>
      </c>
      <c r="Q210" s="114">
        <v>3</v>
      </c>
      <c r="R210" s="114">
        <v>4</v>
      </c>
      <c r="S210" s="114">
        <v>1</v>
      </c>
      <c r="T210" s="114">
        <v>0</v>
      </c>
      <c r="U210" s="98">
        <f t="shared" si="62"/>
        <v>1</v>
      </c>
      <c r="V210" s="196"/>
      <c r="W210" s="196"/>
      <c r="X210" s="196"/>
      <c r="Y210" s="200" t="s">
        <v>603</v>
      </c>
      <c r="Z210" s="196" t="s">
        <v>831</v>
      </c>
      <c r="AA210" s="58" t="s">
        <v>832</v>
      </c>
      <c r="AB210" s="59"/>
      <c r="AC210" s="231"/>
      <c r="AD210" s="19">
        <f t="shared" si="63"/>
        <v>1625011200</v>
      </c>
      <c r="AE210" s="19">
        <f t="shared" si="64"/>
        <v>1625356800</v>
      </c>
      <c r="AF210" s="19">
        <f t="shared" si="65"/>
        <v>1625184000</v>
      </c>
    </row>
    <row r="211" spans="1:32" s="237" customFormat="1" x14ac:dyDescent="0.25">
      <c r="A211" s="60" t="s">
        <v>82</v>
      </c>
      <c r="B211" s="18">
        <v>44377</v>
      </c>
      <c r="C211" s="18">
        <v>44381</v>
      </c>
      <c r="D211" s="60" t="s">
        <v>1</v>
      </c>
      <c r="E211" s="60"/>
      <c r="F211" s="60" t="s">
        <v>96</v>
      </c>
      <c r="G211" s="150">
        <v>2000</v>
      </c>
      <c r="H211" s="114">
        <v>32</v>
      </c>
      <c r="I211" s="115">
        <v>5</v>
      </c>
      <c r="J211" s="114">
        <v>11</v>
      </c>
      <c r="K211" s="114">
        <v>1</v>
      </c>
      <c r="L211" s="114">
        <v>10</v>
      </c>
      <c r="M211" s="177"/>
      <c r="N211" s="114">
        <v>5</v>
      </c>
      <c r="O211" s="114"/>
      <c r="P211" s="114"/>
      <c r="Q211" s="114">
        <v>3</v>
      </c>
      <c r="R211" s="114">
        <v>3</v>
      </c>
      <c r="S211" s="114">
        <v>0</v>
      </c>
      <c r="T211" s="114">
        <v>30</v>
      </c>
      <c r="U211" s="98">
        <f t="shared" si="62"/>
        <v>1.4285714285714286</v>
      </c>
      <c r="V211" s="196"/>
      <c r="W211" s="196"/>
      <c r="X211" s="196"/>
      <c r="Y211" s="200" t="s">
        <v>603</v>
      </c>
      <c r="Z211" s="196" t="s">
        <v>831</v>
      </c>
      <c r="AA211" s="58" t="s">
        <v>832</v>
      </c>
      <c r="AB211" s="59"/>
      <c r="AC211" s="60" t="s">
        <v>830</v>
      </c>
      <c r="AD211" s="19">
        <f t="shared" si="63"/>
        <v>1625011200</v>
      </c>
      <c r="AE211" s="19">
        <f t="shared" si="64"/>
        <v>1625356800</v>
      </c>
      <c r="AF211" s="19">
        <f t="shared" si="65"/>
        <v>1625184000</v>
      </c>
    </row>
    <row r="212" spans="1:32" s="237" customFormat="1" x14ac:dyDescent="0.25">
      <c r="A212" s="60" t="s">
        <v>83</v>
      </c>
      <c r="B212" s="18">
        <v>44377</v>
      </c>
      <c r="C212" s="18">
        <v>44381</v>
      </c>
      <c r="D212" s="60" t="s">
        <v>1</v>
      </c>
      <c r="E212" s="60"/>
      <c r="F212" s="60" t="s">
        <v>96</v>
      </c>
      <c r="G212" s="150">
        <v>2000</v>
      </c>
      <c r="H212" s="114">
        <v>47</v>
      </c>
      <c r="I212" s="115">
        <v>6</v>
      </c>
      <c r="J212" s="114">
        <v>15</v>
      </c>
      <c r="K212" s="114">
        <v>2</v>
      </c>
      <c r="L212" s="114">
        <v>15</v>
      </c>
      <c r="M212" s="177"/>
      <c r="N212" s="114">
        <v>8</v>
      </c>
      <c r="O212" s="114"/>
      <c r="P212" s="114"/>
      <c r="Q212" s="114">
        <v>3</v>
      </c>
      <c r="R212" s="114">
        <v>3</v>
      </c>
      <c r="S212" s="114">
        <v>1</v>
      </c>
      <c r="T212" s="114">
        <v>0</v>
      </c>
      <c r="U212" s="98">
        <f t="shared" si="62"/>
        <v>1</v>
      </c>
      <c r="V212" s="196"/>
      <c r="W212" s="196"/>
      <c r="X212" s="196"/>
      <c r="Y212" s="200" t="s">
        <v>603</v>
      </c>
      <c r="Z212" s="196" t="s">
        <v>831</v>
      </c>
      <c r="AA212" s="58" t="s">
        <v>832</v>
      </c>
      <c r="AB212" s="59"/>
      <c r="AC212" s="60" t="s">
        <v>714</v>
      </c>
      <c r="AD212" s="19">
        <f t="shared" si="63"/>
        <v>1625011200</v>
      </c>
      <c r="AE212" s="19">
        <f t="shared" si="64"/>
        <v>1625356800</v>
      </c>
      <c r="AF212" s="19">
        <f t="shared" si="65"/>
        <v>1625184000</v>
      </c>
    </row>
    <row r="213" spans="1:32" ht="15.75" customHeight="1" x14ac:dyDescent="0.25">
      <c r="A213" s="72" t="s">
        <v>82</v>
      </c>
      <c r="B213" s="8">
        <v>44367</v>
      </c>
      <c r="C213" s="8">
        <v>44380</v>
      </c>
      <c r="D213" s="72" t="s">
        <v>840</v>
      </c>
      <c r="E213" s="72"/>
      <c r="F213" s="72" t="s">
        <v>95</v>
      </c>
      <c r="G213" s="158">
        <v>1000</v>
      </c>
      <c r="H213" s="122">
        <v>34</v>
      </c>
      <c r="I213" s="240">
        <v>5</v>
      </c>
      <c r="J213" s="122">
        <v>10</v>
      </c>
      <c r="K213" s="122">
        <v>1</v>
      </c>
      <c r="L213" s="122">
        <v>10</v>
      </c>
      <c r="M213" s="262"/>
      <c r="N213" s="122">
        <v>3</v>
      </c>
      <c r="O213" s="122"/>
      <c r="P213" s="122">
        <v>1</v>
      </c>
      <c r="Q213" s="122">
        <v>1</v>
      </c>
      <c r="R213" s="122">
        <v>1</v>
      </c>
      <c r="S213" s="122"/>
      <c r="T213" s="122">
        <v>34</v>
      </c>
      <c r="U213" s="102">
        <f t="shared" si="62"/>
        <v>1.5151515151515151</v>
      </c>
      <c r="V213" s="263"/>
      <c r="W213" s="263"/>
      <c r="X213" s="263"/>
      <c r="Y213" s="264" t="s">
        <v>841</v>
      </c>
      <c r="Z213" s="264" t="s">
        <v>912</v>
      </c>
      <c r="AA213" s="230" t="s">
        <v>916</v>
      </c>
      <c r="AB213" s="227"/>
      <c r="AC213" s="72" t="s">
        <v>915</v>
      </c>
      <c r="AD213" s="9">
        <f t="shared" si="63"/>
        <v>1624147200</v>
      </c>
      <c r="AE213" s="9">
        <f t="shared" si="64"/>
        <v>1625270400</v>
      </c>
      <c r="AF213" s="9">
        <f t="shared" si="65"/>
        <v>1624708800</v>
      </c>
    </row>
    <row r="214" spans="1:32" ht="15.75" customHeight="1" x14ac:dyDescent="0.25">
      <c r="A214" s="72" t="s">
        <v>82</v>
      </c>
      <c r="B214" s="8">
        <v>44367</v>
      </c>
      <c r="C214" s="8">
        <v>44380</v>
      </c>
      <c r="D214" s="72" t="s">
        <v>840</v>
      </c>
      <c r="E214" s="72"/>
      <c r="F214" s="72" t="s">
        <v>95</v>
      </c>
      <c r="G214" s="158">
        <v>1000</v>
      </c>
      <c r="H214" s="122">
        <v>51</v>
      </c>
      <c r="I214" s="240">
        <v>7</v>
      </c>
      <c r="J214" s="122">
        <v>16</v>
      </c>
      <c r="K214" s="122">
        <v>2</v>
      </c>
      <c r="L214" s="122">
        <v>15</v>
      </c>
      <c r="M214" s="262"/>
      <c r="N214" s="122">
        <v>5</v>
      </c>
      <c r="O214" s="122"/>
      <c r="P214" s="122">
        <v>1</v>
      </c>
      <c r="Q214" s="122">
        <v>1</v>
      </c>
      <c r="R214" s="122">
        <v>2</v>
      </c>
      <c r="S214" s="122"/>
      <c r="T214" s="122">
        <v>0</v>
      </c>
      <c r="U214" s="102">
        <f t="shared" si="62"/>
        <v>1</v>
      </c>
      <c r="V214" s="263"/>
      <c r="W214" s="264">
        <v>14</v>
      </c>
      <c r="X214" s="264" t="s">
        <v>909</v>
      </c>
      <c r="Y214" s="264" t="s">
        <v>841</v>
      </c>
      <c r="Z214" s="264" t="s">
        <v>912</v>
      </c>
      <c r="AA214" s="230" t="s">
        <v>916</v>
      </c>
      <c r="AB214" s="227"/>
      <c r="AC214" s="72" t="s">
        <v>924</v>
      </c>
      <c r="AD214" s="9">
        <f t="shared" si="63"/>
        <v>1624147200</v>
      </c>
      <c r="AE214" s="9">
        <f t="shared" si="64"/>
        <v>1625270400</v>
      </c>
      <c r="AF214" s="9">
        <f t="shared" si="65"/>
        <v>1624708800</v>
      </c>
    </row>
    <row r="215" spans="1:32" x14ac:dyDescent="0.25">
      <c r="A215" s="52" t="s">
        <v>82</v>
      </c>
      <c r="B215" s="47">
        <v>44369</v>
      </c>
      <c r="C215" s="47">
        <v>44376</v>
      </c>
      <c r="D215" s="52" t="s">
        <v>3</v>
      </c>
      <c r="E215" s="52" t="s">
        <v>181</v>
      </c>
      <c r="F215" s="87" t="s">
        <v>94</v>
      </c>
      <c r="G215" s="174">
        <v>1004</v>
      </c>
      <c r="H215" s="107"/>
      <c r="I215" s="109"/>
      <c r="J215" s="107"/>
      <c r="K215" s="107"/>
      <c r="L215" s="107"/>
      <c r="M215" s="108"/>
      <c r="N215" s="107"/>
      <c r="O215" s="107"/>
      <c r="P215" s="108"/>
      <c r="Q215" s="108"/>
      <c r="R215" s="108"/>
      <c r="S215" s="107"/>
      <c r="T215" s="107"/>
      <c r="U215" s="95" t="e">
        <f t="shared" si="62"/>
        <v>#DIV/0!</v>
      </c>
      <c r="V215" s="11"/>
      <c r="W215" s="11"/>
      <c r="X215" s="11"/>
      <c r="Y215" s="201" t="s">
        <v>610</v>
      </c>
      <c r="Z215" s="51"/>
      <c r="AA215" s="51"/>
      <c r="AB215" s="51"/>
      <c r="AC215" s="52"/>
      <c r="AD215" s="11">
        <f t="shared" si="63"/>
        <v>1624320000</v>
      </c>
      <c r="AE215" s="11">
        <f t="shared" si="64"/>
        <v>1624924800</v>
      </c>
      <c r="AF215" s="11">
        <f t="shared" si="65"/>
        <v>1624622400</v>
      </c>
    </row>
    <row r="216" spans="1:32" x14ac:dyDescent="0.25">
      <c r="A216" s="52" t="s">
        <v>82</v>
      </c>
      <c r="B216" s="47">
        <v>44369</v>
      </c>
      <c r="C216" s="47">
        <v>44376</v>
      </c>
      <c r="D216" s="52" t="s">
        <v>3</v>
      </c>
      <c r="E216" s="52" t="s">
        <v>181</v>
      </c>
      <c r="F216" s="87" t="s">
        <v>94</v>
      </c>
      <c r="G216" s="174">
        <v>1004</v>
      </c>
      <c r="H216" s="107"/>
      <c r="I216" s="108"/>
      <c r="J216" s="107"/>
      <c r="K216" s="107"/>
      <c r="L216" s="107"/>
      <c r="M216" s="108"/>
      <c r="N216" s="107"/>
      <c r="O216" s="107"/>
      <c r="P216" s="108"/>
      <c r="Q216" s="108"/>
      <c r="R216" s="108"/>
      <c r="S216" s="107"/>
      <c r="T216" s="107"/>
      <c r="U216" s="95" t="e">
        <f t="shared" si="62"/>
        <v>#DIV/0!</v>
      </c>
      <c r="V216" s="11"/>
      <c r="W216" s="11"/>
      <c r="X216" s="11"/>
      <c r="Y216" s="201" t="s">
        <v>610</v>
      </c>
      <c r="Z216" s="51"/>
      <c r="AA216" s="51"/>
      <c r="AB216" s="51"/>
      <c r="AC216" s="52"/>
      <c r="AD216" s="11">
        <f t="shared" si="63"/>
        <v>1624320000</v>
      </c>
      <c r="AE216" s="11">
        <f t="shared" si="64"/>
        <v>1624924800</v>
      </c>
      <c r="AF216" s="11">
        <f t="shared" si="65"/>
        <v>1624622400</v>
      </c>
    </row>
    <row r="217" spans="1:32" x14ac:dyDescent="0.25">
      <c r="A217" s="52" t="s">
        <v>83</v>
      </c>
      <c r="B217" s="47">
        <v>44369</v>
      </c>
      <c r="C217" s="47">
        <v>44376</v>
      </c>
      <c r="D217" s="52" t="s">
        <v>3</v>
      </c>
      <c r="E217" s="52" t="s">
        <v>181</v>
      </c>
      <c r="F217" s="87" t="s">
        <v>94</v>
      </c>
      <c r="G217" s="174">
        <v>1004</v>
      </c>
      <c r="H217" s="107"/>
      <c r="I217" s="108"/>
      <c r="J217" s="107"/>
      <c r="K217" s="107"/>
      <c r="L217" s="107"/>
      <c r="M217" s="108"/>
      <c r="N217" s="107"/>
      <c r="O217" s="107"/>
      <c r="P217" s="108"/>
      <c r="Q217" s="108"/>
      <c r="R217" s="108"/>
      <c r="S217" s="107"/>
      <c r="T217" s="107"/>
      <c r="U217" s="95" t="e">
        <f t="shared" ref="U217:U280" si="66">100/(SUM(H217:S217))</f>
        <v>#DIV/0!</v>
      </c>
      <c r="V217" s="11"/>
      <c r="W217" s="11"/>
      <c r="X217" s="11"/>
      <c r="Y217" s="201" t="s">
        <v>610</v>
      </c>
      <c r="Z217" s="51"/>
      <c r="AA217" s="51"/>
      <c r="AB217" s="51"/>
      <c r="AC217" s="52"/>
      <c r="AD217" s="11">
        <f t="shared" ref="AD217:AD280" si="67">(B217-DATE(1970,1,1))*86400</f>
        <v>1624320000</v>
      </c>
      <c r="AE217" s="11">
        <f t="shared" ref="AE217:AE280" si="68">(C217-DATE(1970,1,1))*86400</f>
        <v>1624924800</v>
      </c>
      <c r="AF217" s="11">
        <f t="shared" ref="AF217:AF280" si="69">AVERAGE(AD217:AE217)</f>
        <v>1624622400</v>
      </c>
    </row>
    <row r="218" spans="1:32" s="236" customFormat="1" x14ac:dyDescent="0.25">
      <c r="A218" s="52" t="s">
        <v>83</v>
      </c>
      <c r="B218" s="47">
        <v>44369</v>
      </c>
      <c r="C218" s="47">
        <v>44376</v>
      </c>
      <c r="D218" s="52" t="s">
        <v>3</v>
      </c>
      <c r="E218" s="52" t="s">
        <v>181</v>
      </c>
      <c r="F218" s="87" t="s">
        <v>94</v>
      </c>
      <c r="G218" s="174">
        <v>1004</v>
      </c>
      <c r="H218" s="107"/>
      <c r="I218" s="108"/>
      <c r="J218" s="107"/>
      <c r="K218" s="107"/>
      <c r="L218" s="107"/>
      <c r="M218" s="108"/>
      <c r="N218" s="107"/>
      <c r="O218" s="107"/>
      <c r="P218" s="108"/>
      <c r="Q218" s="108"/>
      <c r="R218" s="108"/>
      <c r="S218" s="107"/>
      <c r="T218" s="107"/>
      <c r="U218" s="95" t="e">
        <f t="shared" si="66"/>
        <v>#DIV/0!</v>
      </c>
      <c r="V218" s="11"/>
      <c r="W218" s="11"/>
      <c r="X218" s="11"/>
      <c r="Y218" s="201" t="s">
        <v>610</v>
      </c>
      <c r="Z218" s="51"/>
      <c r="AA218" s="51"/>
      <c r="AB218" s="51" t="s">
        <v>829</v>
      </c>
      <c r="AC218" s="52"/>
      <c r="AD218" s="11">
        <f t="shared" si="67"/>
        <v>1624320000</v>
      </c>
      <c r="AE218" s="11">
        <f t="shared" si="68"/>
        <v>1624924800</v>
      </c>
      <c r="AF218" s="11">
        <f t="shared" si="69"/>
        <v>1624622400</v>
      </c>
    </row>
    <row r="219" spans="1:32" x14ac:dyDescent="0.25">
      <c r="A219" s="63" t="s">
        <v>82</v>
      </c>
      <c r="B219" s="175">
        <v>44369</v>
      </c>
      <c r="C219" s="175">
        <v>44375</v>
      </c>
      <c r="D219" s="63" t="s">
        <v>224</v>
      </c>
      <c r="E219" s="63"/>
      <c r="F219" s="63" t="s">
        <v>94</v>
      </c>
      <c r="G219" s="152">
        <v>1000</v>
      </c>
      <c r="H219" s="116">
        <v>33</v>
      </c>
      <c r="I219" s="143">
        <v>8</v>
      </c>
      <c r="J219" s="116">
        <v>9</v>
      </c>
      <c r="K219" s="116">
        <v>1</v>
      </c>
      <c r="L219" s="116">
        <v>9</v>
      </c>
      <c r="M219" s="116"/>
      <c r="N219" s="116">
        <v>7</v>
      </c>
      <c r="O219" s="116"/>
      <c r="P219" s="116"/>
      <c r="Q219" s="116">
        <v>1</v>
      </c>
      <c r="R219" s="116">
        <v>1</v>
      </c>
      <c r="S219" s="116">
        <v>0</v>
      </c>
      <c r="T219" s="116">
        <v>31</v>
      </c>
      <c r="U219" s="99">
        <f t="shared" si="66"/>
        <v>1.4492753623188406</v>
      </c>
      <c r="V219" s="34"/>
      <c r="W219" s="34"/>
      <c r="X219" s="34"/>
      <c r="Y219" s="202" t="s">
        <v>603</v>
      </c>
      <c r="Z219" s="61" t="s">
        <v>827</v>
      </c>
      <c r="AA219" s="62" t="s">
        <v>828</v>
      </c>
      <c r="AB219" s="61"/>
      <c r="AC219" s="63" t="s">
        <v>534</v>
      </c>
      <c r="AD219" s="34">
        <f t="shared" si="67"/>
        <v>1624320000</v>
      </c>
      <c r="AE219" s="34">
        <f t="shared" si="68"/>
        <v>1624838400</v>
      </c>
      <c r="AF219" s="34">
        <f t="shared" si="69"/>
        <v>1624579200</v>
      </c>
    </row>
    <row r="220" spans="1:32" x14ac:dyDescent="0.25">
      <c r="A220" s="63" t="s">
        <v>82</v>
      </c>
      <c r="B220" s="175">
        <v>44369</v>
      </c>
      <c r="C220" s="175">
        <v>44375</v>
      </c>
      <c r="D220" s="63" t="s">
        <v>224</v>
      </c>
      <c r="E220" s="63"/>
      <c r="F220" s="63" t="s">
        <v>94</v>
      </c>
      <c r="G220" s="152">
        <v>1000</v>
      </c>
      <c r="H220" s="116">
        <v>48</v>
      </c>
      <c r="I220" s="143">
        <v>12</v>
      </c>
      <c r="J220" s="116">
        <v>13</v>
      </c>
      <c r="K220" s="116">
        <v>2</v>
      </c>
      <c r="L220" s="116">
        <v>13</v>
      </c>
      <c r="M220" s="116"/>
      <c r="N220" s="116">
        <v>10</v>
      </c>
      <c r="O220" s="116"/>
      <c r="P220" s="116"/>
      <c r="Q220" s="116">
        <v>1</v>
      </c>
      <c r="R220" s="116">
        <v>1</v>
      </c>
      <c r="S220" s="116">
        <v>0</v>
      </c>
      <c r="T220" s="116">
        <v>0</v>
      </c>
      <c r="U220" s="99">
        <f t="shared" si="66"/>
        <v>1</v>
      </c>
      <c r="V220" s="34"/>
      <c r="W220" s="34"/>
      <c r="X220" s="34"/>
      <c r="Y220" s="202" t="s">
        <v>603</v>
      </c>
      <c r="Z220" s="61" t="s">
        <v>827</v>
      </c>
      <c r="AA220" s="62" t="s">
        <v>828</v>
      </c>
      <c r="AB220" s="61"/>
      <c r="AC220" s="63" t="s">
        <v>826</v>
      </c>
      <c r="AD220" s="34">
        <f t="shared" si="67"/>
        <v>1624320000</v>
      </c>
      <c r="AE220" s="34">
        <f t="shared" si="68"/>
        <v>1624838400</v>
      </c>
      <c r="AF220" s="34">
        <f t="shared" si="69"/>
        <v>1624579200</v>
      </c>
    </row>
    <row r="221" spans="1:32" x14ac:dyDescent="0.25">
      <c r="A221" s="50" t="s">
        <v>82</v>
      </c>
      <c r="B221" s="14">
        <v>44368</v>
      </c>
      <c r="C221" s="14">
        <v>44370</v>
      </c>
      <c r="D221" s="50" t="s">
        <v>0</v>
      </c>
      <c r="E221" s="50" t="s">
        <v>181</v>
      </c>
      <c r="F221" s="86" t="s">
        <v>94</v>
      </c>
      <c r="G221" s="151">
        <v>1000</v>
      </c>
      <c r="H221" s="106"/>
      <c r="I221" s="106"/>
      <c r="J221" s="106"/>
      <c r="K221" s="106"/>
      <c r="L221" s="106"/>
      <c r="M221" s="106"/>
      <c r="N221" s="106"/>
      <c r="O221" s="106"/>
      <c r="P221" s="106"/>
      <c r="Q221" s="106"/>
      <c r="R221" s="106"/>
      <c r="S221" s="106"/>
      <c r="T221" s="106"/>
      <c r="U221" s="94" t="e">
        <f t="shared" si="66"/>
        <v>#DIV/0!</v>
      </c>
      <c r="V221" s="15"/>
      <c r="W221" s="15"/>
      <c r="X221" s="15"/>
      <c r="Y221" s="204" t="s">
        <v>603</v>
      </c>
      <c r="Z221" s="48"/>
      <c r="AA221" s="49"/>
      <c r="AB221" s="48" t="s">
        <v>825</v>
      </c>
      <c r="AC221" s="50"/>
      <c r="AD221" s="15">
        <f t="shared" si="67"/>
        <v>1624233600</v>
      </c>
      <c r="AE221" s="15">
        <f t="shared" si="68"/>
        <v>1624406400</v>
      </c>
      <c r="AF221" s="15">
        <f t="shared" si="69"/>
        <v>1624320000</v>
      </c>
    </row>
    <row r="222" spans="1:32" x14ac:dyDescent="0.25">
      <c r="A222" s="50" t="s">
        <v>82</v>
      </c>
      <c r="B222" s="14">
        <v>44361</v>
      </c>
      <c r="C222" s="14">
        <v>44363</v>
      </c>
      <c r="D222" s="50" t="s">
        <v>0</v>
      </c>
      <c r="E222" s="50" t="s">
        <v>181</v>
      </c>
      <c r="F222" s="86" t="s">
        <v>94</v>
      </c>
      <c r="G222" s="151">
        <v>1000</v>
      </c>
      <c r="H222" s="106"/>
      <c r="I222" s="106"/>
      <c r="J222" s="106"/>
      <c r="K222" s="106"/>
      <c r="L222" s="106"/>
      <c r="M222" s="106"/>
      <c r="N222" s="106"/>
      <c r="O222" s="106"/>
      <c r="P222" s="106"/>
      <c r="Q222" s="106"/>
      <c r="R222" s="106"/>
      <c r="S222" s="106"/>
      <c r="T222" s="106"/>
      <c r="U222" s="94" t="e">
        <f t="shared" si="66"/>
        <v>#DIV/0!</v>
      </c>
      <c r="V222" s="15"/>
      <c r="W222" s="15"/>
      <c r="X222" s="15"/>
      <c r="Y222" s="204" t="s">
        <v>603</v>
      </c>
      <c r="Z222" s="48"/>
      <c r="AA222" s="49"/>
      <c r="AB222" s="48" t="s">
        <v>825</v>
      </c>
      <c r="AC222" s="50"/>
      <c r="AD222" s="15">
        <f t="shared" si="67"/>
        <v>1623628800</v>
      </c>
      <c r="AE222" s="15">
        <f t="shared" si="68"/>
        <v>1623801600</v>
      </c>
      <c r="AF222" s="15">
        <f t="shared" si="69"/>
        <v>1623715200</v>
      </c>
    </row>
    <row r="223" spans="1:32" s="236" customFormat="1" x14ac:dyDescent="0.25">
      <c r="A223" s="54" t="s">
        <v>82</v>
      </c>
      <c r="B223" s="28">
        <v>44355</v>
      </c>
      <c r="C223" s="28">
        <v>44363</v>
      </c>
      <c r="D223" s="173" t="s">
        <v>14</v>
      </c>
      <c r="E223" s="173" t="s">
        <v>573</v>
      </c>
      <c r="F223" s="173" t="s">
        <v>95</v>
      </c>
      <c r="G223" s="148">
        <v>1000</v>
      </c>
      <c r="H223" s="110">
        <v>36.9</v>
      </c>
      <c r="I223" s="111"/>
      <c r="J223" s="110"/>
      <c r="K223" s="110"/>
      <c r="L223" s="110"/>
      <c r="M223" s="138"/>
      <c r="N223" s="110"/>
      <c r="O223" s="110"/>
      <c r="P223" s="110">
        <v>39.299999999999997</v>
      </c>
      <c r="Q223" s="110"/>
      <c r="R223" s="110"/>
      <c r="S223" s="110">
        <v>2.5</v>
      </c>
      <c r="T223" s="110">
        <v>21.3</v>
      </c>
      <c r="U223" s="96">
        <f t="shared" si="66"/>
        <v>1.270648030495553</v>
      </c>
      <c r="V223" s="7"/>
      <c r="W223" s="7"/>
      <c r="X223" s="7"/>
      <c r="Y223" s="198" t="s">
        <v>603</v>
      </c>
      <c r="Z223" s="232" t="s">
        <v>789</v>
      </c>
      <c r="AA223" s="176" t="s">
        <v>821</v>
      </c>
      <c r="AB223" s="53" t="s">
        <v>822</v>
      </c>
      <c r="AC223" s="54"/>
      <c r="AD223" s="7">
        <f t="shared" si="67"/>
        <v>1623110400</v>
      </c>
      <c r="AE223" s="7">
        <f t="shared" si="68"/>
        <v>1623801600</v>
      </c>
      <c r="AF223" s="7">
        <f t="shared" si="69"/>
        <v>1623456000</v>
      </c>
    </row>
    <row r="224" spans="1:32" x14ac:dyDescent="0.25">
      <c r="A224" s="173" t="s">
        <v>83</v>
      </c>
      <c r="B224" s="28">
        <v>44355</v>
      </c>
      <c r="C224" s="28">
        <v>44363</v>
      </c>
      <c r="D224" s="173" t="s">
        <v>14</v>
      </c>
      <c r="E224" s="173" t="s">
        <v>573</v>
      </c>
      <c r="F224" s="173" t="s">
        <v>95</v>
      </c>
      <c r="G224" s="148">
        <v>1000</v>
      </c>
      <c r="H224" s="110">
        <v>47.3</v>
      </c>
      <c r="I224" s="111"/>
      <c r="J224" s="110"/>
      <c r="K224" s="110"/>
      <c r="L224" s="110"/>
      <c r="M224" s="138"/>
      <c r="N224" s="110"/>
      <c r="O224" s="110"/>
      <c r="P224" s="110">
        <v>50.3</v>
      </c>
      <c r="Q224" s="110"/>
      <c r="R224" s="110"/>
      <c r="S224" s="110">
        <v>2.4</v>
      </c>
      <c r="T224" s="110">
        <v>0</v>
      </c>
      <c r="U224" s="96">
        <f t="shared" si="66"/>
        <v>1</v>
      </c>
      <c r="V224" s="7"/>
      <c r="W224" s="7"/>
      <c r="X224" s="7"/>
      <c r="Y224" s="198" t="s">
        <v>603</v>
      </c>
      <c r="Z224" s="232" t="s">
        <v>789</v>
      </c>
      <c r="AA224" s="176" t="s">
        <v>821</v>
      </c>
      <c r="AB224" s="53" t="s">
        <v>822</v>
      </c>
      <c r="AC224" s="54"/>
      <c r="AD224" s="7">
        <f t="shared" si="67"/>
        <v>1623110400</v>
      </c>
      <c r="AE224" s="7">
        <f t="shared" si="68"/>
        <v>1623801600</v>
      </c>
      <c r="AF224" s="7">
        <f t="shared" si="69"/>
        <v>1623456000</v>
      </c>
    </row>
    <row r="225" spans="1:32" x14ac:dyDescent="0.25">
      <c r="A225" s="54" t="s">
        <v>82</v>
      </c>
      <c r="B225" s="28">
        <v>44355</v>
      </c>
      <c r="C225" s="28">
        <v>44363</v>
      </c>
      <c r="D225" s="173" t="s">
        <v>14</v>
      </c>
      <c r="E225" s="173"/>
      <c r="F225" s="173" t="s">
        <v>95</v>
      </c>
      <c r="G225" s="148">
        <v>1000</v>
      </c>
      <c r="H225" s="110">
        <v>34.4</v>
      </c>
      <c r="I225" s="111">
        <v>6.6</v>
      </c>
      <c r="J225" s="110">
        <v>12</v>
      </c>
      <c r="K225" s="110">
        <v>2.2000000000000002</v>
      </c>
      <c r="L225" s="110">
        <v>11.8</v>
      </c>
      <c r="M225" s="138"/>
      <c r="N225" s="110">
        <v>5.6</v>
      </c>
      <c r="O225" s="110"/>
      <c r="P225" s="110"/>
      <c r="Q225" s="110">
        <v>0.8</v>
      </c>
      <c r="R225" s="110">
        <v>0.8</v>
      </c>
      <c r="S225" s="110">
        <v>0.6</v>
      </c>
      <c r="T225" s="110">
        <v>25.2</v>
      </c>
      <c r="U225" s="96">
        <f t="shared" si="66"/>
        <v>1.3368983957219254</v>
      </c>
      <c r="V225" s="7"/>
      <c r="W225" s="7"/>
      <c r="X225" s="7"/>
      <c r="Y225" s="198" t="s">
        <v>603</v>
      </c>
      <c r="Z225" s="232" t="s">
        <v>789</v>
      </c>
      <c r="AA225" s="176" t="s">
        <v>821</v>
      </c>
      <c r="AB225" s="176" t="s">
        <v>822</v>
      </c>
      <c r="AC225" s="54" t="s">
        <v>851</v>
      </c>
      <c r="AD225" s="7">
        <f t="shared" si="67"/>
        <v>1623110400</v>
      </c>
      <c r="AE225" s="7">
        <f t="shared" si="68"/>
        <v>1623801600</v>
      </c>
      <c r="AF225" s="7">
        <f t="shared" si="69"/>
        <v>1623456000</v>
      </c>
    </row>
    <row r="226" spans="1:32" x14ac:dyDescent="0.25">
      <c r="A226" s="173" t="s">
        <v>83</v>
      </c>
      <c r="B226" s="28">
        <v>44355</v>
      </c>
      <c r="C226" s="28">
        <v>44363</v>
      </c>
      <c r="D226" s="173" t="s">
        <v>14</v>
      </c>
      <c r="E226" s="173"/>
      <c r="F226" s="173" t="s">
        <v>95</v>
      </c>
      <c r="G226" s="148">
        <v>1000</v>
      </c>
      <c r="H226" s="110">
        <v>46.2</v>
      </c>
      <c r="I226" s="111">
        <v>8.6</v>
      </c>
      <c r="J226" s="110">
        <v>15.9</v>
      </c>
      <c r="K226" s="110">
        <v>2.2000000000000002</v>
      </c>
      <c r="L226" s="110">
        <v>17.100000000000001</v>
      </c>
      <c r="M226" s="138"/>
      <c r="N226" s="110">
        <v>7.4</v>
      </c>
      <c r="O226" s="110"/>
      <c r="P226" s="110"/>
      <c r="Q226" s="110">
        <v>1.3</v>
      </c>
      <c r="R226" s="110">
        <v>0.9</v>
      </c>
      <c r="S226" s="110">
        <v>0.4</v>
      </c>
      <c r="T226" s="110">
        <v>0</v>
      </c>
      <c r="U226" s="96">
        <f t="shared" si="66"/>
        <v>0.99999999999999989</v>
      </c>
      <c r="V226" s="7"/>
      <c r="W226" s="7"/>
      <c r="X226" s="7"/>
      <c r="Y226" s="198" t="s">
        <v>603</v>
      </c>
      <c r="Z226" s="232" t="s">
        <v>789</v>
      </c>
      <c r="AA226" s="176" t="s">
        <v>821</v>
      </c>
      <c r="AB226" s="176" t="s">
        <v>822</v>
      </c>
      <c r="AC226" s="54" t="s">
        <v>890</v>
      </c>
      <c r="AD226" s="7">
        <f t="shared" si="67"/>
        <v>1623110400</v>
      </c>
      <c r="AE226" s="7">
        <f t="shared" si="68"/>
        <v>1623801600</v>
      </c>
      <c r="AF226" s="7">
        <f t="shared" si="69"/>
        <v>1623456000</v>
      </c>
    </row>
    <row r="227" spans="1:32" x14ac:dyDescent="0.25">
      <c r="A227" s="50" t="s">
        <v>82</v>
      </c>
      <c r="B227" s="14">
        <v>44354</v>
      </c>
      <c r="C227" s="14">
        <v>44356</v>
      </c>
      <c r="D227" s="50" t="s">
        <v>0</v>
      </c>
      <c r="E227" s="50" t="s">
        <v>573</v>
      </c>
      <c r="F227" s="86" t="s">
        <v>94</v>
      </c>
      <c r="G227" s="151">
        <v>1000</v>
      </c>
      <c r="H227" s="106">
        <v>40</v>
      </c>
      <c r="I227" s="106"/>
      <c r="J227" s="106"/>
      <c r="K227" s="106"/>
      <c r="L227" s="106"/>
      <c r="M227" s="106"/>
      <c r="N227" s="106"/>
      <c r="O227" s="106"/>
      <c r="P227" s="106">
        <v>36</v>
      </c>
      <c r="Q227" s="106">
        <v>1</v>
      </c>
      <c r="R227" s="106">
        <v>1</v>
      </c>
      <c r="S227" s="106"/>
      <c r="T227" s="106">
        <v>22</v>
      </c>
      <c r="U227" s="94">
        <f t="shared" si="66"/>
        <v>1.2820512820512822</v>
      </c>
      <c r="V227" s="15"/>
      <c r="W227" s="15"/>
      <c r="X227" s="15"/>
      <c r="Y227" s="204" t="s">
        <v>603</v>
      </c>
      <c r="Z227" s="48" t="s">
        <v>815</v>
      </c>
      <c r="AA227" s="49" t="s">
        <v>816</v>
      </c>
      <c r="AB227" s="49" t="s">
        <v>817</v>
      </c>
      <c r="AC227" s="50" t="s">
        <v>818</v>
      </c>
      <c r="AD227" s="15">
        <f t="shared" si="67"/>
        <v>1623024000</v>
      </c>
      <c r="AE227" s="15">
        <f t="shared" si="68"/>
        <v>1623196800</v>
      </c>
      <c r="AF227" s="15">
        <f t="shared" si="69"/>
        <v>1623110400</v>
      </c>
    </row>
    <row r="228" spans="1:32" x14ac:dyDescent="0.25">
      <c r="A228" s="50" t="s">
        <v>83</v>
      </c>
      <c r="B228" s="14">
        <v>44354</v>
      </c>
      <c r="C228" s="14">
        <v>44356</v>
      </c>
      <c r="D228" s="50" t="s">
        <v>0</v>
      </c>
      <c r="E228" s="50" t="s">
        <v>573</v>
      </c>
      <c r="F228" s="86" t="s">
        <v>94</v>
      </c>
      <c r="G228" s="151">
        <v>1000</v>
      </c>
      <c r="H228" s="106">
        <v>52</v>
      </c>
      <c r="I228" s="106"/>
      <c r="J228" s="106"/>
      <c r="K228" s="106"/>
      <c r="L228" s="106"/>
      <c r="M228" s="106"/>
      <c r="N228" s="106"/>
      <c r="O228" s="106"/>
      <c r="P228" s="106">
        <v>43</v>
      </c>
      <c r="Q228" s="106"/>
      <c r="R228" s="106"/>
      <c r="S228" s="106">
        <v>5</v>
      </c>
      <c r="T228" s="106">
        <v>0</v>
      </c>
      <c r="U228" s="94">
        <f t="shared" si="66"/>
        <v>1</v>
      </c>
      <c r="V228" s="15"/>
      <c r="W228" s="15"/>
      <c r="X228" s="15"/>
      <c r="Y228" s="204" t="s">
        <v>603</v>
      </c>
      <c r="Z228" s="48" t="s">
        <v>815</v>
      </c>
      <c r="AA228" s="49" t="s">
        <v>816</v>
      </c>
      <c r="AB228" s="49" t="s">
        <v>817</v>
      </c>
      <c r="AC228" s="50" t="s">
        <v>818</v>
      </c>
      <c r="AD228" s="15">
        <f t="shared" si="67"/>
        <v>1623024000</v>
      </c>
      <c r="AE228" s="15">
        <f t="shared" si="68"/>
        <v>1623196800</v>
      </c>
      <c r="AF228" s="15">
        <f t="shared" si="69"/>
        <v>1623110400</v>
      </c>
    </row>
    <row r="229" spans="1:32" x14ac:dyDescent="0.25">
      <c r="A229" s="55" t="s">
        <v>82</v>
      </c>
      <c r="B229" s="189">
        <v>44350</v>
      </c>
      <c r="C229" s="189">
        <v>44355</v>
      </c>
      <c r="D229" s="55" t="s">
        <v>2</v>
      </c>
      <c r="E229" s="55" t="s">
        <v>573</v>
      </c>
      <c r="F229" s="55" t="s">
        <v>94</v>
      </c>
      <c r="G229" s="190">
        <v>1000</v>
      </c>
      <c r="H229" s="191">
        <v>39</v>
      </c>
      <c r="I229" s="192"/>
      <c r="J229" s="191"/>
      <c r="K229" s="191"/>
      <c r="L229" s="191"/>
      <c r="M229" s="191"/>
      <c r="N229" s="191"/>
      <c r="O229" s="191"/>
      <c r="P229" s="191">
        <v>33</v>
      </c>
      <c r="Q229" s="191">
        <v>4</v>
      </c>
      <c r="R229" s="191">
        <v>4</v>
      </c>
      <c r="S229" s="191"/>
      <c r="T229" s="191">
        <v>20</v>
      </c>
      <c r="U229" s="193">
        <f t="shared" si="66"/>
        <v>1.25</v>
      </c>
      <c r="V229" s="194"/>
      <c r="W229" s="194"/>
      <c r="X229" s="194"/>
      <c r="Y229" s="199" t="s">
        <v>604</v>
      </c>
      <c r="Z229" s="172" t="s">
        <v>820</v>
      </c>
      <c r="AA229" s="56"/>
      <c r="AB229" s="172"/>
      <c r="AC229" s="55"/>
      <c r="AD229" s="194">
        <f t="shared" si="67"/>
        <v>1622678400</v>
      </c>
      <c r="AE229" s="194">
        <f t="shared" si="68"/>
        <v>1623110400</v>
      </c>
      <c r="AF229" s="194">
        <f t="shared" si="69"/>
        <v>1622894400</v>
      </c>
    </row>
    <row r="230" spans="1:32" x14ac:dyDescent="0.25">
      <c r="A230" s="55" t="s">
        <v>82</v>
      </c>
      <c r="B230" s="189">
        <v>44350</v>
      </c>
      <c r="C230" s="189">
        <v>44355</v>
      </c>
      <c r="D230" s="55" t="s">
        <v>2</v>
      </c>
      <c r="E230" s="55" t="s">
        <v>573</v>
      </c>
      <c r="F230" s="55" t="s">
        <v>94</v>
      </c>
      <c r="G230" s="190">
        <v>1000</v>
      </c>
      <c r="H230" s="191">
        <v>49</v>
      </c>
      <c r="I230" s="192"/>
      <c r="J230" s="191"/>
      <c r="K230" s="191"/>
      <c r="L230" s="191"/>
      <c r="M230" s="191"/>
      <c r="N230" s="191"/>
      <c r="O230" s="191"/>
      <c r="P230" s="191">
        <v>41</v>
      </c>
      <c r="Q230" s="191">
        <v>5</v>
      </c>
      <c r="R230" s="191">
        <v>5</v>
      </c>
      <c r="S230" s="191"/>
      <c r="T230" s="191">
        <v>0</v>
      </c>
      <c r="U230" s="193">
        <f t="shared" si="66"/>
        <v>1</v>
      </c>
      <c r="V230" s="194"/>
      <c r="W230" s="194"/>
      <c r="X230" s="194"/>
      <c r="Y230" s="199" t="s">
        <v>604</v>
      </c>
      <c r="Z230" s="172" t="s">
        <v>820</v>
      </c>
      <c r="AA230" s="56"/>
      <c r="AB230" s="172"/>
      <c r="AC230" s="55"/>
      <c r="AD230" s="194">
        <f t="shared" si="67"/>
        <v>1622678400</v>
      </c>
      <c r="AE230" s="194">
        <f t="shared" si="68"/>
        <v>1623110400</v>
      </c>
      <c r="AF230" s="194">
        <f t="shared" si="69"/>
        <v>1622894400</v>
      </c>
    </row>
    <row r="231" spans="1:32" x14ac:dyDescent="0.25">
      <c r="A231" s="55" t="s">
        <v>83</v>
      </c>
      <c r="B231" s="189">
        <v>44350</v>
      </c>
      <c r="C231" s="189">
        <v>44355</v>
      </c>
      <c r="D231" s="55" t="s">
        <v>2</v>
      </c>
      <c r="E231" s="55" t="s">
        <v>573</v>
      </c>
      <c r="F231" s="55" t="s">
        <v>94</v>
      </c>
      <c r="G231" s="190">
        <v>1000</v>
      </c>
      <c r="H231" s="191">
        <v>50</v>
      </c>
      <c r="I231" s="192"/>
      <c r="J231" s="191"/>
      <c r="K231" s="191"/>
      <c r="L231" s="191"/>
      <c r="M231" s="191"/>
      <c r="N231" s="191"/>
      <c r="O231" s="191"/>
      <c r="P231" s="191">
        <v>42</v>
      </c>
      <c r="Q231" s="191">
        <v>4</v>
      </c>
      <c r="R231" s="191">
        <v>4</v>
      </c>
      <c r="S231" s="191"/>
      <c r="T231" s="191">
        <v>0</v>
      </c>
      <c r="U231" s="193">
        <f t="shared" si="66"/>
        <v>1</v>
      </c>
      <c r="V231" s="194"/>
      <c r="W231" s="194"/>
      <c r="X231" s="194"/>
      <c r="Y231" s="199" t="s">
        <v>604</v>
      </c>
      <c r="Z231" s="172" t="s">
        <v>820</v>
      </c>
      <c r="AA231" s="56"/>
      <c r="AB231" s="172"/>
      <c r="AC231" s="55"/>
      <c r="AD231" s="194">
        <f t="shared" si="67"/>
        <v>1622678400</v>
      </c>
      <c r="AE231" s="194">
        <f t="shared" si="68"/>
        <v>1623110400</v>
      </c>
      <c r="AF231" s="194">
        <f t="shared" si="69"/>
        <v>1622894400</v>
      </c>
    </row>
    <row r="232" spans="1:32" s="237" customFormat="1" x14ac:dyDescent="0.25">
      <c r="A232" s="55" t="s">
        <v>82</v>
      </c>
      <c r="B232" s="189">
        <v>44350</v>
      </c>
      <c r="C232" s="189">
        <v>44355</v>
      </c>
      <c r="D232" s="55" t="s">
        <v>2</v>
      </c>
      <c r="E232" s="55"/>
      <c r="F232" s="55" t="s">
        <v>94</v>
      </c>
      <c r="G232" s="190">
        <v>1000</v>
      </c>
      <c r="H232" s="191">
        <v>36</v>
      </c>
      <c r="I232" s="192">
        <v>2</v>
      </c>
      <c r="J232" s="191">
        <v>12</v>
      </c>
      <c r="K232" s="191">
        <v>2</v>
      </c>
      <c r="L232" s="191">
        <v>7</v>
      </c>
      <c r="M232" s="191"/>
      <c r="N232" s="191">
        <v>5</v>
      </c>
      <c r="O232" s="191"/>
      <c r="P232" s="191"/>
      <c r="Q232" s="191">
        <v>5</v>
      </c>
      <c r="R232" s="191">
        <v>3</v>
      </c>
      <c r="S232" s="191">
        <v>1</v>
      </c>
      <c r="T232" s="191">
        <v>27</v>
      </c>
      <c r="U232" s="193">
        <f t="shared" si="66"/>
        <v>1.3698630136986301</v>
      </c>
      <c r="V232" s="194"/>
      <c r="W232" s="194"/>
      <c r="X232" s="194"/>
      <c r="Y232" s="199" t="s">
        <v>604</v>
      </c>
      <c r="Z232" s="172" t="s">
        <v>820</v>
      </c>
      <c r="AA232" s="56"/>
      <c r="AB232" s="172" t="s">
        <v>819</v>
      </c>
      <c r="AC232" s="55" t="s">
        <v>591</v>
      </c>
      <c r="AD232" s="194">
        <f t="shared" si="67"/>
        <v>1622678400</v>
      </c>
      <c r="AE232" s="194">
        <f t="shared" si="68"/>
        <v>1623110400</v>
      </c>
      <c r="AF232" s="194">
        <f t="shared" si="69"/>
        <v>1622894400</v>
      </c>
    </row>
    <row r="233" spans="1:32" s="237" customFormat="1" x14ac:dyDescent="0.25">
      <c r="A233" s="60" t="s">
        <v>82</v>
      </c>
      <c r="B233" s="18">
        <v>44343</v>
      </c>
      <c r="C233" s="18">
        <v>44355</v>
      </c>
      <c r="D233" s="60" t="s">
        <v>1</v>
      </c>
      <c r="E233" s="60" t="s">
        <v>573</v>
      </c>
      <c r="F233" s="60" t="s">
        <v>96</v>
      </c>
      <c r="G233" s="150">
        <v>2000</v>
      </c>
      <c r="H233" s="114">
        <v>37</v>
      </c>
      <c r="I233" s="115"/>
      <c r="J233" s="114"/>
      <c r="K233" s="114"/>
      <c r="L233" s="114"/>
      <c r="M233" s="177"/>
      <c r="N233" s="114"/>
      <c r="O233" s="114"/>
      <c r="P233" s="114">
        <v>40</v>
      </c>
      <c r="Q233" s="114">
        <v>2</v>
      </c>
      <c r="R233" s="114">
        <v>3</v>
      </c>
      <c r="S233" s="114">
        <v>1</v>
      </c>
      <c r="T233" s="114">
        <v>18</v>
      </c>
      <c r="U233" s="98">
        <f t="shared" si="66"/>
        <v>1.2048192771084338</v>
      </c>
      <c r="V233" s="196"/>
      <c r="W233" s="196"/>
      <c r="X233" s="196"/>
      <c r="Y233" s="200" t="s">
        <v>603</v>
      </c>
      <c r="Z233" s="196"/>
      <c r="AA233" s="58"/>
      <c r="AB233" s="59"/>
      <c r="AC233" s="60"/>
      <c r="AD233" s="19">
        <f t="shared" si="67"/>
        <v>1622073600</v>
      </c>
      <c r="AE233" s="19">
        <f t="shared" si="68"/>
        <v>1623110400</v>
      </c>
      <c r="AF233" s="19">
        <f t="shared" si="69"/>
        <v>1622592000</v>
      </c>
    </row>
    <row r="234" spans="1:32" s="237" customFormat="1" x14ac:dyDescent="0.25">
      <c r="A234" s="60" t="s">
        <v>83</v>
      </c>
      <c r="B234" s="18">
        <v>44343</v>
      </c>
      <c r="C234" s="18">
        <v>44355</v>
      </c>
      <c r="D234" s="60" t="s">
        <v>1</v>
      </c>
      <c r="E234" s="60" t="s">
        <v>573</v>
      </c>
      <c r="F234" s="60" t="s">
        <v>96</v>
      </c>
      <c r="G234" s="150">
        <v>2000</v>
      </c>
      <c r="H234" s="114">
        <v>47</v>
      </c>
      <c r="I234" s="115"/>
      <c r="J234" s="114"/>
      <c r="K234" s="114"/>
      <c r="L234" s="114"/>
      <c r="M234" s="177"/>
      <c r="N234" s="114"/>
      <c r="O234" s="114"/>
      <c r="P234" s="114">
        <v>48</v>
      </c>
      <c r="Q234" s="114">
        <v>2</v>
      </c>
      <c r="R234" s="114">
        <v>3</v>
      </c>
      <c r="S234" s="114">
        <v>0</v>
      </c>
      <c r="T234" s="114">
        <v>0</v>
      </c>
      <c r="U234" s="98">
        <f t="shared" si="66"/>
        <v>1</v>
      </c>
      <c r="V234" s="196"/>
      <c r="W234" s="196"/>
      <c r="X234" s="196"/>
      <c r="Y234" s="200" t="s">
        <v>603</v>
      </c>
      <c r="Z234" s="196"/>
      <c r="AA234" s="58"/>
      <c r="AB234" s="59"/>
      <c r="AC234" s="231"/>
      <c r="AD234" s="19">
        <f t="shared" si="67"/>
        <v>1622073600</v>
      </c>
      <c r="AE234" s="19">
        <f t="shared" si="68"/>
        <v>1623110400</v>
      </c>
      <c r="AF234" s="19">
        <f t="shared" si="69"/>
        <v>1622592000</v>
      </c>
    </row>
    <row r="235" spans="1:32" s="237" customFormat="1" x14ac:dyDescent="0.25">
      <c r="A235" s="60" t="s">
        <v>82</v>
      </c>
      <c r="B235" s="18">
        <v>44343</v>
      </c>
      <c r="C235" s="18">
        <v>44355</v>
      </c>
      <c r="D235" s="60" t="s">
        <v>1</v>
      </c>
      <c r="E235" s="60"/>
      <c r="F235" s="60" t="s">
        <v>96</v>
      </c>
      <c r="G235" s="150">
        <v>2000</v>
      </c>
      <c r="H235" s="114">
        <v>32</v>
      </c>
      <c r="I235" s="115">
        <v>6</v>
      </c>
      <c r="J235" s="114">
        <v>12</v>
      </c>
      <c r="K235" s="114">
        <v>1</v>
      </c>
      <c r="L235" s="114">
        <v>10</v>
      </c>
      <c r="M235" s="177"/>
      <c r="N235" s="114">
        <v>6</v>
      </c>
      <c r="O235" s="114"/>
      <c r="P235" s="114"/>
      <c r="Q235" s="114">
        <v>2</v>
      </c>
      <c r="R235" s="114">
        <v>2</v>
      </c>
      <c r="S235" s="114">
        <v>0</v>
      </c>
      <c r="T235" s="114">
        <v>29</v>
      </c>
      <c r="U235" s="98">
        <f t="shared" si="66"/>
        <v>1.408450704225352</v>
      </c>
      <c r="V235" s="196"/>
      <c r="W235" s="196"/>
      <c r="X235" s="196"/>
      <c r="Y235" s="200" t="s">
        <v>603</v>
      </c>
      <c r="Z235" s="196" t="s">
        <v>814</v>
      </c>
      <c r="AA235" s="58"/>
      <c r="AB235" s="241"/>
      <c r="AC235" s="60" t="s">
        <v>714</v>
      </c>
      <c r="AD235" s="19">
        <f t="shared" si="67"/>
        <v>1622073600</v>
      </c>
      <c r="AE235" s="19">
        <f t="shared" si="68"/>
        <v>1623110400</v>
      </c>
      <c r="AF235" s="19">
        <f t="shared" si="69"/>
        <v>1622592000</v>
      </c>
    </row>
    <row r="236" spans="1:32" s="237" customFormat="1" x14ac:dyDescent="0.25">
      <c r="A236" s="60" t="s">
        <v>83</v>
      </c>
      <c r="B236" s="18">
        <v>44343</v>
      </c>
      <c r="C236" s="18">
        <v>44355</v>
      </c>
      <c r="D236" s="60" t="s">
        <v>1</v>
      </c>
      <c r="E236" s="60"/>
      <c r="F236" s="60" t="s">
        <v>96</v>
      </c>
      <c r="G236" s="150">
        <v>2000</v>
      </c>
      <c r="H236" s="114">
        <v>46</v>
      </c>
      <c r="I236" s="115">
        <v>7</v>
      </c>
      <c r="J236" s="114">
        <v>15</v>
      </c>
      <c r="K236" s="114">
        <v>2</v>
      </c>
      <c r="L236" s="114">
        <v>16</v>
      </c>
      <c r="M236" s="177"/>
      <c r="N236" s="114">
        <v>9</v>
      </c>
      <c r="O236" s="114"/>
      <c r="P236" s="114"/>
      <c r="Q236" s="114">
        <v>2</v>
      </c>
      <c r="R236" s="114">
        <v>2</v>
      </c>
      <c r="S236" s="114">
        <v>1</v>
      </c>
      <c r="T236" s="114">
        <v>0</v>
      </c>
      <c r="U236" s="98">
        <f t="shared" si="66"/>
        <v>1</v>
      </c>
      <c r="V236" s="196"/>
      <c r="W236" s="196"/>
      <c r="X236" s="196"/>
      <c r="Y236" s="200" t="s">
        <v>603</v>
      </c>
      <c r="Z236" s="196" t="s">
        <v>814</v>
      </c>
      <c r="AA236" s="58"/>
      <c r="AB236" s="241"/>
      <c r="AC236" s="60" t="s">
        <v>441</v>
      </c>
      <c r="AD236" s="19">
        <f t="shared" si="67"/>
        <v>1622073600</v>
      </c>
      <c r="AE236" s="19">
        <f t="shared" si="68"/>
        <v>1623110400</v>
      </c>
      <c r="AF236" s="19">
        <f t="shared" si="69"/>
        <v>1622592000</v>
      </c>
    </row>
    <row r="237" spans="1:32" ht="15.75" customHeight="1" x14ac:dyDescent="0.25">
      <c r="A237" s="50" t="s">
        <v>82</v>
      </c>
      <c r="B237" s="14">
        <v>44347</v>
      </c>
      <c r="C237" s="14">
        <v>44350</v>
      </c>
      <c r="D237" s="50" t="s">
        <v>0</v>
      </c>
      <c r="E237" s="50" t="s">
        <v>181</v>
      </c>
      <c r="F237" s="86" t="s">
        <v>94</v>
      </c>
      <c r="G237" s="151">
        <v>1000</v>
      </c>
      <c r="H237" s="106"/>
      <c r="I237" s="106"/>
      <c r="J237" s="106"/>
      <c r="K237" s="106"/>
      <c r="L237" s="106"/>
      <c r="M237" s="106"/>
      <c r="N237" s="106"/>
      <c r="O237" s="106"/>
      <c r="P237" s="106"/>
      <c r="Q237" s="106"/>
      <c r="R237" s="106"/>
      <c r="S237" s="106"/>
      <c r="T237" s="106"/>
      <c r="U237" s="94" t="e">
        <f t="shared" si="66"/>
        <v>#DIV/0!</v>
      </c>
      <c r="V237" s="15"/>
      <c r="W237" s="15"/>
      <c r="X237" s="15"/>
      <c r="Y237" s="204" t="s">
        <v>603</v>
      </c>
      <c r="Z237" s="48"/>
      <c r="AA237" s="49" t="s">
        <v>825</v>
      </c>
      <c r="AB237" s="49" t="s">
        <v>813</v>
      </c>
      <c r="AC237" s="50"/>
      <c r="AD237" s="15">
        <f t="shared" si="67"/>
        <v>1622419200</v>
      </c>
      <c r="AE237" s="15">
        <f t="shared" si="68"/>
        <v>1622678400</v>
      </c>
      <c r="AF237" s="15">
        <f t="shared" si="69"/>
        <v>1622548800</v>
      </c>
    </row>
    <row r="238" spans="1:32" ht="15.75" customHeight="1" x14ac:dyDescent="0.25">
      <c r="A238" s="50" t="s">
        <v>82</v>
      </c>
      <c r="B238" s="14">
        <v>44341</v>
      </c>
      <c r="C238" s="14">
        <v>44342</v>
      </c>
      <c r="D238" s="50" t="s">
        <v>0</v>
      </c>
      <c r="E238" s="50" t="s">
        <v>181</v>
      </c>
      <c r="F238" s="86" t="s">
        <v>94</v>
      </c>
      <c r="G238" s="151">
        <v>1000</v>
      </c>
      <c r="H238" s="106"/>
      <c r="I238" s="106"/>
      <c r="J238" s="106"/>
      <c r="K238" s="106"/>
      <c r="L238" s="106"/>
      <c r="M238" s="106"/>
      <c r="N238" s="106"/>
      <c r="O238" s="106"/>
      <c r="P238" s="106"/>
      <c r="Q238" s="106"/>
      <c r="R238" s="106"/>
      <c r="S238" s="106"/>
      <c r="T238" s="106"/>
      <c r="U238" s="94" t="e">
        <f t="shared" si="66"/>
        <v>#DIV/0!</v>
      </c>
      <c r="V238" s="15"/>
      <c r="W238" s="15"/>
      <c r="X238" s="15"/>
      <c r="Y238" s="204" t="s">
        <v>603</v>
      </c>
      <c r="Z238" s="48"/>
      <c r="AA238" s="49" t="s">
        <v>825</v>
      </c>
      <c r="AB238" s="49" t="s">
        <v>812</v>
      </c>
      <c r="AC238" s="50"/>
      <c r="AD238" s="15">
        <f t="shared" si="67"/>
        <v>1621900800</v>
      </c>
      <c r="AE238" s="15">
        <f t="shared" si="68"/>
        <v>1621987200</v>
      </c>
      <c r="AF238" s="15">
        <f t="shared" si="69"/>
        <v>1621944000</v>
      </c>
    </row>
    <row r="239" spans="1:32" x14ac:dyDescent="0.25">
      <c r="A239" s="63" t="s">
        <v>82</v>
      </c>
      <c r="B239" s="175">
        <v>44334</v>
      </c>
      <c r="C239" s="175">
        <v>44340</v>
      </c>
      <c r="D239" s="63" t="s">
        <v>224</v>
      </c>
      <c r="E239" s="63"/>
      <c r="F239" s="63" t="s">
        <v>94</v>
      </c>
      <c r="G239" s="152">
        <v>1000</v>
      </c>
      <c r="H239" s="116">
        <v>32</v>
      </c>
      <c r="I239" s="143">
        <v>7</v>
      </c>
      <c r="J239" s="116">
        <v>10</v>
      </c>
      <c r="K239" s="116">
        <v>1</v>
      </c>
      <c r="L239" s="116">
        <v>8</v>
      </c>
      <c r="M239" s="116"/>
      <c r="N239" s="116">
        <v>7</v>
      </c>
      <c r="O239" s="116"/>
      <c r="P239" s="116"/>
      <c r="Q239" s="116">
        <v>1</v>
      </c>
      <c r="R239" s="116">
        <v>1</v>
      </c>
      <c r="S239" s="116"/>
      <c r="T239" s="116">
        <v>33</v>
      </c>
      <c r="U239" s="99">
        <f t="shared" si="66"/>
        <v>1.4925373134328359</v>
      </c>
      <c r="V239" s="34"/>
      <c r="W239" s="34"/>
      <c r="X239" s="34"/>
      <c r="Y239" s="202" t="s">
        <v>603</v>
      </c>
      <c r="Z239" s="61" t="s">
        <v>808</v>
      </c>
      <c r="AA239" s="62" t="s">
        <v>807</v>
      </c>
      <c r="AB239" s="61"/>
      <c r="AC239" s="63" t="s">
        <v>773</v>
      </c>
      <c r="AD239" s="34">
        <f t="shared" si="67"/>
        <v>1621296000</v>
      </c>
      <c r="AE239" s="34">
        <f t="shared" si="68"/>
        <v>1621814400</v>
      </c>
      <c r="AF239" s="34">
        <f t="shared" si="69"/>
        <v>1621555200</v>
      </c>
    </row>
    <row r="240" spans="1:32" x14ac:dyDescent="0.25">
      <c r="A240" s="63" t="s">
        <v>82</v>
      </c>
      <c r="B240" s="175">
        <v>44334</v>
      </c>
      <c r="C240" s="175">
        <v>44340</v>
      </c>
      <c r="D240" s="63" t="s">
        <v>224</v>
      </c>
      <c r="E240" s="63"/>
      <c r="F240" s="63" t="s">
        <v>94</v>
      </c>
      <c r="G240" s="152">
        <v>1000</v>
      </c>
      <c r="H240" s="116">
        <v>47</v>
      </c>
      <c r="I240" s="143">
        <v>11</v>
      </c>
      <c r="J240" s="116">
        <v>14</v>
      </c>
      <c r="K240" s="116">
        <v>2</v>
      </c>
      <c r="L240" s="116">
        <v>12</v>
      </c>
      <c r="M240" s="116"/>
      <c r="N240" s="116">
        <v>11</v>
      </c>
      <c r="O240" s="116"/>
      <c r="P240" s="116"/>
      <c r="Q240" s="116">
        <v>2</v>
      </c>
      <c r="R240" s="116">
        <v>1</v>
      </c>
      <c r="S240" s="116"/>
      <c r="T240" s="116">
        <v>0</v>
      </c>
      <c r="U240" s="99">
        <f t="shared" si="66"/>
        <v>1</v>
      </c>
      <c r="V240" s="34"/>
      <c r="W240" s="34"/>
      <c r="X240" s="34"/>
      <c r="Y240" s="202" t="s">
        <v>603</v>
      </c>
      <c r="Z240" s="61" t="s">
        <v>808</v>
      </c>
      <c r="AA240" s="62" t="s">
        <v>807</v>
      </c>
      <c r="AB240" s="61"/>
      <c r="AC240" s="63" t="s">
        <v>752</v>
      </c>
      <c r="AD240" s="34">
        <f t="shared" si="67"/>
        <v>1621296000</v>
      </c>
      <c r="AE240" s="34">
        <f t="shared" si="68"/>
        <v>1621814400</v>
      </c>
      <c r="AF240" s="34">
        <f t="shared" si="69"/>
        <v>1621555200</v>
      </c>
    </row>
    <row r="241" spans="1:32" x14ac:dyDescent="0.25">
      <c r="A241" s="52" t="s">
        <v>82</v>
      </c>
      <c r="B241" s="47">
        <v>44334</v>
      </c>
      <c r="C241" s="47">
        <v>44337</v>
      </c>
      <c r="D241" s="52" t="s">
        <v>3</v>
      </c>
      <c r="E241" s="52" t="s">
        <v>573</v>
      </c>
      <c r="F241" s="87" t="s">
        <v>94</v>
      </c>
      <c r="G241" s="174">
        <v>1011</v>
      </c>
      <c r="H241" s="107">
        <v>36</v>
      </c>
      <c r="I241" s="109"/>
      <c r="J241" s="107"/>
      <c r="K241" s="107"/>
      <c r="L241" s="107"/>
      <c r="M241" s="108"/>
      <c r="N241" s="107"/>
      <c r="O241" s="107"/>
      <c r="P241" s="108">
        <v>40</v>
      </c>
      <c r="Q241" s="108"/>
      <c r="R241" s="108"/>
      <c r="S241" s="107"/>
      <c r="T241" s="107"/>
      <c r="U241" s="95">
        <f t="shared" si="66"/>
        <v>1.3157894736842106</v>
      </c>
      <c r="V241" s="11"/>
      <c r="W241" s="11"/>
      <c r="X241" s="11"/>
      <c r="Y241" s="201" t="s">
        <v>610</v>
      </c>
      <c r="Z241" s="51" t="s">
        <v>810</v>
      </c>
      <c r="AA241" s="51"/>
      <c r="AB241" s="51"/>
      <c r="AC241" s="52"/>
      <c r="AD241" s="11">
        <f t="shared" si="67"/>
        <v>1621296000</v>
      </c>
      <c r="AE241" s="11">
        <f t="shared" si="68"/>
        <v>1621555200</v>
      </c>
      <c r="AF241" s="11">
        <f t="shared" si="69"/>
        <v>1621425600</v>
      </c>
    </row>
    <row r="242" spans="1:32" s="236" customFormat="1" x14ac:dyDescent="0.25">
      <c r="A242" s="52" t="s">
        <v>82</v>
      </c>
      <c r="B242" s="47">
        <v>44334</v>
      </c>
      <c r="C242" s="47">
        <v>44337</v>
      </c>
      <c r="D242" s="52" t="s">
        <v>3</v>
      </c>
      <c r="E242" s="52"/>
      <c r="F242" s="87" t="s">
        <v>94</v>
      </c>
      <c r="G242" s="174">
        <v>1011</v>
      </c>
      <c r="H242" s="107">
        <v>29</v>
      </c>
      <c r="I242" s="108">
        <v>7</v>
      </c>
      <c r="J242" s="107">
        <v>7</v>
      </c>
      <c r="K242" s="107">
        <v>1</v>
      </c>
      <c r="L242" s="107">
        <v>9</v>
      </c>
      <c r="M242" s="108"/>
      <c r="N242" s="107">
        <v>6</v>
      </c>
      <c r="O242" s="107"/>
      <c r="P242" s="108">
        <v>8</v>
      </c>
      <c r="Q242" s="108">
        <v>1</v>
      </c>
      <c r="R242" s="108">
        <v>1</v>
      </c>
      <c r="S242" s="107">
        <v>1</v>
      </c>
      <c r="T242" s="107">
        <v>31</v>
      </c>
      <c r="U242" s="95">
        <f t="shared" si="66"/>
        <v>1.4285714285714286</v>
      </c>
      <c r="V242" s="11"/>
      <c r="W242" s="11"/>
      <c r="X242" s="11"/>
      <c r="Y242" s="201" t="s">
        <v>610</v>
      </c>
      <c r="Z242" s="51" t="s">
        <v>809</v>
      </c>
      <c r="AA242" s="51" t="s">
        <v>810</v>
      </c>
      <c r="AB242" s="51"/>
      <c r="AC242" s="52"/>
      <c r="AD242" s="11">
        <f t="shared" si="67"/>
        <v>1621296000</v>
      </c>
      <c r="AE242" s="11">
        <f t="shared" si="68"/>
        <v>1621555200</v>
      </c>
      <c r="AF242" s="11">
        <f t="shared" si="69"/>
        <v>1621425600</v>
      </c>
    </row>
    <row r="243" spans="1:32" x14ac:dyDescent="0.25">
      <c r="A243" s="52" t="s">
        <v>83</v>
      </c>
      <c r="B243" s="47">
        <v>44334</v>
      </c>
      <c r="C243" s="47">
        <v>44337</v>
      </c>
      <c r="D243" s="52" t="s">
        <v>3</v>
      </c>
      <c r="E243" s="52"/>
      <c r="F243" s="87" t="s">
        <v>94</v>
      </c>
      <c r="G243" s="174">
        <v>1011</v>
      </c>
      <c r="H243" s="107">
        <v>34</v>
      </c>
      <c r="I243" s="108">
        <v>8</v>
      </c>
      <c r="J243" s="107">
        <v>9</v>
      </c>
      <c r="K243" s="107">
        <v>1</v>
      </c>
      <c r="L243" s="107">
        <v>10</v>
      </c>
      <c r="M243" s="108"/>
      <c r="N243" s="107">
        <v>7</v>
      </c>
      <c r="O243" s="107"/>
      <c r="P243" s="108">
        <v>9</v>
      </c>
      <c r="Q243" s="108">
        <v>1</v>
      </c>
      <c r="R243" s="108">
        <v>1</v>
      </c>
      <c r="S243" s="107">
        <v>1</v>
      </c>
      <c r="T243" s="107">
        <v>20</v>
      </c>
      <c r="U243" s="95">
        <f t="shared" si="66"/>
        <v>1.2345679012345678</v>
      </c>
      <c r="V243" s="11"/>
      <c r="W243" s="11"/>
      <c r="X243" s="11"/>
      <c r="Y243" s="201" t="s">
        <v>610</v>
      </c>
      <c r="Z243" s="51" t="s">
        <v>809</v>
      </c>
      <c r="AA243" s="51"/>
      <c r="AB243" s="51"/>
      <c r="AC243" s="52"/>
      <c r="AD243" s="11">
        <f t="shared" si="67"/>
        <v>1621296000</v>
      </c>
      <c r="AE243" s="11">
        <f t="shared" si="68"/>
        <v>1621555200</v>
      </c>
      <c r="AF243" s="11">
        <f t="shared" si="69"/>
        <v>1621425600</v>
      </c>
    </row>
    <row r="244" spans="1:32" x14ac:dyDescent="0.25">
      <c r="A244" s="52" t="s">
        <v>83</v>
      </c>
      <c r="B244" s="47">
        <v>44334</v>
      </c>
      <c r="C244" s="47">
        <v>44337</v>
      </c>
      <c r="D244" s="52" t="s">
        <v>3</v>
      </c>
      <c r="E244" s="52"/>
      <c r="F244" s="87" t="s">
        <v>94</v>
      </c>
      <c r="G244" s="174">
        <v>1011</v>
      </c>
      <c r="H244" s="107">
        <v>44</v>
      </c>
      <c r="I244" s="108">
        <v>10</v>
      </c>
      <c r="J244" s="107">
        <v>11</v>
      </c>
      <c r="K244" s="107">
        <v>2</v>
      </c>
      <c r="L244" s="107">
        <v>12</v>
      </c>
      <c r="M244" s="108"/>
      <c r="N244" s="107">
        <v>8</v>
      </c>
      <c r="O244" s="107"/>
      <c r="P244" s="108">
        <v>11</v>
      </c>
      <c r="Q244" s="108">
        <v>1</v>
      </c>
      <c r="R244" s="108">
        <v>1</v>
      </c>
      <c r="S244" s="107">
        <v>1</v>
      </c>
      <c r="T244" s="107">
        <v>0</v>
      </c>
      <c r="U244" s="95">
        <f t="shared" si="66"/>
        <v>0.99009900990099009</v>
      </c>
      <c r="V244" s="11"/>
      <c r="W244" s="11"/>
      <c r="X244" s="11"/>
      <c r="Y244" s="201" t="s">
        <v>610</v>
      </c>
      <c r="Z244" s="51" t="s">
        <v>809</v>
      </c>
      <c r="AA244" s="51"/>
      <c r="AB244" s="51"/>
      <c r="AC244" s="52"/>
      <c r="AD244" s="11">
        <f t="shared" si="67"/>
        <v>1621296000</v>
      </c>
      <c r="AE244" s="11">
        <f t="shared" si="68"/>
        <v>1621555200</v>
      </c>
      <c r="AF244" s="11">
        <f t="shared" si="69"/>
        <v>1621425600</v>
      </c>
    </row>
    <row r="245" spans="1:32" x14ac:dyDescent="0.25">
      <c r="A245" s="50" t="s">
        <v>82</v>
      </c>
      <c r="B245" s="14">
        <v>44333</v>
      </c>
      <c r="C245" s="14">
        <v>44335</v>
      </c>
      <c r="D245" s="50" t="s">
        <v>0</v>
      </c>
      <c r="E245" s="50" t="s">
        <v>181</v>
      </c>
      <c r="F245" s="86" t="s">
        <v>94</v>
      </c>
      <c r="G245" s="151">
        <v>1000</v>
      </c>
      <c r="H245" s="106"/>
      <c r="I245" s="106"/>
      <c r="J245" s="106"/>
      <c r="K245" s="106"/>
      <c r="L245" s="106"/>
      <c r="M245" s="106"/>
      <c r="N245" s="106"/>
      <c r="O245" s="106"/>
      <c r="P245" s="106"/>
      <c r="Q245" s="106"/>
      <c r="R245" s="106"/>
      <c r="S245" s="106"/>
      <c r="T245" s="106"/>
      <c r="U245" s="94" t="e">
        <f t="shared" si="66"/>
        <v>#DIV/0!</v>
      </c>
      <c r="V245" s="15"/>
      <c r="W245" s="15"/>
      <c r="X245" s="15"/>
      <c r="Y245" s="204" t="s">
        <v>603</v>
      </c>
      <c r="Z245" s="48"/>
      <c r="AA245" s="49" t="s">
        <v>825</v>
      </c>
      <c r="AB245" s="49" t="s">
        <v>813</v>
      </c>
      <c r="AC245" s="50"/>
      <c r="AD245" s="15">
        <f t="shared" si="67"/>
        <v>1621209600</v>
      </c>
      <c r="AE245" s="15">
        <f t="shared" si="68"/>
        <v>1621382400</v>
      </c>
      <c r="AF245" s="15">
        <f t="shared" si="69"/>
        <v>1621296000</v>
      </c>
    </row>
    <row r="246" spans="1:32" x14ac:dyDescent="0.25">
      <c r="A246" s="250" t="s">
        <v>82</v>
      </c>
      <c r="B246" s="213">
        <v>44317</v>
      </c>
      <c r="C246" s="213">
        <v>44343</v>
      </c>
      <c r="D246" s="67" t="s">
        <v>4</v>
      </c>
      <c r="E246" s="67" t="s">
        <v>709</v>
      </c>
      <c r="F246" s="67" t="s">
        <v>94</v>
      </c>
      <c r="G246" s="154">
        <v>1000</v>
      </c>
      <c r="H246" s="117">
        <v>41</v>
      </c>
      <c r="I246" s="117"/>
      <c r="J246" s="117"/>
      <c r="K246" s="117"/>
      <c r="L246" s="117"/>
      <c r="M246" s="117"/>
      <c r="N246" s="117"/>
      <c r="O246" s="117"/>
      <c r="P246" s="117">
        <v>49</v>
      </c>
      <c r="Q246" s="117"/>
      <c r="R246" s="117"/>
      <c r="S246" s="117"/>
      <c r="T246" s="117">
        <v>10</v>
      </c>
      <c r="U246" s="100">
        <f t="shared" si="66"/>
        <v>1.1111111111111112</v>
      </c>
      <c r="V246" s="13"/>
      <c r="W246" s="13"/>
      <c r="X246" s="13"/>
      <c r="Y246" s="214"/>
      <c r="Z246" s="66" t="s">
        <v>798</v>
      </c>
      <c r="AA246" s="78"/>
      <c r="AB246" s="78"/>
      <c r="AC246" s="67" t="s">
        <v>799</v>
      </c>
      <c r="AD246" s="13">
        <f t="shared" si="67"/>
        <v>1619827200</v>
      </c>
      <c r="AE246" s="13">
        <f t="shared" si="68"/>
        <v>1622073600</v>
      </c>
      <c r="AF246" s="13">
        <f t="shared" si="69"/>
        <v>1620950400</v>
      </c>
    </row>
    <row r="247" spans="1:32" s="236" customFormat="1" x14ac:dyDescent="0.25">
      <c r="A247" s="54" t="s">
        <v>82</v>
      </c>
      <c r="B247" s="28">
        <v>44324</v>
      </c>
      <c r="C247" s="28">
        <v>44333</v>
      </c>
      <c r="D247" s="173" t="s">
        <v>14</v>
      </c>
      <c r="E247" s="173" t="s">
        <v>573</v>
      </c>
      <c r="F247" s="173" t="s">
        <v>95</v>
      </c>
      <c r="G247" s="148">
        <v>1000</v>
      </c>
      <c r="H247" s="110">
        <v>38.5</v>
      </c>
      <c r="I247" s="111"/>
      <c r="J247" s="110"/>
      <c r="K247" s="110"/>
      <c r="L247" s="110"/>
      <c r="M247" s="138"/>
      <c r="N247" s="110"/>
      <c r="O247" s="110"/>
      <c r="P247" s="110">
        <v>40.1</v>
      </c>
      <c r="Q247" s="110"/>
      <c r="R247" s="110"/>
      <c r="S247" s="110">
        <v>3.2</v>
      </c>
      <c r="T247" s="110">
        <v>18.2</v>
      </c>
      <c r="U247" s="96">
        <f t="shared" si="66"/>
        <v>1.2224938875305624</v>
      </c>
      <c r="V247" s="7"/>
      <c r="W247" s="7"/>
      <c r="X247" s="7"/>
      <c r="Y247" s="198" t="s">
        <v>603</v>
      </c>
      <c r="Z247" s="232" t="s">
        <v>789</v>
      </c>
      <c r="AA247" s="176" t="s">
        <v>785</v>
      </c>
      <c r="AB247" s="53" t="s">
        <v>797</v>
      </c>
      <c r="AC247" s="54"/>
      <c r="AD247" s="7">
        <f t="shared" si="67"/>
        <v>1620432000</v>
      </c>
      <c r="AE247" s="7">
        <f t="shared" si="68"/>
        <v>1621209600</v>
      </c>
      <c r="AF247" s="7">
        <f t="shared" si="69"/>
        <v>1620820800</v>
      </c>
    </row>
    <row r="248" spans="1:32" x14ac:dyDescent="0.25">
      <c r="A248" s="173" t="s">
        <v>83</v>
      </c>
      <c r="B248" s="28">
        <v>44324</v>
      </c>
      <c r="C248" s="28">
        <v>44333</v>
      </c>
      <c r="D248" s="173" t="s">
        <v>14</v>
      </c>
      <c r="E248" s="173" t="s">
        <v>573</v>
      </c>
      <c r="F248" s="173" t="s">
        <v>95</v>
      </c>
      <c r="G248" s="148">
        <v>1000</v>
      </c>
      <c r="H248" s="110">
        <v>47.7</v>
      </c>
      <c r="I248" s="111"/>
      <c r="J248" s="110"/>
      <c r="K248" s="110"/>
      <c r="L248" s="110"/>
      <c r="M248" s="138"/>
      <c r="N248" s="110"/>
      <c r="O248" s="110"/>
      <c r="P248" s="110">
        <v>49.5</v>
      </c>
      <c r="Q248" s="110"/>
      <c r="R248" s="110"/>
      <c r="S248" s="110">
        <v>2.8</v>
      </c>
      <c r="T248" s="110">
        <v>0</v>
      </c>
      <c r="U248" s="96">
        <f t="shared" si="66"/>
        <v>1</v>
      </c>
      <c r="V248" s="7"/>
      <c r="W248" s="7"/>
      <c r="X248" s="7"/>
      <c r="Y248" s="198" t="s">
        <v>603</v>
      </c>
      <c r="Z248" s="232" t="s">
        <v>789</v>
      </c>
      <c r="AA248" s="176" t="s">
        <v>785</v>
      </c>
      <c r="AB248" s="53" t="s">
        <v>797</v>
      </c>
      <c r="AC248" s="54"/>
      <c r="AD248" s="7">
        <f t="shared" si="67"/>
        <v>1620432000</v>
      </c>
      <c r="AE248" s="7">
        <f t="shared" si="68"/>
        <v>1621209600</v>
      </c>
      <c r="AF248" s="7">
        <f t="shared" si="69"/>
        <v>1620820800</v>
      </c>
    </row>
    <row r="249" spans="1:32" x14ac:dyDescent="0.25">
      <c r="A249" s="54" t="s">
        <v>82</v>
      </c>
      <c r="B249" s="28">
        <v>44324</v>
      </c>
      <c r="C249" s="28">
        <v>44333</v>
      </c>
      <c r="D249" s="173" t="s">
        <v>14</v>
      </c>
      <c r="E249" s="173"/>
      <c r="F249" s="173" t="s">
        <v>95</v>
      </c>
      <c r="G249" s="148">
        <v>1000</v>
      </c>
      <c r="H249" s="110">
        <v>34.299999999999997</v>
      </c>
      <c r="I249" s="111">
        <v>7.1</v>
      </c>
      <c r="J249" s="110">
        <v>12.9</v>
      </c>
      <c r="K249" s="110">
        <v>2.1</v>
      </c>
      <c r="L249" s="110">
        <v>11</v>
      </c>
      <c r="M249" s="138"/>
      <c r="N249" s="110">
        <v>6</v>
      </c>
      <c r="O249" s="110"/>
      <c r="P249" s="110"/>
      <c r="Q249" s="110">
        <v>1.2</v>
      </c>
      <c r="R249" s="110">
        <v>1</v>
      </c>
      <c r="S249" s="110">
        <v>1.2</v>
      </c>
      <c r="T249" s="110">
        <v>23.2</v>
      </c>
      <c r="U249" s="96">
        <f t="shared" si="66"/>
        <v>1.302083333333333</v>
      </c>
      <c r="V249" s="7"/>
      <c r="W249" s="7"/>
      <c r="X249" s="7"/>
      <c r="Y249" s="198" t="s">
        <v>603</v>
      </c>
      <c r="Z249" s="232" t="s">
        <v>789</v>
      </c>
      <c r="AA249" s="176" t="s">
        <v>785</v>
      </c>
      <c r="AB249" s="176" t="s">
        <v>823</v>
      </c>
      <c r="AC249" s="54" t="s">
        <v>790</v>
      </c>
      <c r="AD249" s="7">
        <f t="shared" si="67"/>
        <v>1620432000</v>
      </c>
      <c r="AE249" s="7">
        <f t="shared" si="68"/>
        <v>1621209600</v>
      </c>
      <c r="AF249" s="7">
        <f t="shared" si="69"/>
        <v>1620820800</v>
      </c>
    </row>
    <row r="250" spans="1:32" x14ac:dyDescent="0.25">
      <c r="A250" s="173" t="s">
        <v>83</v>
      </c>
      <c r="B250" s="28">
        <v>44324</v>
      </c>
      <c r="C250" s="28">
        <v>44333</v>
      </c>
      <c r="D250" s="173" t="s">
        <v>14</v>
      </c>
      <c r="E250" s="173"/>
      <c r="F250" s="173" t="s">
        <v>95</v>
      </c>
      <c r="G250" s="148">
        <v>1000</v>
      </c>
      <c r="H250" s="110">
        <v>45.6</v>
      </c>
      <c r="I250" s="111">
        <v>7.5</v>
      </c>
      <c r="J250" s="110">
        <v>15.9</v>
      </c>
      <c r="K250" s="110">
        <v>2.9</v>
      </c>
      <c r="L250" s="110">
        <v>17.5</v>
      </c>
      <c r="M250" s="138"/>
      <c r="N250" s="110">
        <v>7</v>
      </c>
      <c r="O250" s="110"/>
      <c r="P250" s="110"/>
      <c r="Q250" s="110">
        <v>1.2</v>
      </c>
      <c r="R250" s="110">
        <v>1.2</v>
      </c>
      <c r="S250" s="110">
        <v>1.2</v>
      </c>
      <c r="T250" s="110">
        <v>0</v>
      </c>
      <c r="U250" s="96">
        <f t="shared" si="66"/>
        <v>0.99999999999999989</v>
      </c>
      <c r="V250" s="7"/>
      <c r="W250" s="7"/>
      <c r="X250" s="7"/>
      <c r="Y250" s="198" t="s">
        <v>603</v>
      </c>
      <c r="Z250" s="232" t="s">
        <v>789</v>
      </c>
      <c r="AA250" s="176" t="s">
        <v>785</v>
      </c>
      <c r="AB250" s="176" t="s">
        <v>823</v>
      </c>
      <c r="AC250" s="54" t="s">
        <v>791</v>
      </c>
      <c r="AD250" s="7">
        <f t="shared" si="67"/>
        <v>1620432000</v>
      </c>
      <c r="AE250" s="7">
        <f t="shared" si="68"/>
        <v>1621209600</v>
      </c>
      <c r="AF250" s="7">
        <f t="shared" si="69"/>
        <v>1620820800</v>
      </c>
    </row>
    <row r="251" spans="1:32" x14ac:dyDescent="0.25">
      <c r="A251" s="251" t="s">
        <v>82</v>
      </c>
      <c r="B251" s="252">
        <v>44322</v>
      </c>
      <c r="C251" s="252">
        <v>44327</v>
      </c>
      <c r="D251" s="251" t="s">
        <v>742</v>
      </c>
      <c r="E251" s="251" t="s">
        <v>573</v>
      </c>
      <c r="F251" s="259" t="s">
        <v>94</v>
      </c>
      <c r="G251" s="260">
        <v>1003</v>
      </c>
      <c r="H251" s="253">
        <v>41</v>
      </c>
      <c r="I251" s="253"/>
      <c r="J251" s="253"/>
      <c r="K251" s="253"/>
      <c r="L251" s="253"/>
      <c r="M251" s="253"/>
      <c r="N251" s="253"/>
      <c r="O251" s="253"/>
      <c r="P251" s="253">
        <v>36</v>
      </c>
      <c r="Q251" s="253"/>
      <c r="R251" s="253"/>
      <c r="S251" s="253">
        <v>2</v>
      </c>
      <c r="T251" s="253">
        <v>21</v>
      </c>
      <c r="U251" s="255">
        <f t="shared" si="66"/>
        <v>1.2658227848101267</v>
      </c>
      <c r="V251" s="258"/>
      <c r="W251" s="258"/>
      <c r="X251" s="258"/>
      <c r="Y251" s="261"/>
      <c r="Z251" s="256" t="s">
        <v>786</v>
      </c>
      <c r="AA251" s="257" t="s">
        <v>788</v>
      </c>
      <c r="AB251" s="257"/>
      <c r="AC251" s="251"/>
      <c r="AD251" s="258">
        <f t="shared" si="67"/>
        <v>1620259200</v>
      </c>
      <c r="AE251" s="258">
        <f t="shared" si="68"/>
        <v>1620691200</v>
      </c>
      <c r="AF251" s="258">
        <f t="shared" si="69"/>
        <v>1620475200</v>
      </c>
    </row>
    <row r="252" spans="1:32" x14ac:dyDescent="0.25">
      <c r="A252" s="251" t="s">
        <v>83</v>
      </c>
      <c r="B252" s="252">
        <v>44322</v>
      </c>
      <c r="C252" s="252">
        <v>44327</v>
      </c>
      <c r="D252" s="251" t="s">
        <v>742</v>
      </c>
      <c r="E252" s="251" t="s">
        <v>573</v>
      </c>
      <c r="F252" s="259" t="s">
        <v>94</v>
      </c>
      <c r="G252" s="260">
        <v>1003</v>
      </c>
      <c r="H252" s="253">
        <v>53</v>
      </c>
      <c r="I252" s="253"/>
      <c r="J252" s="253"/>
      <c r="K252" s="253"/>
      <c r="L252" s="253"/>
      <c r="M252" s="253"/>
      <c r="N252" s="253"/>
      <c r="O252" s="253"/>
      <c r="P252" s="253">
        <v>45</v>
      </c>
      <c r="Q252" s="253"/>
      <c r="R252" s="253"/>
      <c r="S252" s="253">
        <v>2</v>
      </c>
      <c r="T252" s="253">
        <v>0</v>
      </c>
      <c r="U252" s="255">
        <f t="shared" si="66"/>
        <v>1</v>
      </c>
      <c r="V252" s="258"/>
      <c r="W252" s="258"/>
      <c r="X252" s="258"/>
      <c r="Y252" s="261"/>
      <c r="Z252" s="256" t="s">
        <v>786</v>
      </c>
      <c r="AA252" s="257" t="s">
        <v>788</v>
      </c>
      <c r="AB252" s="257"/>
      <c r="AC252" s="251"/>
      <c r="AD252" s="258">
        <f t="shared" si="67"/>
        <v>1620259200</v>
      </c>
      <c r="AE252" s="258">
        <f t="shared" si="68"/>
        <v>1620691200</v>
      </c>
      <c r="AF252" s="258">
        <f t="shared" si="69"/>
        <v>1620475200</v>
      </c>
    </row>
    <row r="253" spans="1:32" x14ac:dyDescent="0.25">
      <c r="A253" s="251" t="s">
        <v>82</v>
      </c>
      <c r="B253" s="252">
        <v>44322</v>
      </c>
      <c r="C253" s="252">
        <v>44327</v>
      </c>
      <c r="D253" s="251" t="s">
        <v>742</v>
      </c>
      <c r="E253" s="251"/>
      <c r="F253" s="259" t="s">
        <v>94</v>
      </c>
      <c r="G253" s="260">
        <v>1003</v>
      </c>
      <c r="H253" s="253">
        <v>40</v>
      </c>
      <c r="I253" s="254">
        <v>3</v>
      </c>
      <c r="J253" s="253">
        <v>12</v>
      </c>
      <c r="K253" s="253">
        <v>2</v>
      </c>
      <c r="L253" s="253">
        <v>9</v>
      </c>
      <c r="M253" s="253"/>
      <c r="N253" s="253">
        <v>5</v>
      </c>
      <c r="O253" s="253"/>
      <c r="P253" s="253">
        <v>1</v>
      </c>
      <c r="Q253" s="253">
        <v>2</v>
      </c>
      <c r="R253" s="253">
        <v>3</v>
      </c>
      <c r="S253" s="253">
        <v>0</v>
      </c>
      <c r="T253" s="253">
        <v>23</v>
      </c>
      <c r="U253" s="255">
        <f t="shared" si="66"/>
        <v>1.2987012987012987</v>
      </c>
      <c r="V253" s="258"/>
      <c r="W253" s="258"/>
      <c r="X253" s="258"/>
      <c r="Y253" s="261"/>
      <c r="Z253" s="256" t="s">
        <v>786</v>
      </c>
      <c r="AA253" s="257" t="s">
        <v>788</v>
      </c>
      <c r="AB253" s="257"/>
      <c r="AC253" s="251" t="s">
        <v>744</v>
      </c>
      <c r="AD253" s="258">
        <f t="shared" si="67"/>
        <v>1620259200</v>
      </c>
      <c r="AE253" s="258">
        <f t="shared" si="68"/>
        <v>1620691200</v>
      </c>
      <c r="AF253" s="258">
        <f t="shared" si="69"/>
        <v>1620475200</v>
      </c>
    </row>
    <row r="254" spans="1:32" x14ac:dyDescent="0.25">
      <c r="A254" s="251" t="s">
        <v>83</v>
      </c>
      <c r="B254" s="252">
        <v>44322</v>
      </c>
      <c r="C254" s="252">
        <v>44327</v>
      </c>
      <c r="D254" s="251" t="s">
        <v>742</v>
      </c>
      <c r="E254" s="251"/>
      <c r="F254" s="259" t="s">
        <v>94</v>
      </c>
      <c r="G254" s="260">
        <v>1003</v>
      </c>
      <c r="H254" s="253">
        <v>54</v>
      </c>
      <c r="I254" s="254">
        <v>3</v>
      </c>
      <c r="J254" s="253">
        <v>14</v>
      </c>
      <c r="K254" s="253">
        <v>2</v>
      </c>
      <c r="L254" s="253">
        <v>13</v>
      </c>
      <c r="M254" s="253"/>
      <c r="N254" s="253">
        <v>8</v>
      </c>
      <c r="O254" s="253"/>
      <c r="P254" s="253">
        <v>1</v>
      </c>
      <c r="Q254" s="253">
        <v>2</v>
      </c>
      <c r="R254" s="253">
        <v>3</v>
      </c>
      <c r="S254" s="253">
        <v>0</v>
      </c>
      <c r="T254" s="253">
        <v>0</v>
      </c>
      <c r="U254" s="255">
        <f t="shared" si="66"/>
        <v>1</v>
      </c>
      <c r="V254" s="258"/>
      <c r="W254" s="258"/>
      <c r="X254" s="258"/>
      <c r="Y254" s="261"/>
      <c r="Z254" s="256" t="s">
        <v>786</v>
      </c>
      <c r="AA254" s="257" t="s">
        <v>788</v>
      </c>
      <c r="AB254" s="257"/>
      <c r="AC254" s="251" t="s">
        <v>744</v>
      </c>
      <c r="AD254" s="258">
        <f t="shared" si="67"/>
        <v>1620259200</v>
      </c>
      <c r="AE254" s="258">
        <f t="shared" si="68"/>
        <v>1620691200</v>
      </c>
      <c r="AF254" s="258">
        <f t="shared" si="69"/>
        <v>1620475200</v>
      </c>
    </row>
    <row r="255" spans="1:32" x14ac:dyDescent="0.25">
      <c r="A255" s="60" t="s">
        <v>82</v>
      </c>
      <c r="B255" s="18">
        <v>44313</v>
      </c>
      <c r="C255" s="18">
        <v>44320</v>
      </c>
      <c r="D255" s="60" t="s">
        <v>1</v>
      </c>
      <c r="E255" s="60" t="s">
        <v>573</v>
      </c>
      <c r="F255" s="60" t="s">
        <v>96</v>
      </c>
      <c r="G255" s="150">
        <v>2000</v>
      </c>
      <c r="H255" s="114">
        <v>35</v>
      </c>
      <c r="I255" s="115"/>
      <c r="J255" s="114"/>
      <c r="K255" s="114"/>
      <c r="L255" s="114"/>
      <c r="M255" s="177"/>
      <c r="N255" s="114"/>
      <c r="O255" s="114"/>
      <c r="P255" s="114">
        <v>38</v>
      </c>
      <c r="Q255" s="114">
        <v>2</v>
      </c>
      <c r="R255" s="114">
        <v>3</v>
      </c>
      <c r="S255" s="114">
        <v>1</v>
      </c>
      <c r="T255" s="114">
        <v>21</v>
      </c>
      <c r="U255" s="98">
        <f t="shared" si="66"/>
        <v>1.2658227848101267</v>
      </c>
      <c r="V255" s="196"/>
      <c r="W255" s="196"/>
      <c r="X255" s="196"/>
      <c r="Y255" s="200" t="s">
        <v>603</v>
      </c>
      <c r="Z255" s="196" t="s">
        <v>793</v>
      </c>
      <c r="AA255" s="58" t="s">
        <v>792</v>
      </c>
      <c r="AB255" s="59" t="s">
        <v>796</v>
      </c>
      <c r="AC255" s="60"/>
      <c r="AD255" s="19">
        <f t="shared" si="67"/>
        <v>1619481600</v>
      </c>
      <c r="AE255" s="19">
        <f t="shared" si="68"/>
        <v>1620086400</v>
      </c>
      <c r="AF255" s="19">
        <f t="shared" si="69"/>
        <v>1619784000</v>
      </c>
    </row>
    <row r="256" spans="1:32" x14ac:dyDescent="0.25">
      <c r="A256" s="60" t="s">
        <v>83</v>
      </c>
      <c r="B256" s="18">
        <v>44313</v>
      </c>
      <c r="C256" s="18">
        <v>44320</v>
      </c>
      <c r="D256" s="60" t="s">
        <v>1</v>
      </c>
      <c r="E256" s="60" t="s">
        <v>573</v>
      </c>
      <c r="F256" s="60" t="s">
        <v>96</v>
      </c>
      <c r="G256" s="150">
        <v>2000</v>
      </c>
      <c r="H256" s="114">
        <v>46</v>
      </c>
      <c r="I256" s="115"/>
      <c r="J256" s="114"/>
      <c r="K256" s="114"/>
      <c r="L256" s="114"/>
      <c r="M256" s="177"/>
      <c r="N256" s="114"/>
      <c r="O256" s="114"/>
      <c r="P256" s="114">
        <v>48</v>
      </c>
      <c r="Q256" s="114">
        <v>2</v>
      </c>
      <c r="R256" s="114">
        <v>4</v>
      </c>
      <c r="S256" s="114">
        <v>0</v>
      </c>
      <c r="T256" s="114">
        <v>0</v>
      </c>
      <c r="U256" s="98">
        <f t="shared" si="66"/>
        <v>1</v>
      </c>
      <c r="V256" s="196"/>
      <c r="W256" s="196"/>
      <c r="X256" s="196"/>
      <c r="Y256" s="200" t="s">
        <v>603</v>
      </c>
      <c r="Z256" s="196" t="s">
        <v>793</v>
      </c>
      <c r="AA256" s="58" t="s">
        <v>792</v>
      </c>
      <c r="AB256" s="59" t="s">
        <v>796</v>
      </c>
      <c r="AC256" s="231"/>
      <c r="AD256" s="19">
        <f t="shared" si="67"/>
        <v>1619481600</v>
      </c>
      <c r="AE256" s="19">
        <f t="shared" si="68"/>
        <v>1620086400</v>
      </c>
      <c r="AF256" s="19">
        <f t="shared" si="69"/>
        <v>1619784000</v>
      </c>
    </row>
    <row r="257" spans="1:32" x14ac:dyDescent="0.25">
      <c r="A257" s="60" t="s">
        <v>82</v>
      </c>
      <c r="B257" s="18">
        <v>44313</v>
      </c>
      <c r="C257" s="18">
        <v>44320</v>
      </c>
      <c r="D257" s="60" t="s">
        <v>1</v>
      </c>
      <c r="E257" s="60"/>
      <c r="F257" s="60" t="s">
        <v>96</v>
      </c>
      <c r="G257" s="150">
        <v>2000</v>
      </c>
      <c r="H257" s="114">
        <v>31</v>
      </c>
      <c r="I257" s="115">
        <v>6</v>
      </c>
      <c r="J257" s="114">
        <v>11</v>
      </c>
      <c r="K257" s="114">
        <v>1</v>
      </c>
      <c r="L257" s="114">
        <v>10</v>
      </c>
      <c r="M257" s="177"/>
      <c r="N257" s="114">
        <v>6</v>
      </c>
      <c r="O257" s="114"/>
      <c r="P257" s="114"/>
      <c r="Q257" s="114">
        <v>2</v>
      </c>
      <c r="R257" s="114">
        <v>2</v>
      </c>
      <c r="S257" s="114">
        <v>0</v>
      </c>
      <c r="T257" s="114">
        <v>31</v>
      </c>
      <c r="U257" s="98">
        <f t="shared" si="66"/>
        <v>1.4492753623188406</v>
      </c>
      <c r="V257" s="196"/>
      <c r="W257" s="196"/>
      <c r="X257" s="196"/>
      <c r="Y257" s="200" t="s">
        <v>603</v>
      </c>
      <c r="Z257" s="196" t="s">
        <v>793</v>
      </c>
      <c r="AA257" s="58" t="s">
        <v>792</v>
      </c>
      <c r="AB257" s="241" t="s">
        <v>794</v>
      </c>
      <c r="AC257" s="60" t="s">
        <v>714</v>
      </c>
      <c r="AD257" s="19">
        <f t="shared" si="67"/>
        <v>1619481600</v>
      </c>
      <c r="AE257" s="19">
        <f t="shared" si="68"/>
        <v>1620086400</v>
      </c>
      <c r="AF257" s="19">
        <f t="shared" si="69"/>
        <v>1619784000</v>
      </c>
    </row>
    <row r="258" spans="1:32" s="237" customFormat="1" x14ac:dyDescent="0.25">
      <c r="A258" s="60" t="s">
        <v>83</v>
      </c>
      <c r="B258" s="18">
        <v>44313</v>
      </c>
      <c r="C258" s="18">
        <v>44320</v>
      </c>
      <c r="D258" s="60" t="s">
        <v>1</v>
      </c>
      <c r="E258" s="60"/>
      <c r="F258" s="60" t="s">
        <v>96</v>
      </c>
      <c r="G258" s="150">
        <v>2000</v>
      </c>
      <c r="H258" s="114">
        <v>46</v>
      </c>
      <c r="I258" s="115">
        <v>7</v>
      </c>
      <c r="J258" s="114">
        <v>14</v>
      </c>
      <c r="K258" s="114">
        <v>1</v>
      </c>
      <c r="L258" s="114">
        <v>16</v>
      </c>
      <c r="M258" s="177"/>
      <c r="N258" s="114">
        <v>9</v>
      </c>
      <c r="O258" s="114"/>
      <c r="P258" s="114"/>
      <c r="Q258" s="114">
        <v>3</v>
      </c>
      <c r="R258" s="114">
        <v>3</v>
      </c>
      <c r="S258" s="114">
        <v>1</v>
      </c>
      <c r="T258" s="114">
        <v>0</v>
      </c>
      <c r="U258" s="98">
        <f t="shared" si="66"/>
        <v>1</v>
      </c>
      <c r="V258" s="196"/>
      <c r="W258" s="196"/>
      <c r="X258" s="196"/>
      <c r="Y258" s="200" t="s">
        <v>603</v>
      </c>
      <c r="Z258" s="196" t="s">
        <v>793</v>
      </c>
      <c r="AA258" s="58" t="s">
        <v>792</v>
      </c>
      <c r="AB258" s="241" t="s">
        <v>795</v>
      </c>
      <c r="AC258" s="60" t="s">
        <v>441</v>
      </c>
      <c r="AD258" s="19">
        <f t="shared" si="67"/>
        <v>1619481600</v>
      </c>
      <c r="AE258" s="19">
        <f t="shared" si="68"/>
        <v>1620086400</v>
      </c>
      <c r="AF258" s="19">
        <f t="shared" si="69"/>
        <v>1619784000</v>
      </c>
    </row>
    <row r="259" spans="1:32" ht="15.75" customHeight="1" x14ac:dyDescent="0.25">
      <c r="A259" s="50" t="s">
        <v>82</v>
      </c>
      <c r="B259" s="14">
        <v>44313</v>
      </c>
      <c r="C259" s="14">
        <v>44314</v>
      </c>
      <c r="D259" s="50" t="s">
        <v>0</v>
      </c>
      <c r="E259" s="50" t="s">
        <v>573</v>
      </c>
      <c r="F259" s="86" t="s">
        <v>94</v>
      </c>
      <c r="G259" s="151">
        <v>1000</v>
      </c>
      <c r="H259" s="106">
        <v>40</v>
      </c>
      <c r="I259" s="106"/>
      <c r="J259" s="106"/>
      <c r="K259" s="106"/>
      <c r="L259" s="106"/>
      <c r="M259" s="106"/>
      <c r="N259" s="106"/>
      <c r="O259" s="106"/>
      <c r="P259" s="106">
        <v>34</v>
      </c>
      <c r="Q259" s="106">
        <v>2</v>
      </c>
      <c r="R259" s="106">
        <v>2</v>
      </c>
      <c r="S259" s="106">
        <v>0</v>
      </c>
      <c r="T259" s="106">
        <v>22</v>
      </c>
      <c r="U259" s="94">
        <f t="shared" si="66"/>
        <v>1.2820512820512822</v>
      </c>
      <c r="V259" s="15"/>
      <c r="W259" s="15"/>
      <c r="X259" s="15"/>
      <c r="Y259" s="204" t="s">
        <v>603</v>
      </c>
      <c r="Z259" s="48" t="s">
        <v>776</v>
      </c>
      <c r="AA259" s="49" t="s">
        <v>777</v>
      </c>
      <c r="AB259" s="49"/>
      <c r="AC259" s="50" t="s">
        <v>778</v>
      </c>
      <c r="AD259" s="15">
        <f t="shared" si="67"/>
        <v>1619481600</v>
      </c>
      <c r="AE259" s="15">
        <f t="shared" si="68"/>
        <v>1619568000</v>
      </c>
      <c r="AF259" s="15">
        <f t="shared" si="69"/>
        <v>1619524800</v>
      </c>
    </row>
    <row r="260" spans="1:32" ht="15.75" customHeight="1" x14ac:dyDescent="0.25">
      <c r="A260" s="50" t="s">
        <v>83</v>
      </c>
      <c r="B260" s="14">
        <v>44313</v>
      </c>
      <c r="C260" s="14">
        <v>44314</v>
      </c>
      <c r="D260" s="50" t="s">
        <v>0</v>
      </c>
      <c r="E260" s="50" t="s">
        <v>573</v>
      </c>
      <c r="F260" s="86" t="s">
        <v>94</v>
      </c>
      <c r="G260" s="151">
        <v>1000</v>
      </c>
      <c r="H260" s="106">
        <v>51</v>
      </c>
      <c r="I260" s="106"/>
      <c r="J260" s="106"/>
      <c r="K260" s="106"/>
      <c r="L260" s="106"/>
      <c r="M260" s="106"/>
      <c r="N260" s="106"/>
      <c r="O260" s="106"/>
      <c r="P260" s="106">
        <v>43</v>
      </c>
      <c r="Q260" s="106">
        <v>2</v>
      </c>
      <c r="R260" s="106">
        <v>3</v>
      </c>
      <c r="S260" s="106">
        <v>1</v>
      </c>
      <c r="T260" s="106">
        <v>0</v>
      </c>
      <c r="U260" s="94">
        <f t="shared" si="66"/>
        <v>1</v>
      </c>
      <c r="V260" s="15"/>
      <c r="W260" s="15"/>
      <c r="X260" s="15"/>
      <c r="Y260" s="204" t="s">
        <v>603</v>
      </c>
      <c r="Z260" s="48" t="s">
        <v>776</v>
      </c>
      <c r="AA260" s="49" t="s">
        <v>777</v>
      </c>
      <c r="AB260" s="49"/>
      <c r="AC260" s="50"/>
      <c r="AD260" s="15">
        <f t="shared" si="67"/>
        <v>1619481600</v>
      </c>
      <c r="AE260" s="15">
        <f t="shared" si="68"/>
        <v>1619568000</v>
      </c>
      <c r="AF260" s="15">
        <f t="shared" si="69"/>
        <v>1619524800</v>
      </c>
    </row>
    <row r="261" spans="1:32" x14ac:dyDescent="0.25">
      <c r="A261" s="52" t="s">
        <v>83</v>
      </c>
      <c r="B261" s="47">
        <v>44310</v>
      </c>
      <c r="C261" s="47">
        <v>44314</v>
      </c>
      <c r="D261" s="52" t="s">
        <v>3</v>
      </c>
      <c r="E261" s="52" t="s">
        <v>804</v>
      </c>
      <c r="F261" s="87" t="s">
        <v>94</v>
      </c>
      <c r="G261" s="174">
        <v>1012</v>
      </c>
      <c r="H261" s="107">
        <v>35</v>
      </c>
      <c r="I261" s="109">
        <v>8</v>
      </c>
      <c r="J261" s="107">
        <v>8</v>
      </c>
      <c r="K261" s="107">
        <v>0</v>
      </c>
      <c r="L261" s="107">
        <v>10</v>
      </c>
      <c r="M261" s="108"/>
      <c r="N261" s="107">
        <v>6</v>
      </c>
      <c r="O261" s="107"/>
      <c r="P261" s="108">
        <v>10</v>
      </c>
      <c r="Q261" s="108">
        <v>1</v>
      </c>
      <c r="R261" s="108">
        <v>1</v>
      </c>
      <c r="S261" s="107"/>
      <c r="T261" s="107">
        <v>21</v>
      </c>
      <c r="U261" s="95">
        <f t="shared" si="66"/>
        <v>1.2658227848101267</v>
      </c>
      <c r="V261" s="11"/>
      <c r="W261" s="11"/>
      <c r="X261" s="11"/>
      <c r="Y261" s="201" t="s">
        <v>610</v>
      </c>
      <c r="Z261" s="51" t="s">
        <v>779</v>
      </c>
      <c r="AA261" s="51" t="s">
        <v>780</v>
      </c>
      <c r="AB261" s="51" t="s">
        <v>781</v>
      </c>
      <c r="AC261" s="52" t="s">
        <v>805</v>
      </c>
      <c r="AD261" s="11">
        <f t="shared" si="67"/>
        <v>1619222400</v>
      </c>
      <c r="AE261" s="11">
        <f t="shared" si="68"/>
        <v>1619568000</v>
      </c>
      <c r="AF261" s="11">
        <f t="shared" si="69"/>
        <v>1619395200</v>
      </c>
    </row>
    <row r="262" spans="1:32" x14ac:dyDescent="0.25">
      <c r="A262" s="52" t="s">
        <v>83</v>
      </c>
      <c r="B262" s="47">
        <v>44310</v>
      </c>
      <c r="C262" s="47">
        <v>44314</v>
      </c>
      <c r="D262" s="52" t="s">
        <v>3</v>
      </c>
      <c r="E262" s="52" t="s">
        <v>804</v>
      </c>
      <c r="F262" s="87" t="s">
        <v>94</v>
      </c>
      <c r="G262" s="174">
        <v>1012</v>
      </c>
      <c r="H262" s="107">
        <v>48</v>
      </c>
      <c r="I262" s="109">
        <v>10</v>
      </c>
      <c r="J262" s="107">
        <v>10</v>
      </c>
      <c r="K262" s="107">
        <v>1</v>
      </c>
      <c r="L262" s="107">
        <v>11</v>
      </c>
      <c r="M262" s="108"/>
      <c r="N262" s="107">
        <v>8</v>
      </c>
      <c r="O262" s="107"/>
      <c r="P262" s="108">
        <v>11</v>
      </c>
      <c r="Q262" s="108">
        <v>1</v>
      </c>
      <c r="R262" s="108">
        <v>1</v>
      </c>
      <c r="S262" s="107"/>
      <c r="T262" s="107">
        <v>0</v>
      </c>
      <c r="U262" s="95">
        <f t="shared" si="66"/>
        <v>0.99009900990099009</v>
      </c>
      <c r="V262" s="11"/>
      <c r="W262" s="11"/>
      <c r="X262" s="11"/>
      <c r="Y262" s="201" t="s">
        <v>610</v>
      </c>
      <c r="Z262" s="51" t="s">
        <v>779</v>
      </c>
      <c r="AA262" s="51" t="s">
        <v>780</v>
      </c>
      <c r="AB262" s="51" t="s">
        <v>781</v>
      </c>
      <c r="AC262" s="52" t="s">
        <v>806</v>
      </c>
      <c r="AD262" s="11">
        <f t="shared" si="67"/>
        <v>1619222400</v>
      </c>
      <c r="AE262" s="11">
        <f t="shared" si="68"/>
        <v>1619568000</v>
      </c>
      <c r="AF262" s="11">
        <f t="shared" si="69"/>
        <v>1619395200</v>
      </c>
    </row>
    <row r="263" spans="1:32" x14ac:dyDescent="0.25">
      <c r="A263" s="52" t="s">
        <v>82</v>
      </c>
      <c r="B263" s="47">
        <v>44310</v>
      </c>
      <c r="C263" s="47">
        <v>44314</v>
      </c>
      <c r="D263" s="52" t="s">
        <v>3</v>
      </c>
      <c r="E263" s="52" t="s">
        <v>573</v>
      </c>
      <c r="F263" s="87" t="s">
        <v>94</v>
      </c>
      <c r="G263" s="174">
        <v>1012</v>
      </c>
      <c r="H263" s="107">
        <v>37</v>
      </c>
      <c r="I263" s="109"/>
      <c r="J263" s="107"/>
      <c r="K263" s="107"/>
      <c r="L263" s="107"/>
      <c r="M263" s="108"/>
      <c r="N263" s="107"/>
      <c r="O263" s="107"/>
      <c r="P263" s="108">
        <v>40</v>
      </c>
      <c r="Q263" s="108">
        <v>1</v>
      </c>
      <c r="R263" s="108">
        <v>0</v>
      </c>
      <c r="S263" s="107"/>
      <c r="T263" s="107">
        <v>22</v>
      </c>
      <c r="U263" s="95">
        <f t="shared" si="66"/>
        <v>1.2820512820512822</v>
      </c>
      <c r="V263" s="11"/>
      <c r="W263" s="11"/>
      <c r="X263" s="11"/>
      <c r="Y263" s="201" t="s">
        <v>610</v>
      </c>
      <c r="Z263" s="51" t="s">
        <v>780</v>
      </c>
      <c r="AA263" s="51"/>
      <c r="AB263" s="51"/>
      <c r="AC263" s="52"/>
      <c r="AD263" s="11">
        <f t="shared" si="67"/>
        <v>1619222400</v>
      </c>
      <c r="AE263" s="11">
        <f t="shared" si="68"/>
        <v>1619568000</v>
      </c>
      <c r="AF263" s="11">
        <f t="shared" si="69"/>
        <v>1619395200</v>
      </c>
    </row>
    <row r="264" spans="1:32" x14ac:dyDescent="0.25">
      <c r="A264" s="52" t="s">
        <v>82</v>
      </c>
      <c r="B264" s="47">
        <v>44310</v>
      </c>
      <c r="C264" s="47">
        <v>44314</v>
      </c>
      <c r="D264" s="52" t="s">
        <v>3</v>
      </c>
      <c r="E264" s="52"/>
      <c r="F264" s="87" t="s">
        <v>94</v>
      </c>
      <c r="G264" s="174">
        <v>1012</v>
      </c>
      <c r="H264" s="107">
        <v>31</v>
      </c>
      <c r="I264" s="109">
        <v>7</v>
      </c>
      <c r="J264" s="107">
        <v>7</v>
      </c>
      <c r="K264" s="107">
        <v>1</v>
      </c>
      <c r="L264" s="107">
        <v>8</v>
      </c>
      <c r="M264" s="108"/>
      <c r="N264" s="107">
        <v>5</v>
      </c>
      <c r="O264" s="107"/>
      <c r="P264" s="108">
        <v>7</v>
      </c>
      <c r="Q264" s="108">
        <v>1</v>
      </c>
      <c r="R264" s="108">
        <v>1</v>
      </c>
      <c r="S264" s="107"/>
      <c r="T264" s="107">
        <v>32</v>
      </c>
      <c r="U264" s="95">
        <f t="shared" si="66"/>
        <v>1.4705882352941178</v>
      </c>
      <c r="V264" s="11"/>
      <c r="W264" s="11"/>
      <c r="X264" s="11"/>
      <c r="Y264" s="201" t="s">
        <v>610</v>
      </c>
      <c r="Z264" s="51" t="s">
        <v>779</v>
      </c>
      <c r="AA264" s="51" t="s">
        <v>780</v>
      </c>
      <c r="AB264" s="51" t="s">
        <v>781</v>
      </c>
      <c r="AC264" s="52" t="s">
        <v>782</v>
      </c>
      <c r="AD264" s="11">
        <f t="shared" si="67"/>
        <v>1619222400</v>
      </c>
      <c r="AE264" s="11">
        <f t="shared" si="68"/>
        <v>1619568000</v>
      </c>
      <c r="AF264" s="11">
        <f t="shared" si="69"/>
        <v>1619395200</v>
      </c>
    </row>
    <row r="265" spans="1:32" x14ac:dyDescent="0.25">
      <c r="A265" s="63" t="s">
        <v>82</v>
      </c>
      <c r="B265" s="175">
        <v>44305</v>
      </c>
      <c r="C265" s="175">
        <v>44309</v>
      </c>
      <c r="D265" s="63" t="s">
        <v>224</v>
      </c>
      <c r="E265" s="63"/>
      <c r="F265" s="63" t="s">
        <v>94</v>
      </c>
      <c r="G265" s="152">
        <v>1000</v>
      </c>
      <c r="H265" s="116">
        <v>31</v>
      </c>
      <c r="I265" s="143">
        <v>7</v>
      </c>
      <c r="J265" s="116">
        <v>10</v>
      </c>
      <c r="K265" s="116">
        <v>1</v>
      </c>
      <c r="L265" s="116">
        <v>9</v>
      </c>
      <c r="M265" s="116"/>
      <c r="N265" s="116">
        <v>8</v>
      </c>
      <c r="O265" s="116"/>
      <c r="P265" s="116"/>
      <c r="Q265" s="116">
        <v>1</v>
      </c>
      <c r="R265" s="116">
        <v>1</v>
      </c>
      <c r="S265" s="116"/>
      <c r="T265" s="116">
        <v>32</v>
      </c>
      <c r="U265" s="99">
        <f t="shared" si="66"/>
        <v>1.4705882352941178</v>
      </c>
      <c r="V265" s="34">
        <v>71</v>
      </c>
      <c r="W265" s="34"/>
      <c r="X265" s="34"/>
      <c r="Y265" s="202" t="s">
        <v>603</v>
      </c>
      <c r="Z265" s="61" t="s">
        <v>775</v>
      </c>
      <c r="AA265" s="62" t="s">
        <v>774</v>
      </c>
      <c r="AB265" s="61"/>
      <c r="AC265" s="63" t="s">
        <v>773</v>
      </c>
      <c r="AD265" s="34">
        <f t="shared" si="67"/>
        <v>1618790400</v>
      </c>
      <c r="AE265" s="34">
        <f t="shared" si="68"/>
        <v>1619136000</v>
      </c>
      <c r="AF265" s="34">
        <f t="shared" si="69"/>
        <v>1618963200</v>
      </c>
    </row>
    <row r="266" spans="1:32" s="236" customFormat="1" x14ac:dyDescent="0.25">
      <c r="A266" s="63" t="s">
        <v>82</v>
      </c>
      <c r="B266" s="175">
        <v>44305</v>
      </c>
      <c r="C266" s="175">
        <v>44309</v>
      </c>
      <c r="D266" s="63" t="s">
        <v>224</v>
      </c>
      <c r="E266" s="63"/>
      <c r="F266" s="63" t="s">
        <v>94</v>
      </c>
      <c r="G266" s="152">
        <v>1000</v>
      </c>
      <c r="H266" s="116">
        <v>46</v>
      </c>
      <c r="I266" s="143">
        <v>11</v>
      </c>
      <c r="J266" s="116">
        <v>14</v>
      </c>
      <c r="K266" s="116">
        <v>2</v>
      </c>
      <c r="L266" s="116">
        <v>13</v>
      </c>
      <c r="M266" s="116"/>
      <c r="N266" s="116">
        <v>12</v>
      </c>
      <c r="O266" s="116"/>
      <c r="P266" s="116"/>
      <c r="Q266" s="116">
        <v>1</v>
      </c>
      <c r="R266" s="116">
        <v>1</v>
      </c>
      <c r="S266" s="116"/>
      <c r="T266" s="116">
        <v>0</v>
      </c>
      <c r="U266" s="99">
        <f t="shared" si="66"/>
        <v>1</v>
      </c>
      <c r="V266" s="34"/>
      <c r="W266" s="34"/>
      <c r="X266" s="34"/>
      <c r="Y266" s="202" t="s">
        <v>603</v>
      </c>
      <c r="Z266" s="61" t="s">
        <v>775</v>
      </c>
      <c r="AA266" s="62" t="s">
        <v>774</v>
      </c>
      <c r="AB266" s="61"/>
      <c r="AC266" s="63" t="s">
        <v>752</v>
      </c>
      <c r="AD266" s="34">
        <f t="shared" si="67"/>
        <v>1618790400</v>
      </c>
      <c r="AE266" s="34">
        <f t="shared" si="68"/>
        <v>1619136000</v>
      </c>
      <c r="AF266" s="34">
        <f t="shared" si="69"/>
        <v>1618963200</v>
      </c>
    </row>
    <row r="267" spans="1:32" x14ac:dyDescent="0.25">
      <c r="A267" s="50" t="s">
        <v>82</v>
      </c>
      <c r="B267" s="14">
        <v>44305</v>
      </c>
      <c r="C267" s="14">
        <v>44307</v>
      </c>
      <c r="D267" s="50" t="s">
        <v>0</v>
      </c>
      <c r="E267" s="50" t="s">
        <v>181</v>
      </c>
      <c r="F267" s="86" t="s">
        <v>94</v>
      </c>
      <c r="G267" s="151">
        <v>1000</v>
      </c>
      <c r="H267" s="106"/>
      <c r="I267" s="106"/>
      <c r="J267" s="106"/>
      <c r="K267" s="106"/>
      <c r="L267" s="106"/>
      <c r="M267" s="106"/>
      <c r="N267" s="106"/>
      <c r="O267" s="106"/>
      <c r="P267" s="106"/>
      <c r="Q267" s="106"/>
      <c r="R267" s="106"/>
      <c r="S267" s="106"/>
      <c r="T267" s="106"/>
      <c r="U267" s="94" t="e">
        <f t="shared" si="66"/>
        <v>#DIV/0!</v>
      </c>
      <c r="V267" s="15"/>
      <c r="W267" s="15"/>
      <c r="X267" s="15"/>
      <c r="Y267" s="204" t="s">
        <v>603</v>
      </c>
      <c r="Z267" s="48"/>
      <c r="AA267" s="49"/>
      <c r="AB267" s="49" t="s">
        <v>769</v>
      </c>
      <c r="AC267" s="50"/>
      <c r="AD267" s="15">
        <f t="shared" si="67"/>
        <v>1618790400</v>
      </c>
      <c r="AE267" s="15">
        <f t="shared" si="68"/>
        <v>1618963200</v>
      </c>
      <c r="AF267" s="15">
        <f t="shared" si="69"/>
        <v>1618876800</v>
      </c>
    </row>
    <row r="268" spans="1:32" s="236" customFormat="1" x14ac:dyDescent="0.25">
      <c r="A268" s="50" t="s">
        <v>82</v>
      </c>
      <c r="B268" s="14">
        <v>44299</v>
      </c>
      <c r="C268" s="14">
        <v>44300</v>
      </c>
      <c r="D268" s="50" t="s">
        <v>0</v>
      </c>
      <c r="E268" s="50" t="s">
        <v>181</v>
      </c>
      <c r="F268" s="86" t="s">
        <v>94</v>
      </c>
      <c r="G268" s="151">
        <v>1000</v>
      </c>
      <c r="H268" s="106"/>
      <c r="I268" s="106"/>
      <c r="J268" s="106"/>
      <c r="K268" s="106"/>
      <c r="L268" s="106"/>
      <c r="M268" s="106"/>
      <c r="N268" s="106"/>
      <c r="O268" s="106"/>
      <c r="P268" s="106"/>
      <c r="Q268" s="106"/>
      <c r="R268" s="106"/>
      <c r="S268" s="106"/>
      <c r="T268" s="106"/>
      <c r="U268" s="94" t="e">
        <f t="shared" si="66"/>
        <v>#DIV/0!</v>
      </c>
      <c r="V268" s="15"/>
      <c r="W268" s="15"/>
      <c r="X268" s="15"/>
      <c r="Y268" s="204" t="s">
        <v>603</v>
      </c>
      <c r="Z268" s="48"/>
      <c r="AA268" s="49"/>
      <c r="AB268" s="49" t="s">
        <v>764</v>
      </c>
      <c r="AC268" s="50"/>
      <c r="AD268" s="15">
        <f t="shared" si="67"/>
        <v>1618272000</v>
      </c>
      <c r="AE268" s="15">
        <f t="shared" si="68"/>
        <v>1618358400</v>
      </c>
      <c r="AF268" s="15">
        <f t="shared" si="69"/>
        <v>1618315200</v>
      </c>
    </row>
    <row r="269" spans="1:32" x14ac:dyDescent="0.25">
      <c r="A269" s="54" t="s">
        <v>82</v>
      </c>
      <c r="B269" s="28">
        <v>44295</v>
      </c>
      <c r="C269" s="28">
        <v>44303</v>
      </c>
      <c r="D269" s="173" t="s">
        <v>14</v>
      </c>
      <c r="E269" s="173" t="s">
        <v>573</v>
      </c>
      <c r="F269" s="173" t="s">
        <v>95</v>
      </c>
      <c r="G269" s="148">
        <v>1000</v>
      </c>
      <c r="H269" s="110">
        <v>36.6</v>
      </c>
      <c r="I269" s="111"/>
      <c r="J269" s="110"/>
      <c r="K269" s="110"/>
      <c r="L269" s="110"/>
      <c r="M269" s="138"/>
      <c r="N269" s="110"/>
      <c r="O269" s="110"/>
      <c r="P269" s="110">
        <v>39.4</v>
      </c>
      <c r="Q269" s="110"/>
      <c r="R269" s="110"/>
      <c r="S269" s="110">
        <v>2.8</v>
      </c>
      <c r="T269" s="110">
        <v>21.2</v>
      </c>
      <c r="U269" s="96">
        <f t="shared" si="66"/>
        <v>1.2690355329949239</v>
      </c>
      <c r="V269" s="7"/>
      <c r="W269" s="7"/>
      <c r="X269" s="7"/>
      <c r="Y269" s="198" t="s">
        <v>603</v>
      </c>
      <c r="Z269" s="232" t="s">
        <v>770</v>
      </c>
      <c r="AA269" s="176" t="s">
        <v>766</v>
      </c>
      <c r="AB269" s="53" t="s">
        <v>768</v>
      </c>
      <c r="AC269" s="54"/>
      <c r="AD269" s="7">
        <f t="shared" si="67"/>
        <v>1617926400</v>
      </c>
      <c r="AE269" s="7">
        <f t="shared" si="68"/>
        <v>1618617600</v>
      </c>
      <c r="AF269" s="7">
        <f t="shared" si="69"/>
        <v>1618272000</v>
      </c>
    </row>
    <row r="270" spans="1:32" x14ac:dyDescent="0.25">
      <c r="A270" s="173" t="s">
        <v>83</v>
      </c>
      <c r="B270" s="28">
        <v>44295</v>
      </c>
      <c r="C270" s="28">
        <v>44303</v>
      </c>
      <c r="D270" s="173" t="s">
        <v>14</v>
      </c>
      <c r="E270" s="173" t="s">
        <v>573</v>
      </c>
      <c r="F270" s="173" t="s">
        <v>95</v>
      </c>
      <c r="G270" s="148">
        <v>1000</v>
      </c>
      <c r="H270" s="110">
        <v>48.2</v>
      </c>
      <c r="I270" s="111"/>
      <c r="J270" s="110"/>
      <c r="K270" s="110"/>
      <c r="L270" s="110"/>
      <c r="M270" s="138"/>
      <c r="N270" s="110"/>
      <c r="O270" s="110"/>
      <c r="P270" s="110">
        <v>49.1</v>
      </c>
      <c r="Q270" s="110"/>
      <c r="R270" s="110"/>
      <c r="S270" s="110">
        <v>2.7</v>
      </c>
      <c r="T270" s="110">
        <v>0</v>
      </c>
      <c r="U270" s="96">
        <f t="shared" si="66"/>
        <v>0.99999999999999989</v>
      </c>
      <c r="V270" s="7"/>
      <c r="W270" s="7"/>
      <c r="X270" s="7"/>
      <c r="Y270" s="198" t="s">
        <v>603</v>
      </c>
      <c r="Z270" s="232" t="s">
        <v>770</v>
      </c>
      <c r="AA270" s="176" t="s">
        <v>766</v>
      </c>
      <c r="AB270" s="53" t="s">
        <v>768</v>
      </c>
      <c r="AC270" s="54"/>
      <c r="AD270" s="7">
        <f t="shared" si="67"/>
        <v>1617926400</v>
      </c>
      <c r="AE270" s="7">
        <f t="shared" si="68"/>
        <v>1618617600</v>
      </c>
      <c r="AF270" s="7">
        <f t="shared" si="69"/>
        <v>1618272000</v>
      </c>
    </row>
    <row r="271" spans="1:32" x14ac:dyDescent="0.25">
      <c r="A271" s="54" t="s">
        <v>82</v>
      </c>
      <c r="B271" s="28">
        <v>44295</v>
      </c>
      <c r="C271" s="28">
        <v>44303</v>
      </c>
      <c r="D271" s="173" t="s">
        <v>14</v>
      </c>
      <c r="E271" s="173"/>
      <c r="F271" s="173" t="s">
        <v>95</v>
      </c>
      <c r="G271" s="148">
        <v>1000</v>
      </c>
      <c r="H271" s="110">
        <v>33.6</v>
      </c>
      <c r="I271" s="111">
        <v>6.3</v>
      </c>
      <c r="J271" s="110">
        <v>11.7</v>
      </c>
      <c r="K271" s="110">
        <v>2.2000000000000002</v>
      </c>
      <c r="L271" s="110">
        <v>10.9</v>
      </c>
      <c r="M271" s="138"/>
      <c r="N271" s="110">
        <v>6.1</v>
      </c>
      <c r="O271" s="110"/>
      <c r="P271" s="110"/>
      <c r="Q271" s="110">
        <v>1.1000000000000001</v>
      </c>
      <c r="R271" s="110">
        <v>0.8</v>
      </c>
      <c r="S271" s="110">
        <v>0.8</v>
      </c>
      <c r="T271" s="110">
        <v>26.5</v>
      </c>
      <c r="U271" s="96">
        <f t="shared" si="66"/>
        <v>1.360544217687075</v>
      </c>
      <c r="V271" s="7"/>
      <c r="W271" s="7"/>
      <c r="X271" s="7"/>
      <c r="Y271" s="198" t="s">
        <v>603</v>
      </c>
      <c r="Z271" s="232" t="s">
        <v>770</v>
      </c>
      <c r="AA271" s="176" t="s">
        <v>766</v>
      </c>
      <c r="AB271" s="176" t="s">
        <v>824</v>
      </c>
      <c r="AC271" s="54" t="s">
        <v>771</v>
      </c>
      <c r="AD271" s="7">
        <f t="shared" si="67"/>
        <v>1617926400</v>
      </c>
      <c r="AE271" s="7">
        <f t="shared" si="68"/>
        <v>1618617600</v>
      </c>
      <c r="AF271" s="7">
        <f t="shared" si="69"/>
        <v>1618272000</v>
      </c>
    </row>
    <row r="272" spans="1:32" x14ac:dyDescent="0.25">
      <c r="A272" s="173" t="s">
        <v>83</v>
      </c>
      <c r="B272" s="28">
        <v>44295</v>
      </c>
      <c r="C272" s="28">
        <v>44303</v>
      </c>
      <c r="D272" s="173" t="s">
        <v>14</v>
      </c>
      <c r="E272" s="173"/>
      <c r="F272" s="173" t="s">
        <v>95</v>
      </c>
      <c r="G272" s="148">
        <v>1000</v>
      </c>
      <c r="H272" s="110">
        <v>46.7</v>
      </c>
      <c r="I272" s="111">
        <v>8.3000000000000007</v>
      </c>
      <c r="J272" s="110">
        <v>14.8</v>
      </c>
      <c r="K272" s="110">
        <v>1.9</v>
      </c>
      <c r="L272" s="110">
        <v>17</v>
      </c>
      <c r="M272" s="138"/>
      <c r="N272" s="110">
        <v>8.1999999999999993</v>
      </c>
      <c r="O272" s="110"/>
      <c r="P272" s="110"/>
      <c r="Q272" s="110">
        <v>1.3</v>
      </c>
      <c r="R272" s="110">
        <v>0.8</v>
      </c>
      <c r="S272" s="110">
        <v>1</v>
      </c>
      <c r="T272" s="110">
        <v>0</v>
      </c>
      <c r="U272" s="96">
        <f t="shared" si="66"/>
        <v>1</v>
      </c>
      <c r="V272" s="7"/>
      <c r="W272" s="7"/>
      <c r="X272" s="7"/>
      <c r="Y272" s="198" t="s">
        <v>603</v>
      </c>
      <c r="Z272" s="232" t="s">
        <v>770</v>
      </c>
      <c r="AA272" s="176" t="s">
        <v>766</v>
      </c>
      <c r="AB272" s="176" t="s">
        <v>824</v>
      </c>
      <c r="AC272" s="54" t="s">
        <v>772</v>
      </c>
      <c r="AD272" s="7">
        <f t="shared" si="67"/>
        <v>1617926400</v>
      </c>
      <c r="AE272" s="7">
        <f t="shared" si="68"/>
        <v>1618617600</v>
      </c>
      <c r="AF272" s="7">
        <f t="shared" si="69"/>
        <v>1618272000</v>
      </c>
    </row>
    <row r="273" spans="1:32" x14ac:dyDescent="0.25">
      <c r="A273" s="55" t="s">
        <v>82</v>
      </c>
      <c r="B273" s="189">
        <v>44294</v>
      </c>
      <c r="C273" s="189">
        <v>44296</v>
      </c>
      <c r="D273" s="55" t="s">
        <v>2</v>
      </c>
      <c r="E273" s="55" t="s">
        <v>573</v>
      </c>
      <c r="F273" s="55" t="s">
        <v>94</v>
      </c>
      <c r="G273" s="190">
        <v>1000</v>
      </c>
      <c r="H273" s="191">
        <v>40</v>
      </c>
      <c r="I273" s="192"/>
      <c r="J273" s="191"/>
      <c r="K273" s="191"/>
      <c r="L273" s="191"/>
      <c r="M273" s="191"/>
      <c r="N273" s="191"/>
      <c r="O273" s="191"/>
      <c r="P273" s="191">
        <v>36</v>
      </c>
      <c r="Q273" s="191">
        <v>4</v>
      </c>
      <c r="R273" s="191">
        <v>2</v>
      </c>
      <c r="S273" s="191"/>
      <c r="T273" s="191">
        <v>18</v>
      </c>
      <c r="U273" s="193">
        <f t="shared" si="66"/>
        <v>1.2195121951219512</v>
      </c>
      <c r="V273" s="194"/>
      <c r="W273" s="194"/>
      <c r="X273" s="194"/>
      <c r="Y273" s="199" t="s">
        <v>765</v>
      </c>
      <c r="Z273" s="187" t="s">
        <v>784</v>
      </c>
      <c r="AA273" s="56" t="s">
        <v>783</v>
      </c>
      <c r="AB273" s="172" t="s">
        <v>762</v>
      </c>
      <c r="AC273" s="55"/>
      <c r="AD273" s="194">
        <f t="shared" si="67"/>
        <v>1617840000</v>
      </c>
      <c r="AE273" s="194">
        <f t="shared" si="68"/>
        <v>1618012800</v>
      </c>
      <c r="AF273" s="194">
        <f t="shared" si="69"/>
        <v>1617926400</v>
      </c>
    </row>
    <row r="274" spans="1:32" x14ac:dyDescent="0.25">
      <c r="A274" s="55" t="s">
        <v>82</v>
      </c>
      <c r="B274" s="189">
        <v>44294</v>
      </c>
      <c r="C274" s="189">
        <v>44296</v>
      </c>
      <c r="D274" s="55" t="s">
        <v>2</v>
      </c>
      <c r="E274" s="55"/>
      <c r="F274" s="55" t="s">
        <v>94</v>
      </c>
      <c r="G274" s="190">
        <v>1000</v>
      </c>
      <c r="H274" s="191">
        <v>35</v>
      </c>
      <c r="I274" s="192">
        <v>3</v>
      </c>
      <c r="J274" s="191">
        <v>11</v>
      </c>
      <c r="K274" s="191">
        <v>2</v>
      </c>
      <c r="L274" s="191">
        <v>7</v>
      </c>
      <c r="M274" s="191"/>
      <c r="N274" s="191">
        <v>8</v>
      </c>
      <c r="O274" s="191"/>
      <c r="P274" s="191"/>
      <c r="Q274" s="191">
        <v>4</v>
      </c>
      <c r="R274" s="191">
        <v>1</v>
      </c>
      <c r="S274" s="191">
        <v>1</v>
      </c>
      <c r="T274" s="191">
        <v>28</v>
      </c>
      <c r="U274" s="193">
        <f t="shared" si="66"/>
        <v>1.3888888888888888</v>
      </c>
      <c r="V274" s="194"/>
      <c r="W274" s="194"/>
      <c r="X274" s="194"/>
      <c r="Y274" s="199" t="s">
        <v>765</v>
      </c>
      <c r="Z274" s="187" t="s">
        <v>784</v>
      </c>
      <c r="AA274" s="56" t="s">
        <v>783</v>
      </c>
      <c r="AB274" s="172" t="s">
        <v>762</v>
      </c>
      <c r="AC274" s="55" t="s">
        <v>744</v>
      </c>
      <c r="AD274" s="194">
        <f t="shared" si="67"/>
        <v>1617840000</v>
      </c>
      <c r="AE274" s="194">
        <f t="shared" si="68"/>
        <v>1618012800</v>
      </c>
      <c r="AF274" s="194">
        <f t="shared" si="69"/>
        <v>1617926400</v>
      </c>
    </row>
    <row r="275" spans="1:32" x14ac:dyDescent="0.25">
      <c r="A275" s="50" t="s">
        <v>82</v>
      </c>
      <c r="B275" s="14">
        <v>44285</v>
      </c>
      <c r="C275" s="14">
        <v>44286</v>
      </c>
      <c r="D275" s="50" t="s">
        <v>0</v>
      </c>
      <c r="E275" s="50" t="s">
        <v>181</v>
      </c>
      <c r="F275" s="86" t="s">
        <v>94</v>
      </c>
      <c r="G275" s="151">
        <v>1000</v>
      </c>
      <c r="H275" s="106"/>
      <c r="I275" s="106"/>
      <c r="J275" s="106"/>
      <c r="K275" s="106"/>
      <c r="L275" s="106"/>
      <c r="M275" s="106"/>
      <c r="N275" s="106"/>
      <c r="O275" s="106"/>
      <c r="P275" s="106"/>
      <c r="Q275" s="106"/>
      <c r="R275" s="106"/>
      <c r="S275" s="106"/>
      <c r="T275" s="106"/>
      <c r="U275" s="94" t="e">
        <f t="shared" si="66"/>
        <v>#DIV/0!</v>
      </c>
      <c r="V275" s="15"/>
      <c r="W275" s="15"/>
      <c r="X275" s="15"/>
      <c r="Y275" s="204" t="s">
        <v>603</v>
      </c>
      <c r="Z275" s="48"/>
      <c r="AA275" s="49"/>
      <c r="AB275" s="49" t="s">
        <v>756</v>
      </c>
      <c r="AC275" s="50"/>
      <c r="AD275" s="15">
        <f t="shared" si="67"/>
        <v>1617062400</v>
      </c>
      <c r="AE275" s="15">
        <f t="shared" si="68"/>
        <v>1617148800</v>
      </c>
      <c r="AF275" s="15">
        <f t="shared" si="69"/>
        <v>1617105600</v>
      </c>
    </row>
    <row r="276" spans="1:32" s="237" customFormat="1" x14ac:dyDescent="0.25">
      <c r="A276" s="60" t="s">
        <v>82</v>
      </c>
      <c r="B276" s="18">
        <v>44281</v>
      </c>
      <c r="C276" s="18">
        <v>44286</v>
      </c>
      <c r="D276" s="60" t="s">
        <v>1</v>
      </c>
      <c r="E276" s="60" t="s">
        <v>181</v>
      </c>
      <c r="F276" s="60" t="s">
        <v>96</v>
      </c>
      <c r="G276" s="150">
        <v>2000</v>
      </c>
      <c r="H276" s="114"/>
      <c r="I276" s="115"/>
      <c r="J276" s="114"/>
      <c r="K276" s="114"/>
      <c r="L276" s="114"/>
      <c r="M276" s="177"/>
      <c r="N276" s="114"/>
      <c r="O276" s="114"/>
      <c r="P276" s="114"/>
      <c r="Q276" s="114"/>
      <c r="R276" s="114"/>
      <c r="S276" s="114"/>
      <c r="T276" s="114"/>
      <c r="U276" s="98" t="e">
        <f t="shared" si="66"/>
        <v>#DIV/0!</v>
      </c>
      <c r="V276" s="196"/>
      <c r="W276" s="196"/>
      <c r="X276" s="196"/>
      <c r="Y276" s="200" t="s">
        <v>603</v>
      </c>
      <c r="Z276" s="196"/>
      <c r="AA276" s="58"/>
      <c r="AB276" s="59"/>
      <c r="AC276" s="231"/>
      <c r="AD276" s="19">
        <f t="shared" si="67"/>
        <v>1616716800</v>
      </c>
      <c r="AE276" s="19">
        <f t="shared" si="68"/>
        <v>1617148800</v>
      </c>
      <c r="AF276" s="19">
        <f t="shared" si="69"/>
        <v>1616932800</v>
      </c>
    </row>
    <row r="277" spans="1:32" s="237" customFormat="1" x14ac:dyDescent="0.25">
      <c r="A277" s="60" t="s">
        <v>83</v>
      </c>
      <c r="B277" s="18">
        <v>44281</v>
      </c>
      <c r="C277" s="18">
        <v>44286</v>
      </c>
      <c r="D277" s="60" t="s">
        <v>1</v>
      </c>
      <c r="E277" s="60" t="s">
        <v>573</v>
      </c>
      <c r="F277" s="60" t="s">
        <v>96</v>
      </c>
      <c r="G277" s="150">
        <v>2000</v>
      </c>
      <c r="H277" s="114">
        <v>44</v>
      </c>
      <c r="I277" s="115"/>
      <c r="J277" s="114"/>
      <c r="K277" s="114"/>
      <c r="L277" s="114"/>
      <c r="M277" s="177"/>
      <c r="N277" s="114"/>
      <c r="O277" s="114"/>
      <c r="P277" s="114">
        <v>48</v>
      </c>
      <c r="Q277" s="114">
        <v>3</v>
      </c>
      <c r="R277" s="114">
        <v>4</v>
      </c>
      <c r="S277" s="114">
        <v>1</v>
      </c>
      <c r="T277" s="114">
        <v>0</v>
      </c>
      <c r="U277" s="98">
        <f t="shared" si="66"/>
        <v>1</v>
      </c>
      <c r="V277" s="196"/>
      <c r="W277" s="196"/>
      <c r="X277" s="196"/>
      <c r="Y277" s="200" t="s">
        <v>603</v>
      </c>
      <c r="Z277" s="196" t="s">
        <v>760</v>
      </c>
      <c r="AA277" s="58" t="s">
        <v>759</v>
      </c>
      <c r="AB277" s="59" t="s">
        <v>758</v>
      </c>
      <c r="AC277" s="60" t="s">
        <v>761</v>
      </c>
      <c r="AD277" s="19">
        <f t="shared" si="67"/>
        <v>1616716800</v>
      </c>
      <c r="AE277" s="19">
        <f t="shared" si="68"/>
        <v>1617148800</v>
      </c>
      <c r="AF277" s="19">
        <f t="shared" si="69"/>
        <v>1616932800</v>
      </c>
    </row>
    <row r="278" spans="1:32" s="237" customFormat="1" x14ac:dyDescent="0.25">
      <c r="A278" s="60" t="s">
        <v>82</v>
      </c>
      <c r="B278" s="18">
        <v>44281</v>
      </c>
      <c r="C278" s="18">
        <v>44286</v>
      </c>
      <c r="D278" s="60" t="s">
        <v>1</v>
      </c>
      <c r="E278" s="60"/>
      <c r="F278" s="60" t="s">
        <v>96</v>
      </c>
      <c r="G278" s="150">
        <v>2000</v>
      </c>
      <c r="H278" s="114">
        <v>30</v>
      </c>
      <c r="I278" s="115">
        <v>6</v>
      </c>
      <c r="J278" s="114">
        <v>10</v>
      </c>
      <c r="K278" s="114">
        <v>1</v>
      </c>
      <c r="L278" s="114">
        <v>11</v>
      </c>
      <c r="M278" s="177"/>
      <c r="N278" s="114">
        <v>7</v>
      </c>
      <c r="O278" s="114"/>
      <c r="P278" s="114"/>
      <c r="Q278" s="114">
        <v>2</v>
      </c>
      <c r="R278" s="114">
        <v>2</v>
      </c>
      <c r="S278" s="114">
        <v>0</v>
      </c>
      <c r="T278" s="114">
        <v>31</v>
      </c>
      <c r="U278" s="98">
        <f t="shared" si="66"/>
        <v>1.4492753623188406</v>
      </c>
      <c r="V278" s="196"/>
      <c r="W278" s="196"/>
      <c r="X278" s="196"/>
      <c r="Y278" s="200" t="s">
        <v>603</v>
      </c>
      <c r="Z278" s="196" t="s">
        <v>760</v>
      </c>
      <c r="AA278" s="58" t="s">
        <v>759</v>
      </c>
      <c r="AB278" s="59" t="s">
        <v>758</v>
      </c>
      <c r="AC278" s="60" t="s">
        <v>714</v>
      </c>
      <c r="AD278" s="19">
        <f t="shared" si="67"/>
        <v>1616716800</v>
      </c>
      <c r="AE278" s="19">
        <f t="shared" si="68"/>
        <v>1617148800</v>
      </c>
      <c r="AF278" s="19">
        <f t="shared" si="69"/>
        <v>1616932800</v>
      </c>
    </row>
    <row r="279" spans="1:32" s="237" customFormat="1" x14ac:dyDescent="0.25">
      <c r="A279" s="60" t="s">
        <v>83</v>
      </c>
      <c r="B279" s="18">
        <v>44281</v>
      </c>
      <c r="C279" s="18">
        <v>44286</v>
      </c>
      <c r="D279" s="60" t="s">
        <v>1</v>
      </c>
      <c r="E279" s="60"/>
      <c r="F279" s="60" t="s">
        <v>96</v>
      </c>
      <c r="G279" s="150">
        <v>2000</v>
      </c>
      <c r="H279" s="114">
        <v>44</v>
      </c>
      <c r="I279" s="115">
        <v>7</v>
      </c>
      <c r="J279" s="114">
        <v>14</v>
      </c>
      <c r="K279" s="114">
        <v>1</v>
      </c>
      <c r="L279" s="114">
        <v>17</v>
      </c>
      <c r="M279" s="177"/>
      <c r="N279" s="114">
        <v>10</v>
      </c>
      <c r="O279" s="114"/>
      <c r="P279" s="114"/>
      <c r="Q279" s="114">
        <v>3</v>
      </c>
      <c r="R279" s="114">
        <v>3</v>
      </c>
      <c r="S279" s="114">
        <v>1</v>
      </c>
      <c r="T279" s="114">
        <v>0</v>
      </c>
      <c r="U279" s="98">
        <f t="shared" si="66"/>
        <v>1</v>
      </c>
      <c r="V279" s="196"/>
      <c r="W279" s="196"/>
      <c r="X279" s="196"/>
      <c r="Y279" s="200" t="s">
        <v>603</v>
      </c>
      <c r="Z279" s="196" t="s">
        <v>760</v>
      </c>
      <c r="AA279" s="58" t="s">
        <v>759</v>
      </c>
      <c r="AB279" s="59" t="s">
        <v>758</v>
      </c>
      <c r="AC279" s="60" t="s">
        <v>441</v>
      </c>
      <c r="AD279" s="19">
        <f t="shared" si="67"/>
        <v>1616716800</v>
      </c>
      <c r="AE279" s="19">
        <f t="shared" si="68"/>
        <v>1617148800</v>
      </c>
      <c r="AF279" s="19">
        <f t="shared" si="69"/>
        <v>1616932800</v>
      </c>
    </row>
    <row r="280" spans="1:32" ht="15.75" customHeight="1" x14ac:dyDescent="0.25">
      <c r="A280" s="50" t="s">
        <v>82</v>
      </c>
      <c r="B280" s="14">
        <v>44278</v>
      </c>
      <c r="C280" s="14">
        <v>44279</v>
      </c>
      <c r="D280" s="50" t="s">
        <v>0</v>
      </c>
      <c r="E280" s="50" t="s">
        <v>181</v>
      </c>
      <c r="F280" s="86" t="s">
        <v>94</v>
      </c>
      <c r="G280" s="151">
        <v>1000</v>
      </c>
      <c r="H280" s="106"/>
      <c r="I280" s="106"/>
      <c r="J280" s="106"/>
      <c r="K280" s="106"/>
      <c r="L280" s="106"/>
      <c r="M280" s="106"/>
      <c r="N280" s="106"/>
      <c r="O280" s="106"/>
      <c r="P280" s="106"/>
      <c r="Q280" s="106"/>
      <c r="R280" s="106"/>
      <c r="S280" s="106"/>
      <c r="T280" s="106"/>
      <c r="U280" s="94" t="e">
        <f t="shared" si="66"/>
        <v>#DIV/0!</v>
      </c>
      <c r="V280" s="15"/>
      <c r="W280" s="15"/>
      <c r="X280" s="15"/>
      <c r="Y280" s="204" t="s">
        <v>603</v>
      </c>
      <c r="Z280" s="48"/>
      <c r="AA280" s="49"/>
      <c r="AB280" s="49" t="s">
        <v>751</v>
      </c>
      <c r="AC280" s="50"/>
      <c r="AD280" s="15">
        <f t="shared" si="67"/>
        <v>1616457600</v>
      </c>
      <c r="AE280" s="15">
        <f t="shared" si="68"/>
        <v>1616544000</v>
      </c>
      <c r="AF280" s="15">
        <f t="shared" si="69"/>
        <v>1616500800</v>
      </c>
    </row>
    <row r="281" spans="1:32" ht="15.75" customHeight="1" x14ac:dyDescent="0.25">
      <c r="A281" s="52" t="s">
        <v>83</v>
      </c>
      <c r="B281" s="47">
        <v>44277</v>
      </c>
      <c r="C281" s="47">
        <v>44280</v>
      </c>
      <c r="D281" s="52" t="s">
        <v>3</v>
      </c>
      <c r="E281" s="52" t="s">
        <v>181</v>
      </c>
      <c r="F281" s="87" t="s">
        <v>94</v>
      </c>
      <c r="G281" s="174">
        <v>1001</v>
      </c>
      <c r="H281" s="107"/>
      <c r="I281" s="109"/>
      <c r="J281" s="107"/>
      <c r="K281" s="107"/>
      <c r="L281" s="107"/>
      <c r="M281" s="108"/>
      <c r="N281" s="107"/>
      <c r="O281" s="107"/>
      <c r="P281" s="108"/>
      <c r="Q281" s="108"/>
      <c r="R281" s="108"/>
      <c r="S281" s="107"/>
      <c r="T281" s="107"/>
      <c r="U281" s="95" t="e">
        <f t="shared" ref="U281:U344" si="70">100/(SUM(H281:S281))</f>
        <v>#DIV/0!</v>
      </c>
      <c r="V281" s="11"/>
      <c r="W281" s="11"/>
      <c r="X281" s="11"/>
      <c r="Y281" s="201" t="s">
        <v>610</v>
      </c>
      <c r="Z281" s="51"/>
      <c r="AA281" s="51"/>
      <c r="AB281" s="51"/>
      <c r="AC281" s="52"/>
      <c r="AD281" s="11">
        <f t="shared" ref="AD281:AD344" si="71">(B281-DATE(1970,1,1))*86400</f>
        <v>1616371200</v>
      </c>
      <c r="AE281" s="11">
        <f t="shared" ref="AE281:AE344" si="72">(C281-DATE(1970,1,1))*86400</f>
        <v>1616630400</v>
      </c>
      <c r="AF281" s="11">
        <f t="shared" ref="AF281:AF344" si="73">AVERAGE(AD281:AE281)</f>
        <v>1616500800</v>
      </c>
    </row>
    <row r="282" spans="1:32" x14ac:dyDescent="0.25">
      <c r="A282" s="52" t="s">
        <v>83</v>
      </c>
      <c r="B282" s="47">
        <v>44277</v>
      </c>
      <c r="C282" s="47">
        <v>44280</v>
      </c>
      <c r="D282" s="52" t="s">
        <v>3</v>
      </c>
      <c r="E282" s="52" t="s">
        <v>181</v>
      </c>
      <c r="F282" s="87" t="s">
        <v>94</v>
      </c>
      <c r="G282" s="174">
        <v>1001</v>
      </c>
      <c r="H282" s="107"/>
      <c r="I282" s="109"/>
      <c r="J282" s="107"/>
      <c r="K282" s="107"/>
      <c r="L282" s="107"/>
      <c r="M282" s="108"/>
      <c r="N282" s="107"/>
      <c r="O282" s="107"/>
      <c r="P282" s="108"/>
      <c r="Q282" s="108"/>
      <c r="R282" s="108"/>
      <c r="S282" s="107"/>
      <c r="T282" s="107"/>
      <c r="U282" s="95" t="e">
        <f t="shared" si="70"/>
        <v>#DIV/0!</v>
      </c>
      <c r="V282" s="11"/>
      <c r="W282" s="11"/>
      <c r="X282" s="11"/>
      <c r="Y282" s="201" t="s">
        <v>610</v>
      </c>
      <c r="Z282" s="51"/>
      <c r="AA282" s="51"/>
      <c r="AB282" s="87"/>
      <c r="AC282" s="52"/>
      <c r="AD282" s="11">
        <f t="shared" si="71"/>
        <v>1616371200</v>
      </c>
      <c r="AE282" s="11">
        <f t="shared" si="72"/>
        <v>1616630400</v>
      </c>
      <c r="AF282" s="11">
        <f t="shared" si="73"/>
        <v>1616500800</v>
      </c>
    </row>
    <row r="283" spans="1:32" ht="15.75" customHeight="1" x14ac:dyDescent="0.25">
      <c r="A283" s="52" t="s">
        <v>82</v>
      </c>
      <c r="B283" s="47">
        <v>44277</v>
      </c>
      <c r="C283" s="47">
        <v>44280</v>
      </c>
      <c r="D283" s="52" t="s">
        <v>3</v>
      </c>
      <c r="E283" s="52"/>
      <c r="F283" s="87" t="s">
        <v>94</v>
      </c>
      <c r="G283" s="174">
        <v>1001</v>
      </c>
      <c r="H283" s="107">
        <v>30</v>
      </c>
      <c r="I283" s="108">
        <v>5</v>
      </c>
      <c r="J283" s="107">
        <v>8</v>
      </c>
      <c r="K283" s="107">
        <v>1</v>
      </c>
      <c r="L283" s="107">
        <v>9</v>
      </c>
      <c r="M283" s="108"/>
      <c r="N283" s="107">
        <v>6</v>
      </c>
      <c r="O283" s="107"/>
      <c r="P283" s="108">
        <v>7</v>
      </c>
      <c r="Q283" s="108"/>
      <c r="R283" s="108"/>
      <c r="S283" s="107">
        <v>1</v>
      </c>
      <c r="T283" s="107">
        <v>31</v>
      </c>
      <c r="U283" s="95">
        <f t="shared" si="70"/>
        <v>1.4925373134328359</v>
      </c>
      <c r="V283" s="11"/>
      <c r="W283" s="11"/>
      <c r="X283" s="11"/>
      <c r="Y283" s="201" t="s">
        <v>610</v>
      </c>
      <c r="Z283" s="51" t="s">
        <v>809</v>
      </c>
      <c r="AA283" s="51" t="s">
        <v>779</v>
      </c>
      <c r="AB283" s="51" t="s">
        <v>757</v>
      </c>
      <c r="AC283" s="52" t="s">
        <v>811</v>
      </c>
      <c r="AD283" s="11">
        <f t="shared" si="71"/>
        <v>1616371200</v>
      </c>
      <c r="AE283" s="11">
        <f t="shared" si="72"/>
        <v>1616630400</v>
      </c>
      <c r="AF283" s="11">
        <f t="shared" si="73"/>
        <v>1616500800</v>
      </c>
    </row>
    <row r="284" spans="1:32" x14ac:dyDescent="0.25">
      <c r="A284" s="63" t="s">
        <v>82</v>
      </c>
      <c r="B284" s="175">
        <v>44273</v>
      </c>
      <c r="C284" s="175">
        <v>44280</v>
      </c>
      <c r="D284" s="63" t="s">
        <v>224</v>
      </c>
      <c r="E284" s="63"/>
      <c r="F284" s="63" t="s">
        <v>94</v>
      </c>
      <c r="G284" s="152">
        <v>1000</v>
      </c>
      <c r="H284" s="116">
        <v>29</v>
      </c>
      <c r="I284" s="143">
        <v>7</v>
      </c>
      <c r="J284" s="116">
        <v>9</v>
      </c>
      <c r="K284" s="116">
        <v>1</v>
      </c>
      <c r="L284" s="116">
        <v>9</v>
      </c>
      <c r="M284" s="116"/>
      <c r="N284" s="116">
        <v>9</v>
      </c>
      <c r="O284" s="116"/>
      <c r="P284" s="116"/>
      <c r="Q284" s="116">
        <v>1</v>
      </c>
      <c r="R284" s="116">
        <v>1</v>
      </c>
      <c r="S284" s="116"/>
      <c r="T284" s="116">
        <v>34</v>
      </c>
      <c r="U284" s="99">
        <f t="shared" si="70"/>
        <v>1.5151515151515151</v>
      </c>
      <c r="V284" s="34">
        <v>70</v>
      </c>
      <c r="W284" s="34"/>
      <c r="X284" s="34"/>
      <c r="Y284" s="202" t="s">
        <v>603</v>
      </c>
      <c r="Z284" s="61" t="s">
        <v>754</v>
      </c>
      <c r="AA284" s="62" t="s">
        <v>753</v>
      </c>
      <c r="AB284" s="61" t="s">
        <v>755</v>
      </c>
      <c r="AC284" s="63" t="s">
        <v>706</v>
      </c>
      <c r="AD284" s="34">
        <f t="shared" si="71"/>
        <v>1616025600</v>
      </c>
      <c r="AE284" s="34">
        <f t="shared" si="72"/>
        <v>1616630400</v>
      </c>
      <c r="AF284" s="34">
        <f t="shared" si="73"/>
        <v>1616328000</v>
      </c>
    </row>
    <row r="285" spans="1:32" s="236" customFormat="1" x14ac:dyDescent="0.25">
      <c r="A285" s="63" t="s">
        <v>82</v>
      </c>
      <c r="B285" s="175">
        <v>44273</v>
      </c>
      <c r="C285" s="175">
        <v>44280</v>
      </c>
      <c r="D285" s="63" t="s">
        <v>224</v>
      </c>
      <c r="E285" s="63"/>
      <c r="F285" s="63" t="s">
        <v>94</v>
      </c>
      <c r="G285" s="152">
        <v>1000</v>
      </c>
      <c r="H285" s="116">
        <v>45</v>
      </c>
      <c r="I285" s="143">
        <v>11</v>
      </c>
      <c r="J285" s="116">
        <v>13</v>
      </c>
      <c r="K285" s="116">
        <v>2</v>
      </c>
      <c r="L285" s="116">
        <v>14</v>
      </c>
      <c r="M285" s="116"/>
      <c r="N285" s="116">
        <v>13</v>
      </c>
      <c r="O285" s="116"/>
      <c r="P285" s="116"/>
      <c r="Q285" s="116">
        <v>1</v>
      </c>
      <c r="R285" s="116">
        <v>1</v>
      </c>
      <c r="S285" s="116"/>
      <c r="T285" s="116">
        <v>0</v>
      </c>
      <c r="U285" s="99">
        <f t="shared" si="70"/>
        <v>1</v>
      </c>
      <c r="V285" s="34"/>
      <c r="W285" s="34"/>
      <c r="X285" s="34"/>
      <c r="Y285" s="202" t="s">
        <v>603</v>
      </c>
      <c r="Z285" s="61" t="s">
        <v>754</v>
      </c>
      <c r="AA285" s="62" t="s">
        <v>753</v>
      </c>
      <c r="AB285" s="61" t="s">
        <v>755</v>
      </c>
      <c r="AC285" s="63" t="s">
        <v>752</v>
      </c>
      <c r="AD285" s="34">
        <f t="shared" si="71"/>
        <v>1616025600</v>
      </c>
      <c r="AE285" s="34">
        <f t="shared" si="72"/>
        <v>1616630400</v>
      </c>
      <c r="AF285" s="34">
        <f t="shared" si="73"/>
        <v>1616328000</v>
      </c>
    </row>
    <row r="286" spans="1:32" x14ac:dyDescent="0.25">
      <c r="A286" s="50" t="s">
        <v>82</v>
      </c>
      <c r="B286" s="14">
        <v>44271</v>
      </c>
      <c r="C286" s="14">
        <v>44272</v>
      </c>
      <c r="D286" s="50" t="s">
        <v>0</v>
      </c>
      <c r="E286" s="50" t="s">
        <v>181</v>
      </c>
      <c r="F286" s="86" t="s">
        <v>94</v>
      </c>
      <c r="G286" s="151">
        <v>1000</v>
      </c>
      <c r="H286" s="106"/>
      <c r="I286" s="106"/>
      <c r="J286" s="106"/>
      <c r="K286" s="106"/>
      <c r="L286" s="106"/>
      <c r="M286" s="106"/>
      <c r="N286" s="106"/>
      <c r="O286" s="106"/>
      <c r="P286" s="106"/>
      <c r="Q286" s="106"/>
      <c r="R286" s="106"/>
      <c r="S286" s="106"/>
      <c r="T286" s="106"/>
      <c r="U286" s="94" t="e">
        <f t="shared" si="70"/>
        <v>#DIV/0!</v>
      </c>
      <c r="V286" s="15"/>
      <c r="W286" s="15"/>
      <c r="X286" s="15"/>
      <c r="Y286" s="204" t="s">
        <v>660</v>
      </c>
      <c r="Z286" s="48"/>
      <c r="AA286" s="49"/>
      <c r="AB286" s="49" t="s">
        <v>747</v>
      </c>
      <c r="AC286" s="50"/>
      <c r="AD286" s="15">
        <f t="shared" si="71"/>
        <v>1615852800</v>
      </c>
      <c r="AE286" s="15">
        <f t="shared" si="72"/>
        <v>1615939200</v>
      </c>
      <c r="AF286" s="15">
        <f t="shared" si="73"/>
        <v>1615896000</v>
      </c>
    </row>
    <row r="287" spans="1:32" x14ac:dyDescent="0.25">
      <c r="A287" s="50" t="s">
        <v>82</v>
      </c>
      <c r="B287" s="14">
        <v>44263</v>
      </c>
      <c r="C287" s="14">
        <v>44264</v>
      </c>
      <c r="D287" s="50" t="s">
        <v>0</v>
      </c>
      <c r="E287" s="50" t="s">
        <v>573</v>
      </c>
      <c r="F287" s="86" t="s">
        <v>94</v>
      </c>
      <c r="G287" s="151">
        <v>1000</v>
      </c>
      <c r="H287" s="106">
        <v>38</v>
      </c>
      <c r="I287" s="106"/>
      <c r="J287" s="106"/>
      <c r="K287" s="106"/>
      <c r="L287" s="106"/>
      <c r="M287" s="106"/>
      <c r="N287" s="106"/>
      <c r="O287" s="106"/>
      <c r="P287" s="106">
        <v>37</v>
      </c>
      <c r="Q287" s="106">
        <v>2</v>
      </c>
      <c r="R287" s="106">
        <v>2</v>
      </c>
      <c r="S287" s="106"/>
      <c r="T287" s="106">
        <v>22</v>
      </c>
      <c r="U287" s="94">
        <f t="shared" si="70"/>
        <v>1.2658227848101267</v>
      </c>
      <c r="V287" s="15"/>
      <c r="W287" s="15"/>
      <c r="X287" s="15"/>
      <c r="Y287" s="204"/>
      <c r="Z287" s="48" t="s">
        <v>724</v>
      </c>
      <c r="AA287" s="49" t="s">
        <v>725</v>
      </c>
      <c r="AB287" s="49"/>
      <c r="AC287" s="50" t="s">
        <v>732</v>
      </c>
      <c r="AD287" s="15">
        <f t="shared" si="71"/>
        <v>1615161600</v>
      </c>
      <c r="AE287" s="15">
        <f t="shared" si="72"/>
        <v>1615248000</v>
      </c>
      <c r="AF287" s="15">
        <f t="shared" si="73"/>
        <v>1615204800</v>
      </c>
    </row>
    <row r="288" spans="1:32" x14ac:dyDescent="0.25">
      <c r="A288" s="50" t="s">
        <v>83</v>
      </c>
      <c r="B288" s="14">
        <v>44263</v>
      </c>
      <c r="C288" s="14">
        <v>44264</v>
      </c>
      <c r="D288" s="50" t="s">
        <v>0</v>
      </c>
      <c r="E288" s="50" t="s">
        <v>573</v>
      </c>
      <c r="F288" s="86" t="s">
        <v>94</v>
      </c>
      <c r="G288" s="151">
        <v>1000</v>
      </c>
      <c r="H288" s="106">
        <v>53</v>
      </c>
      <c r="I288" s="106"/>
      <c r="J288" s="106"/>
      <c r="K288" s="106"/>
      <c r="L288" s="106"/>
      <c r="M288" s="106"/>
      <c r="N288" s="106"/>
      <c r="O288" s="106"/>
      <c r="P288" s="106">
        <v>44</v>
      </c>
      <c r="Q288" s="106">
        <v>1</v>
      </c>
      <c r="R288" s="106">
        <v>1</v>
      </c>
      <c r="S288" s="106"/>
      <c r="T288" s="106">
        <v>0</v>
      </c>
      <c r="U288" s="94">
        <f t="shared" si="70"/>
        <v>1.0101010101010102</v>
      </c>
      <c r="V288" s="15"/>
      <c r="W288" s="15"/>
      <c r="X288" s="15"/>
      <c r="Y288" s="204"/>
      <c r="Z288" s="48" t="s">
        <v>724</v>
      </c>
      <c r="AA288" s="49" t="s">
        <v>725</v>
      </c>
      <c r="AB288" s="49"/>
      <c r="AC288" s="50" t="s">
        <v>732</v>
      </c>
      <c r="AD288" s="15">
        <f t="shared" si="71"/>
        <v>1615161600</v>
      </c>
      <c r="AE288" s="15">
        <f t="shared" si="72"/>
        <v>1615248000</v>
      </c>
      <c r="AF288" s="15">
        <f t="shared" si="73"/>
        <v>1615204800</v>
      </c>
    </row>
    <row r="289" spans="1:32" s="236" customFormat="1" x14ac:dyDescent="0.25">
      <c r="A289" s="251" t="s">
        <v>82</v>
      </c>
      <c r="B289" s="252">
        <v>44260</v>
      </c>
      <c r="C289" s="252">
        <v>44266</v>
      </c>
      <c r="D289" s="251" t="s">
        <v>742</v>
      </c>
      <c r="E289" s="251" t="s">
        <v>181</v>
      </c>
      <c r="F289" s="259" t="s">
        <v>94</v>
      </c>
      <c r="G289" s="260">
        <v>1007</v>
      </c>
      <c r="H289" s="253"/>
      <c r="I289" s="253"/>
      <c r="J289" s="253"/>
      <c r="K289" s="253"/>
      <c r="L289" s="253"/>
      <c r="M289" s="253"/>
      <c r="N289" s="253"/>
      <c r="O289" s="253"/>
      <c r="P289" s="253"/>
      <c r="Q289" s="253"/>
      <c r="R289" s="253"/>
      <c r="S289" s="253"/>
      <c r="T289" s="253"/>
      <c r="U289" s="255" t="e">
        <f t="shared" si="70"/>
        <v>#DIV/0!</v>
      </c>
      <c r="V289" s="258"/>
      <c r="W289" s="258"/>
      <c r="X289" s="258"/>
      <c r="Y289" s="261"/>
      <c r="Z289" s="256" t="s">
        <v>786</v>
      </c>
      <c r="AA289" s="257"/>
      <c r="AB289" s="257"/>
      <c r="AC289" s="251" t="s">
        <v>787</v>
      </c>
      <c r="AD289" s="258">
        <f t="shared" si="71"/>
        <v>1614902400</v>
      </c>
      <c r="AE289" s="258">
        <f t="shared" si="72"/>
        <v>1615420800</v>
      </c>
      <c r="AF289" s="258">
        <f t="shared" si="73"/>
        <v>1615161600</v>
      </c>
    </row>
    <row r="290" spans="1:32" x14ac:dyDescent="0.25">
      <c r="A290" s="251" t="s">
        <v>82</v>
      </c>
      <c r="B290" s="252">
        <v>44260</v>
      </c>
      <c r="C290" s="252">
        <v>44266</v>
      </c>
      <c r="D290" s="251" t="s">
        <v>742</v>
      </c>
      <c r="E290" s="251"/>
      <c r="F290" s="259" t="s">
        <v>94</v>
      </c>
      <c r="G290" s="260">
        <v>1007</v>
      </c>
      <c r="H290" s="253">
        <v>38</v>
      </c>
      <c r="I290" s="254">
        <v>3</v>
      </c>
      <c r="J290" s="253">
        <v>10</v>
      </c>
      <c r="K290" s="253">
        <v>2</v>
      </c>
      <c r="L290" s="253">
        <v>6</v>
      </c>
      <c r="M290" s="253"/>
      <c r="N290" s="253">
        <v>6</v>
      </c>
      <c r="O290" s="253"/>
      <c r="P290" s="253">
        <v>1</v>
      </c>
      <c r="Q290" s="253">
        <v>2</v>
      </c>
      <c r="R290" s="253">
        <v>2</v>
      </c>
      <c r="S290" s="253">
        <v>1</v>
      </c>
      <c r="T290" s="253">
        <v>29</v>
      </c>
      <c r="U290" s="255">
        <f t="shared" si="70"/>
        <v>1.408450704225352</v>
      </c>
      <c r="V290" s="258">
        <v>71</v>
      </c>
      <c r="W290" s="258"/>
      <c r="X290" s="258"/>
      <c r="Y290" s="261"/>
      <c r="Z290" s="256" t="s">
        <v>741</v>
      </c>
      <c r="AA290" s="257" t="s">
        <v>743</v>
      </c>
      <c r="AB290" s="257" t="s">
        <v>746</v>
      </c>
      <c r="AC290" s="251" t="s">
        <v>744</v>
      </c>
      <c r="AD290" s="258">
        <f t="shared" si="71"/>
        <v>1614902400</v>
      </c>
      <c r="AE290" s="258">
        <f t="shared" si="72"/>
        <v>1615420800</v>
      </c>
      <c r="AF290" s="258">
        <f t="shared" si="73"/>
        <v>1615161600</v>
      </c>
    </row>
    <row r="291" spans="1:32" x14ac:dyDescent="0.25">
      <c r="A291" s="251" t="s">
        <v>83</v>
      </c>
      <c r="B291" s="252">
        <v>44260</v>
      </c>
      <c r="C291" s="252">
        <v>44266</v>
      </c>
      <c r="D291" s="251" t="s">
        <v>742</v>
      </c>
      <c r="E291" s="251"/>
      <c r="F291" s="259" t="s">
        <v>94</v>
      </c>
      <c r="G291" s="260">
        <v>1007</v>
      </c>
      <c r="H291" s="253">
        <v>54</v>
      </c>
      <c r="I291" s="254">
        <v>4</v>
      </c>
      <c r="J291" s="253">
        <v>14</v>
      </c>
      <c r="K291" s="253">
        <v>2</v>
      </c>
      <c r="L291" s="253">
        <v>9</v>
      </c>
      <c r="M291" s="253"/>
      <c r="N291" s="253">
        <v>9</v>
      </c>
      <c r="O291" s="253"/>
      <c r="P291" s="253">
        <v>2</v>
      </c>
      <c r="Q291" s="253">
        <v>2</v>
      </c>
      <c r="R291" s="253">
        <v>3</v>
      </c>
      <c r="S291" s="253">
        <v>1</v>
      </c>
      <c r="T291" s="253">
        <v>0</v>
      </c>
      <c r="U291" s="255">
        <f t="shared" si="70"/>
        <v>1</v>
      </c>
      <c r="V291" s="258"/>
      <c r="W291" s="258"/>
      <c r="X291" s="258"/>
      <c r="Y291" s="261"/>
      <c r="Z291" s="256" t="s">
        <v>741</v>
      </c>
      <c r="AA291" s="257" t="s">
        <v>743</v>
      </c>
      <c r="AB291" s="257" t="s">
        <v>746</v>
      </c>
      <c r="AC291" s="251" t="s">
        <v>745</v>
      </c>
      <c r="AD291" s="258">
        <f t="shared" si="71"/>
        <v>1614902400</v>
      </c>
      <c r="AE291" s="258">
        <f t="shared" si="72"/>
        <v>1615420800</v>
      </c>
      <c r="AF291" s="258">
        <f t="shared" si="73"/>
        <v>1615161600</v>
      </c>
    </row>
    <row r="292" spans="1:32" x14ac:dyDescent="0.25">
      <c r="A292" s="54" t="s">
        <v>82</v>
      </c>
      <c r="B292" s="28">
        <v>44257</v>
      </c>
      <c r="C292" s="28">
        <v>44266</v>
      </c>
      <c r="D292" s="173" t="s">
        <v>14</v>
      </c>
      <c r="E292" s="173" t="s">
        <v>573</v>
      </c>
      <c r="F292" s="173" t="s">
        <v>95</v>
      </c>
      <c r="G292" s="148">
        <v>1000</v>
      </c>
      <c r="H292" s="110">
        <v>36</v>
      </c>
      <c r="I292" s="111"/>
      <c r="J292" s="110"/>
      <c r="K292" s="110"/>
      <c r="L292" s="110"/>
      <c r="M292" s="138"/>
      <c r="N292" s="110"/>
      <c r="O292" s="110"/>
      <c r="P292" s="110">
        <v>37</v>
      </c>
      <c r="Q292" s="110">
        <v>1</v>
      </c>
      <c r="R292" s="110">
        <v>2</v>
      </c>
      <c r="S292" s="110"/>
      <c r="T292" s="110">
        <v>24</v>
      </c>
      <c r="U292" s="96">
        <f t="shared" si="70"/>
        <v>1.3157894736842106</v>
      </c>
      <c r="V292" s="7"/>
      <c r="W292" s="7"/>
      <c r="X292" s="7"/>
      <c r="Y292" s="198" t="s">
        <v>603</v>
      </c>
      <c r="Z292" s="53" t="s">
        <v>749</v>
      </c>
      <c r="AA292" s="53" t="s">
        <v>728</v>
      </c>
      <c r="AB292" s="53" t="s">
        <v>729</v>
      </c>
      <c r="AC292" s="54" t="s">
        <v>767</v>
      </c>
      <c r="AD292" s="7">
        <f t="shared" si="71"/>
        <v>1614643200</v>
      </c>
      <c r="AE292" s="7">
        <f t="shared" si="72"/>
        <v>1615420800</v>
      </c>
      <c r="AF292" s="7">
        <f t="shared" si="73"/>
        <v>1615032000</v>
      </c>
    </row>
    <row r="293" spans="1:32" x14ac:dyDescent="0.25">
      <c r="A293" s="173" t="s">
        <v>83</v>
      </c>
      <c r="B293" s="28">
        <v>44257</v>
      </c>
      <c r="C293" s="28">
        <v>44266</v>
      </c>
      <c r="D293" s="173" t="s">
        <v>14</v>
      </c>
      <c r="E293" s="173" t="s">
        <v>573</v>
      </c>
      <c r="F293" s="173" t="s">
        <v>95</v>
      </c>
      <c r="G293" s="148">
        <v>1000</v>
      </c>
      <c r="H293" s="110">
        <v>47</v>
      </c>
      <c r="I293" s="111"/>
      <c r="J293" s="110"/>
      <c r="K293" s="110"/>
      <c r="L293" s="110"/>
      <c r="M293" s="138"/>
      <c r="N293" s="110"/>
      <c r="O293" s="110"/>
      <c r="P293" s="110">
        <v>50</v>
      </c>
      <c r="Q293" s="110">
        <v>1</v>
      </c>
      <c r="R293" s="110">
        <v>2</v>
      </c>
      <c r="S293" s="110"/>
      <c r="T293" s="110">
        <v>0</v>
      </c>
      <c r="U293" s="96">
        <f t="shared" si="70"/>
        <v>1</v>
      </c>
      <c r="V293" s="7"/>
      <c r="W293" s="7"/>
      <c r="X293" s="7"/>
      <c r="Y293" s="198" t="s">
        <v>603</v>
      </c>
      <c r="Z293" s="176" t="s">
        <v>749</v>
      </c>
      <c r="AA293" s="176" t="s">
        <v>728</v>
      </c>
      <c r="AB293" s="53" t="s">
        <v>729</v>
      </c>
      <c r="AC293" s="54" t="s">
        <v>750</v>
      </c>
      <c r="AD293" s="7">
        <f t="shared" si="71"/>
        <v>1614643200</v>
      </c>
      <c r="AE293" s="7">
        <f t="shared" si="72"/>
        <v>1615420800</v>
      </c>
      <c r="AF293" s="7">
        <f t="shared" si="73"/>
        <v>1615032000</v>
      </c>
    </row>
    <row r="294" spans="1:32" x14ac:dyDescent="0.25">
      <c r="A294" s="54" t="s">
        <v>82</v>
      </c>
      <c r="B294" s="28">
        <v>44257</v>
      </c>
      <c r="C294" s="28">
        <v>44266</v>
      </c>
      <c r="D294" s="173" t="s">
        <v>14</v>
      </c>
      <c r="E294" s="173"/>
      <c r="F294" s="173" t="s">
        <v>95</v>
      </c>
      <c r="G294" s="148">
        <v>1000</v>
      </c>
      <c r="H294" s="110">
        <v>33</v>
      </c>
      <c r="I294" s="111">
        <v>6</v>
      </c>
      <c r="J294" s="110">
        <v>11</v>
      </c>
      <c r="K294" s="110">
        <v>2</v>
      </c>
      <c r="L294" s="110">
        <v>11</v>
      </c>
      <c r="M294" s="138"/>
      <c r="N294" s="110">
        <v>6</v>
      </c>
      <c r="O294" s="110"/>
      <c r="P294" s="110"/>
      <c r="Q294" s="110">
        <v>1</v>
      </c>
      <c r="R294" s="110">
        <v>2</v>
      </c>
      <c r="S294" s="110">
        <v>1</v>
      </c>
      <c r="T294" s="110">
        <v>27</v>
      </c>
      <c r="U294" s="96">
        <f t="shared" si="70"/>
        <v>1.3698630136986301</v>
      </c>
      <c r="V294" s="7"/>
      <c r="W294" s="7"/>
      <c r="X294" s="7"/>
      <c r="Y294" s="198" t="s">
        <v>603</v>
      </c>
      <c r="Z294" s="176" t="s">
        <v>749</v>
      </c>
      <c r="AA294" s="176" t="s">
        <v>729</v>
      </c>
      <c r="AB294" s="176" t="s">
        <v>728</v>
      </c>
      <c r="AC294" s="54" t="s">
        <v>685</v>
      </c>
      <c r="AD294" s="7">
        <f t="shared" si="71"/>
        <v>1614643200</v>
      </c>
      <c r="AE294" s="7">
        <f t="shared" si="72"/>
        <v>1615420800</v>
      </c>
      <c r="AF294" s="7">
        <f t="shared" si="73"/>
        <v>1615032000</v>
      </c>
    </row>
    <row r="295" spans="1:32" x14ac:dyDescent="0.25">
      <c r="A295" s="173" t="s">
        <v>83</v>
      </c>
      <c r="B295" s="28">
        <v>44257</v>
      </c>
      <c r="C295" s="28">
        <v>44266</v>
      </c>
      <c r="D295" s="173" t="s">
        <v>14</v>
      </c>
      <c r="E295" s="173"/>
      <c r="F295" s="173" t="s">
        <v>95</v>
      </c>
      <c r="G295" s="148">
        <v>1000</v>
      </c>
      <c r="H295" s="110">
        <v>46</v>
      </c>
      <c r="I295" s="111">
        <v>9</v>
      </c>
      <c r="J295" s="110">
        <v>14</v>
      </c>
      <c r="K295" s="110">
        <v>2</v>
      </c>
      <c r="L295" s="110">
        <v>16</v>
      </c>
      <c r="M295" s="138"/>
      <c r="N295" s="110">
        <v>9</v>
      </c>
      <c r="O295" s="110"/>
      <c r="P295" s="110"/>
      <c r="Q295" s="110">
        <v>1</v>
      </c>
      <c r="R295" s="110">
        <v>3</v>
      </c>
      <c r="S295" s="110">
        <v>0</v>
      </c>
      <c r="T295" s="110">
        <v>0</v>
      </c>
      <c r="U295" s="96">
        <f t="shared" si="70"/>
        <v>1</v>
      </c>
      <c r="V295" s="7"/>
      <c r="W295" s="7"/>
      <c r="X295" s="7"/>
      <c r="Y295" s="198" t="s">
        <v>603</v>
      </c>
      <c r="Z295" s="176" t="s">
        <v>749</v>
      </c>
      <c r="AA295" s="176" t="s">
        <v>728</v>
      </c>
      <c r="AB295" s="176"/>
      <c r="AC295" s="54" t="s">
        <v>730</v>
      </c>
      <c r="AD295" s="7">
        <f t="shared" si="71"/>
        <v>1614643200</v>
      </c>
      <c r="AE295" s="7">
        <f t="shared" si="72"/>
        <v>1615420800</v>
      </c>
      <c r="AF295" s="7">
        <f t="shared" si="73"/>
        <v>1615032000</v>
      </c>
    </row>
    <row r="296" spans="1:32" ht="14.25" customHeight="1" x14ac:dyDescent="0.25">
      <c r="A296" s="60" t="s">
        <v>82</v>
      </c>
      <c r="B296" s="18">
        <v>44249</v>
      </c>
      <c r="C296" s="18">
        <v>44252</v>
      </c>
      <c r="D296" s="60" t="s">
        <v>1</v>
      </c>
      <c r="E296" s="60" t="s">
        <v>573</v>
      </c>
      <c r="F296" s="60" t="s">
        <v>96</v>
      </c>
      <c r="G296" s="150">
        <v>2000</v>
      </c>
      <c r="H296" s="114">
        <v>36</v>
      </c>
      <c r="I296" s="115"/>
      <c r="J296" s="114"/>
      <c r="K296" s="114"/>
      <c r="L296" s="114"/>
      <c r="M296" s="177"/>
      <c r="N296" s="114"/>
      <c r="O296" s="114"/>
      <c r="P296" s="114">
        <v>39</v>
      </c>
      <c r="Q296" s="114">
        <v>2</v>
      </c>
      <c r="R296" s="114">
        <v>3</v>
      </c>
      <c r="S296" s="114">
        <v>2</v>
      </c>
      <c r="T296" s="114">
        <v>18</v>
      </c>
      <c r="U296" s="98">
        <f t="shared" si="70"/>
        <v>1.2195121951219512</v>
      </c>
      <c r="V296" s="196"/>
      <c r="W296" s="196"/>
      <c r="X296" s="196"/>
      <c r="Y296" s="200" t="s">
        <v>603</v>
      </c>
      <c r="Z296" s="196" t="s">
        <v>716</v>
      </c>
      <c r="AA296" s="226"/>
      <c r="AB296" s="59" t="s">
        <v>713</v>
      </c>
      <c r="AC296" s="60" t="s">
        <v>675</v>
      </c>
      <c r="AD296" s="19">
        <f t="shared" si="71"/>
        <v>1613952000</v>
      </c>
      <c r="AE296" s="19">
        <f t="shared" si="72"/>
        <v>1614211200</v>
      </c>
      <c r="AF296" s="19">
        <f t="shared" si="73"/>
        <v>1614081600</v>
      </c>
    </row>
    <row r="297" spans="1:32" x14ac:dyDescent="0.25">
      <c r="A297" s="60" t="s">
        <v>83</v>
      </c>
      <c r="B297" s="18">
        <v>44249</v>
      </c>
      <c r="C297" s="18">
        <v>44252</v>
      </c>
      <c r="D297" s="60" t="s">
        <v>1</v>
      </c>
      <c r="E297" s="60" t="s">
        <v>573</v>
      </c>
      <c r="F297" s="60" t="s">
        <v>96</v>
      </c>
      <c r="G297" s="150">
        <v>2000</v>
      </c>
      <c r="H297" s="114">
        <v>45</v>
      </c>
      <c r="I297" s="115"/>
      <c r="J297" s="114"/>
      <c r="K297" s="114"/>
      <c r="L297" s="114"/>
      <c r="M297" s="177"/>
      <c r="N297" s="114"/>
      <c r="O297" s="114"/>
      <c r="P297" s="114">
        <v>48</v>
      </c>
      <c r="Q297" s="114">
        <v>3</v>
      </c>
      <c r="R297" s="114">
        <v>3</v>
      </c>
      <c r="S297" s="114"/>
      <c r="T297" s="114">
        <v>1</v>
      </c>
      <c r="U297" s="98">
        <f t="shared" si="70"/>
        <v>1.0101010101010102</v>
      </c>
      <c r="V297" s="196"/>
      <c r="W297" s="196"/>
      <c r="X297" s="196"/>
      <c r="Y297" s="200" t="s">
        <v>603</v>
      </c>
      <c r="Z297" s="196" t="s">
        <v>716</v>
      </c>
      <c r="AA297" s="226"/>
      <c r="AB297" s="59" t="s">
        <v>713</v>
      </c>
      <c r="AC297" s="60" t="s">
        <v>675</v>
      </c>
      <c r="AD297" s="19">
        <f t="shared" si="71"/>
        <v>1613952000</v>
      </c>
      <c r="AE297" s="19">
        <f t="shared" si="72"/>
        <v>1614211200</v>
      </c>
      <c r="AF297" s="19">
        <f t="shared" si="73"/>
        <v>1614081600</v>
      </c>
    </row>
    <row r="298" spans="1:32" x14ac:dyDescent="0.25">
      <c r="A298" s="60" t="s">
        <v>82</v>
      </c>
      <c r="B298" s="18">
        <v>44249</v>
      </c>
      <c r="C298" s="18">
        <v>44252</v>
      </c>
      <c r="D298" s="60" t="s">
        <v>1</v>
      </c>
      <c r="E298" s="60"/>
      <c r="F298" s="60" t="s">
        <v>96</v>
      </c>
      <c r="G298" s="150">
        <v>2000</v>
      </c>
      <c r="H298" s="114">
        <v>31</v>
      </c>
      <c r="I298" s="115">
        <v>6</v>
      </c>
      <c r="J298" s="114">
        <v>8</v>
      </c>
      <c r="K298" s="114">
        <v>2</v>
      </c>
      <c r="L298" s="114">
        <v>12</v>
      </c>
      <c r="M298" s="177"/>
      <c r="N298" s="114">
        <v>7</v>
      </c>
      <c r="O298" s="114"/>
      <c r="P298" s="114"/>
      <c r="Q298" s="114">
        <v>2</v>
      </c>
      <c r="R298" s="114">
        <v>2</v>
      </c>
      <c r="S298" s="114">
        <v>1</v>
      </c>
      <c r="T298" s="114">
        <v>29</v>
      </c>
      <c r="U298" s="98">
        <f t="shared" si="70"/>
        <v>1.408450704225352</v>
      </c>
      <c r="V298" s="196"/>
      <c r="W298" s="196"/>
      <c r="X298" s="196"/>
      <c r="Y298" s="200" t="s">
        <v>603</v>
      </c>
      <c r="Z298" s="196" t="s">
        <v>716</v>
      </c>
      <c r="AA298" s="58"/>
      <c r="AB298" s="59" t="s">
        <v>713</v>
      </c>
      <c r="AC298" s="60" t="s">
        <v>714</v>
      </c>
      <c r="AD298" s="19">
        <f t="shared" si="71"/>
        <v>1613952000</v>
      </c>
      <c r="AE298" s="19">
        <f t="shared" si="72"/>
        <v>1614211200</v>
      </c>
      <c r="AF298" s="19">
        <f t="shared" si="73"/>
        <v>1614081600</v>
      </c>
    </row>
    <row r="299" spans="1:32" x14ac:dyDescent="0.25">
      <c r="A299" s="60" t="s">
        <v>83</v>
      </c>
      <c r="B299" s="18">
        <v>44249</v>
      </c>
      <c r="C299" s="18">
        <v>44252</v>
      </c>
      <c r="D299" s="60" t="s">
        <v>1</v>
      </c>
      <c r="E299" s="60"/>
      <c r="F299" s="60" t="s">
        <v>96</v>
      </c>
      <c r="G299" s="150">
        <v>2000</v>
      </c>
      <c r="H299" s="114">
        <v>44</v>
      </c>
      <c r="I299" s="115">
        <v>9</v>
      </c>
      <c r="J299" s="114">
        <v>11</v>
      </c>
      <c r="K299" s="114">
        <v>2</v>
      </c>
      <c r="L299" s="114">
        <v>17</v>
      </c>
      <c r="M299" s="177"/>
      <c r="N299" s="114">
        <v>10</v>
      </c>
      <c r="O299" s="114"/>
      <c r="P299" s="114"/>
      <c r="Q299" s="114">
        <v>3</v>
      </c>
      <c r="R299" s="114">
        <v>3</v>
      </c>
      <c r="S299" s="114">
        <v>1</v>
      </c>
      <c r="T299" s="114">
        <v>0</v>
      </c>
      <c r="U299" s="98">
        <f t="shared" si="70"/>
        <v>1</v>
      </c>
      <c r="V299" s="196"/>
      <c r="W299" s="196"/>
      <c r="X299" s="196"/>
      <c r="Y299" s="200" t="s">
        <v>603</v>
      </c>
      <c r="Z299" s="196" t="s">
        <v>716</v>
      </c>
      <c r="AA299" s="58"/>
      <c r="AB299" s="59" t="s">
        <v>713</v>
      </c>
      <c r="AC299" s="60" t="s">
        <v>715</v>
      </c>
      <c r="AD299" s="19">
        <f t="shared" si="71"/>
        <v>1613952000</v>
      </c>
      <c r="AE299" s="19">
        <f t="shared" si="72"/>
        <v>1614211200</v>
      </c>
      <c r="AF299" s="19">
        <f t="shared" si="73"/>
        <v>1614081600</v>
      </c>
    </row>
    <row r="300" spans="1:32" x14ac:dyDescent="0.25">
      <c r="A300" s="52" t="s">
        <v>82</v>
      </c>
      <c r="B300" s="47">
        <v>44247</v>
      </c>
      <c r="C300" s="47">
        <v>44252</v>
      </c>
      <c r="D300" s="52" t="s">
        <v>3</v>
      </c>
      <c r="E300" s="52"/>
      <c r="F300" s="87" t="s">
        <v>94</v>
      </c>
      <c r="G300" s="174">
        <v>1001</v>
      </c>
      <c r="H300" s="107">
        <v>29</v>
      </c>
      <c r="I300" s="109">
        <v>6</v>
      </c>
      <c r="J300" s="107">
        <v>7</v>
      </c>
      <c r="K300" s="107">
        <v>1</v>
      </c>
      <c r="L300" s="107">
        <v>8</v>
      </c>
      <c r="M300" s="108"/>
      <c r="N300" s="107">
        <v>5</v>
      </c>
      <c r="O300" s="107"/>
      <c r="P300" s="108">
        <v>8</v>
      </c>
      <c r="Q300" s="108">
        <v>1</v>
      </c>
      <c r="R300" s="108">
        <v>1</v>
      </c>
      <c r="S300" s="107">
        <v>1</v>
      </c>
      <c r="T300" s="107">
        <v>33</v>
      </c>
      <c r="U300" s="95">
        <f t="shared" si="70"/>
        <v>1.4925373134328359</v>
      </c>
      <c r="V300" s="11"/>
      <c r="W300" s="11"/>
      <c r="X300" s="11"/>
      <c r="Y300" s="201" t="s">
        <v>610</v>
      </c>
      <c r="Z300" s="51" t="s">
        <v>721</v>
      </c>
      <c r="AA300" s="51" t="s">
        <v>718</v>
      </c>
      <c r="AB300" s="87" t="s">
        <v>717</v>
      </c>
      <c r="AC300" s="52" t="s">
        <v>719</v>
      </c>
      <c r="AD300" s="11">
        <f t="shared" si="71"/>
        <v>1613779200</v>
      </c>
      <c r="AE300" s="11">
        <f t="shared" si="72"/>
        <v>1614211200</v>
      </c>
      <c r="AF300" s="11">
        <f t="shared" si="73"/>
        <v>1613995200</v>
      </c>
    </row>
    <row r="301" spans="1:32" x14ac:dyDescent="0.25">
      <c r="A301" s="52" t="s">
        <v>83</v>
      </c>
      <c r="B301" s="47">
        <v>44247</v>
      </c>
      <c r="C301" s="47">
        <v>44252</v>
      </c>
      <c r="D301" s="52" t="s">
        <v>3</v>
      </c>
      <c r="E301" s="52"/>
      <c r="F301" s="87" t="s">
        <v>94</v>
      </c>
      <c r="G301" s="174">
        <v>1001</v>
      </c>
      <c r="H301" s="107">
        <v>33</v>
      </c>
      <c r="I301" s="109">
        <v>7</v>
      </c>
      <c r="J301" s="107">
        <v>8</v>
      </c>
      <c r="K301" s="107">
        <v>0</v>
      </c>
      <c r="L301" s="107">
        <v>10</v>
      </c>
      <c r="M301" s="108"/>
      <c r="N301" s="107">
        <v>7</v>
      </c>
      <c r="O301" s="107"/>
      <c r="P301" s="108">
        <v>11</v>
      </c>
      <c r="Q301" s="108">
        <v>1</v>
      </c>
      <c r="R301" s="108">
        <v>1</v>
      </c>
      <c r="S301" s="107">
        <v>0</v>
      </c>
      <c r="T301" s="107">
        <v>22</v>
      </c>
      <c r="U301" s="95">
        <f t="shared" si="70"/>
        <v>1.2820512820512822</v>
      </c>
      <c r="V301" s="11"/>
      <c r="W301" s="11"/>
      <c r="X301" s="11"/>
      <c r="Y301" s="201" t="s">
        <v>610</v>
      </c>
      <c r="Z301" s="51" t="s">
        <v>721</v>
      </c>
      <c r="AA301" s="51"/>
      <c r="AB301" s="51"/>
      <c r="AC301" s="52" t="s">
        <v>722</v>
      </c>
      <c r="AD301" s="11">
        <f t="shared" si="71"/>
        <v>1613779200</v>
      </c>
      <c r="AE301" s="11">
        <f t="shared" si="72"/>
        <v>1614211200</v>
      </c>
      <c r="AF301" s="11">
        <f t="shared" si="73"/>
        <v>1613995200</v>
      </c>
    </row>
    <row r="302" spans="1:32" ht="15.75" customHeight="1" x14ac:dyDescent="0.25">
      <c r="A302" s="52" t="s">
        <v>83</v>
      </c>
      <c r="B302" s="47">
        <v>44247</v>
      </c>
      <c r="C302" s="47">
        <v>44252</v>
      </c>
      <c r="D302" s="52" t="s">
        <v>3</v>
      </c>
      <c r="E302" s="52"/>
      <c r="F302" s="87" t="s">
        <v>94</v>
      </c>
      <c r="G302" s="174">
        <v>1001</v>
      </c>
      <c r="H302" s="107">
        <v>45</v>
      </c>
      <c r="I302" s="109">
        <v>10</v>
      </c>
      <c r="J302" s="107">
        <v>10</v>
      </c>
      <c r="K302" s="107">
        <v>1</v>
      </c>
      <c r="L302" s="107">
        <v>12</v>
      </c>
      <c r="M302" s="108"/>
      <c r="N302" s="107">
        <v>9</v>
      </c>
      <c r="O302" s="107"/>
      <c r="P302" s="108">
        <v>12</v>
      </c>
      <c r="Q302" s="108">
        <v>1</v>
      </c>
      <c r="R302" s="108">
        <v>1</v>
      </c>
      <c r="S302" s="107">
        <v>1</v>
      </c>
      <c r="T302" s="107">
        <v>0</v>
      </c>
      <c r="U302" s="95">
        <f t="shared" si="70"/>
        <v>0.98039215686274506</v>
      </c>
      <c r="V302" s="11"/>
      <c r="W302" s="11"/>
      <c r="X302" s="11"/>
      <c r="Y302" s="201" t="s">
        <v>610</v>
      </c>
      <c r="Z302" s="51" t="s">
        <v>721</v>
      </c>
      <c r="AA302" s="51" t="s">
        <v>718</v>
      </c>
      <c r="AB302" s="87" t="s">
        <v>717</v>
      </c>
      <c r="AC302" s="52" t="s">
        <v>720</v>
      </c>
      <c r="AD302" s="11">
        <f t="shared" si="71"/>
        <v>1613779200</v>
      </c>
      <c r="AE302" s="11">
        <f t="shared" si="72"/>
        <v>1614211200</v>
      </c>
      <c r="AF302" s="11">
        <f t="shared" si="73"/>
        <v>1613995200</v>
      </c>
    </row>
    <row r="303" spans="1:32" x14ac:dyDescent="0.25">
      <c r="A303" s="55" t="s">
        <v>82</v>
      </c>
      <c r="B303" s="189">
        <v>44244</v>
      </c>
      <c r="C303" s="189">
        <v>44249</v>
      </c>
      <c r="D303" s="55" t="s">
        <v>2</v>
      </c>
      <c r="E303" s="55" t="s">
        <v>573</v>
      </c>
      <c r="F303" s="55" t="s">
        <v>94</v>
      </c>
      <c r="G303" s="190">
        <v>1000</v>
      </c>
      <c r="H303" s="191">
        <v>39</v>
      </c>
      <c r="I303" s="192"/>
      <c r="J303" s="191"/>
      <c r="K303" s="191"/>
      <c r="L303" s="191"/>
      <c r="M303" s="191"/>
      <c r="N303" s="191"/>
      <c r="O303" s="191"/>
      <c r="P303" s="191">
        <v>30</v>
      </c>
      <c r="Q303" s="191">
        <v>7</v>
      </c>
      <c r="R303" s="191">
        <v>3</v>
      </c>
      <c r="S303" s="191"/>
      <c r="T303" s="191">
        <v>21</v>
      </c>
      <c r="U303" s="193">
        <f t="shared" si="70"/>
        <v>1.2658227848101267</v>
      </c>
      <c r="V303" s="194"/>
      <c r="W303" s="194"/>
      <c r="X303" s="194"/>
      <c r="Y303" s="199" t="s">
        <v>604</v>
      </c>
      <c r="Z303" s="187" t="s">
        <v>784</v>
      </c>
      <c r="AA303" s="56" t="s">
        <v>783</v>
      </c>
      <c r="AB303" s="172" t="s">
        <v>763</v>
      </c>
      <c r="AC303" s="55"/>
      <c r="AD303" s="194">
        <f t="shared" si="71"/>
        <v>1613520000</v>
      </c>
      <c r="AE303" s="194">
        <f t="shared" si="72"/>
        <v>1613952000</v>
      </c>
      <c r="AF303" s="194">
        <f t="shared" si="73"/>
        <v>1613736000</v>
      </c>
    </row>
    <row r="304" spans="1:32" ht="15.75" customHeight="1" x14ac:dyDescent="0.25">
      <c r="A304" s="55" t="s">
        <v>82</v>
      </c>
      <c r="B304" s="189">
        <v>44244</v>
      </c>
      <c r="C304" s="189">
        <v>44249</v>
      </c>
      <c r="D304" s="55" t="s">
        <v>2</v>
      </c>
      <c r="E304" s="55"/>
      <c r="F304" s="55" t="s">
        <v>94</v>
      </c>
      <c r="G304" s="190">
        <v>1000</v>
      </c>
      <c r="H304" s="191">
        <v>35</v>
      </c>
      <c r="I304" s="192">
        <v>3</v>
      </c>
      <c r="J304" s="191">
        <v>7</v>
      </c>
      <c r="K304" s="191">
        <v>2</v>
      </c>
      <c r="L304" s="191">
        <v>5</v>
      </c>
      <c r="M304" s="191"/>
      <c r="N304" s="191">
        <v>7</v>
      </c>
      <c r="O304" s="191"/>
      <c r="P304" s="191"/>
      <c r="Q304" s="191">
        <v>6</v>
      </c>
      <c r="R304" s="191">
        <v>2</v>
      </c>
      <c r="S304" s="191">
        <v>2</v>
      </c>
      <c r="T304" s="191">
        <v>31</v>
      </c>
      <c r="U304" s="193">
        <f t="shared" si="70"/>
        <v>1.4492753623188406</v>
      </c>
      <c r="V304" s="194"/>
      <c r="W304" s="194"/>
      <c r="X304" s="194"/>
      <c r="Y304" s="199" t="s">
        <v>604</v>
      </c>
      <c r="Z304" s="187" t="s">
        <v>784</v>
      </c>
      <c r="AA304" s="56" t="s">
        <v>783</v>
      </c>
      <c r="AB304" s="172" t="s">
        <v>763</v>
      </c>
      <c r="AC304" s="55" t="s">
        <v>744</v>
      </c>
      <c r="AD304" s="194">
        <f t="shared" si="71"/>
        <v>1613520000</v>
      </c>
      <c r="AE304" s="194">
        <f t="shared" si="72"/>
        <v>1613952000</v>
      </c>
      <c r="AF304" s="194">
        <f t="shared" si="73"/>
        <v>1613736000</v>
      </c>
    </row>
    <row r="305" spans="1:32" s="236" customFormat="1" x14ac:dyDescent="0.25">
      <c r="A305" s="63" t="s">
        <v>82</v>
      </c>
      <c r="B305" s="175">
        <v>44242</v>
      </c>
      <c r="C305" s="175">
        <v>44249</v>
      </c>
      <c r="D305" s="63" t="s">
        <v>224</v>
      </c>
      <c r="E305" s="63"/>
      <c r="F305" s="63" t="s">
        <v>94</v>
      </c>
      <c r="G305" s="152">
        <v>1000</v>
      </c>
      <c r="H305" s="116">
        <v>30</v>
      </c>
      <c r="I305" s="143">
        <v>7</v>
      </c>
      <c r="J305" s="116">
        <v>8</v>
      </c>
      <c r="K305" s="116">
        <v>1</v>
      </c>
      <c r="L305" s="116">
        <v>10</v>
      </c>
      <c r="M305" s="116"/>
      <c r="N305" s="116">
        <v>9</v>
      </c>
      <c r="O305" s="116"/>
      <c r="P305" s="116"/>
      <c r="Q305" s="116">
        <v>1</v>
      </c>
      <c r="R305" s="116">
        <v>1</v>
      </c>
      <c r="S305" s="116"/>
      <c r="T305" s="116">
        <v>33</v>
      </c>
      <c r="U305" s="99">
        <f t="shared" si="70"/>
        <v>1.4925373134328359</v>
      </c>
      <c r="V305" s="34">
        <v>71</v>
      </c>
      <c r="W305" s="34"/>
      <c r="X305" s="34"/>
      <c r="Y305" s="202" t="s">
        <v>603</v>
      </c>
      <c r="Z305" s="61" t="s">
        <v>748</v>
      </c>
      <c r="AA305" s="62" t="s">
        <v>708</v>
      </c>
      <c r="AB305" s="61" t="s">
        <v>707</v>
      </c>
      <c r="AC305" s="63" t="s">
        <v>706</v>
      </c>
      <c r="AD305" s="34">
        <f t="shared" si="71"/>
        <v>1613347200</v>
      </c>
      <c r="AE305" s="34">
        <f t="shared" si="72"/>
        <v>1613952000</v>
      </c>
      <c r="AF305" s="34">
        <f t="shared" si="73"/>
        <v>1613649600</v>
      </c>
    </row>
    <row r="306" spans="1:32" x14ac:dyDescent="0.25">
      <c r="A306" s="63" t="s">
        <v>82</v>
      </c>
      <c r="B306" s="175">
        <v>44242</v>
      </c>
      <c r="C306" s="175">
        <v>44249</v>
      </c>
      <c r="D306" s="63" t="s">
        <v>224</v>
      </c>
      <c r="E306" s="63"/>
      <c r="F306" s="63" t="s">
        <v>94</v>
      </c>
      <c r="G306" s="152">
        <v>1000</v>
      </c>
      <c r="H306" s="116">
        <v>46</v>
      </c>
      <c r="I306" s="143">
        <v>10</v>
      </c>
      <c r="J306" s="116">
        <v>11</v>
      </c>
      <c r="K306" s="116">
        <v>2</v>
      </c>
      <c r="L306" s="116">
        <v>15</v>
      </c>
      <c r="M306" s="116"/>
      <c r="N306" s="116">
        <v>13</v>
      </c>
      <c r="O306" s="116"/>
      <c r="P306" s="116"/>
      <c r="Q306" s="116">
        <v>2</v>
      </c>
      <c r="R306" s="116">
        <v>1</v>
      </c>
      <c r="S306" s="116"/>
      <c r="T306" s="116">
        <v>0</v>
      </c>
      <c r="U306" s="99">
        <f t="shared" si="70"/>
        <v>1</v>
      </c>
      <c r="V306" s="34"/>
      <c r="W306" s="34"/>
      <c r="X306" s="34"/>
      <c r="Y306" s="202" t="s">
        <v>603</v>
      </c>
      <c r="Z306" s="61" t="s">
        <v>748</v>
      </c>
      <c r="AA306" s="62" t="s">
        <v>708</v>
      </c>
      <c r="AB306" s="61" t="s">
        <v>707</v>
      </c>
      <c r="AC306" s="63" t="s">
        <v>700</v>
      </c>
      <c r="AD306" s="34">
        <f t="shared" si="71"/>
        <v>1613347200</v>
      </c>
      <c r="AE306" s="34">
        <f t="shared" si="72"/>
        <v>1613952000</v>
      </c>
      <c r="AF306" s="34">
        <f t="shared" si="73"/>
        <v>1613649600</v>
      </c>
    </row>
    <row r="307" spans="1:32" x14ac:dyDescent="0.25">
      <c r="A307" s="50" t="s">
        <v>82</v>
      </c>
      <c r="B307" s="14">
        <v>44243</v>
      </c>
      <c r="C307" s="14">
        <v>44245</v>
      </c>
      <c r="D307" s="50" t="s">
        <v>0</v>
      </c>
      <c r="E307" s="50" t="s">
        <v>181</v>
      </c>
      <c r="F307" s="86" t="s">
        <v>94</v>
      </c>
      <c r="G307" s="151">
        <v>1000</v>
      </c>
      <c r="H307" s="106"/>
      <c r="I307" s="106"/>
      <c r="J307" s="106"/>
      <c r="K307" s="106"/>
      <c r="L307" s="106"/>
      <c r="M307" s="106"/>
      <c r="N307" s="106"/>
      <c r="O307" s="106"/>
      <c r="P307" s="106"/>
      <c r="Q307" s="106"/>
      <c r="R307" s="106"/>
      <c r="S307" s="106"/>
      <c r="T307" s="106"/>
      <c r="U307" s="94" t="e">
        <f t="shared" si="70"/>
        <v>#DIV/0!</v>
      </c>
      <c r="V307" s="15"/>
      <c r="W307" s="15"/>
      <c r="X307" s="15"/>
      <c r="Y307" s="204" t="s">
        <v>603</v>
      </c>
      <c r="Z307" s="48"/>
      <c r="AA307" s="49"/>
      <c r="AB307" s="49" t="s">
        <v>686</v>
      </c>
      <c r="AC307" s="50"/>
      <c r="AD307" s="15">
        <f t="shared" si="71"/>
        <v>1613433600</v>
      </c>
      <c r="AE307" s="15">
        <f t="shared" si="72"/>
        <v>1613606400</v>
      </c>
      <c r="AF307" s="15">
        <f t="shared" si="73"/>
        <v>1613520000</v>
      </c>
    </row>
    <row r="308" spans="1:32" s="236" customFormat="1" x14ac:dyDescent="0.25">
      <c r="A308" s="50" t="s">
        <v>83</v>
      </c>
      <c r="B308" s="14">
        <v>44243</v>
      </c>
      <c r="C308" s="14">
        <v>44245</v>
      </c>
      <c r="D308" s="50" t="s">
        <v>0</v>
      </c>
      <c r="E308" s="50" t="s">
        <v>181</v>
      </c>
      <c r="F308" s="86" t="s">
        <v>94</v>
      </c>
      <c r="G308" s="151">
        <v>1000</v>
      </c>
      <c r="H308" s="106"/>
      <c r="I308" s="106"/>
      <c r="J308" s="106"/>
      <c r="K308" s="106"/>
      <c r="L308" s="106"/>
      <c r="M308" s="106"/>
      <c r="N308" s="106"/>
      <c r="O308" s="106"/>
      <c r="P308" s="106"/>
      <c r="Q308" s="106"/>
      <c r="R308" s="106"/>
      <c r="S308" s="106"/>
      <c r="T308" s="106"/>
      <c r="U308" s="94" t="e">
        <f t="shared" si="70"/>
        <v>#DIV/0!</v>
      </c>
      <c r="V308" s="15"/>
      <c r="W308" s="15"/>
      <c r="X308" s="15"/>
      <c r="Y308" s="204" t="s">
        <v>603</v>
      </c>
      <c r="Z308" s="48"/>
      <c r="AA308" s="49"/>
      <c r="AB308" s="49" t="s">
        <v>686</v>
      </c>
      <c r="AC308" s="50"/>
      <c r="AD308" s="15">
        <f t="shared" si="71"/>
        <v>1613433600</v>
      </c>
      <c r="AE308" s="15">
        <f t="shared" si="72"/>
        <v>1613606400</v>
      </c>
      <c r="AF308" s="15">
        <f t="shared" si="73"/>
        <v>1613520000</v>
      </c>
    </row>
    <row r="309" spans="1:32" x14ac:dyDescent="0.25">
      <c r="A309" s="50" t="s">
        <v>82</v>
      </c>
      <c r="B309" s="170">
        <v>44228</v>
      </c>
      <c r="C309" s="170">
        <v>44255</v>
      </c>
      <c r="D309" s="50" t="s">
        <v>0</v>
      </c>
      <c r="E309" s="50" t="s">
        <v>573</v>
      </c>
      <c r="F309" s="233" t="s">
        <v>94</v>
      </c>
      <c r="G309" s="234">
        <v>1000</v>
      </c>
      <c r="H309" s="106">
        <v>39</v>
      </c>
      <c r="I309" s="106"/>
      <c r="J309" s="106"/>
      <c r="K309" s="106"/>
      <c r="L309" s="106"/>
      <c r="M309" s="106"/>
      <c r="N309" s="106"/>
      <c r="O309" s="106"/>
      <c r="P309" s="106">
        <v>39</v>
      </c>
      <c r="Q309" s="106"/>
      <c r="R309" s="106"/>
      <c r="S309" s="106"/>
      <c r="T309" s="106"/>
      <c r="U309" s="94">
        <f t="shared" si="70"/>
        <v>1.2820512820512822</v>
      </c>
      <c r="V309" s="15"/>
      <c r="W309" s="15"/>
      <c r="X309" s="15"/>
      <c r="Y309" s="204" t="s">
        <v>603</v>
      </c>
      <c r="Z309" s="48"/>
      <c r="AA309" s="49"/>
      <c r="AB309" s="49" t="s">
        <v>776</v>
      </c>
      <c r="AC309" s="50"/>
      <c r="AD309" s="15">
        <f t="shared" si="71"/>
        <v>1612137600</v>
      </c>
      <c r="AE309" s="15">
        <f t="shared" si="72"/>
        <v>1614470400</v>
      </c>
      <c r="AF309" s="15">
        <f t="shared" si="73"/>
        <v>1613304000</v>
      </c>
    </row>
    <row r="310" spans="1:32" x14ac:dyDescent="0.25">
      <c r="A310" s="54" t="s">
        <v>82</v>
      </c>
      <c r="B310" s="28">
        <v>44232</v>
      </c>
      <c r="C310" s="28">
        <v>44240</v>
      </c>
      <c r="D310" s="173" t="s">
        <v>14</v>
      </c>
      <c r="E310" s="173" t="s">
        <v>573</v>
      </c>
      <c r="F310" s="173" t="s">
        <v>95</v>
      </c>
      <c r="G310" s="148">
        <v>1000</v>
      </c>
      <c r="H310" s="110">
        <v>36</v>
      </c>
      <c r="I310" s="111"/>
      <c r="J310" s="110"/>
      <c r="K310" s="110"/>
      <c r="L310" s="110"/>
      <c r="M310" s="138"/>
      <c r="N310" s="110"/>
      <c r="O310" s="110"/>
      <c r="P310" s="110">
        <v>38</v>
      </c>
      <c r="Q310" s="110"/>
      <c r="R310" s="110"/>
      <c r="S310" s="110">
        <v>3</v>
      </c>
      <c r="T310" s="110">
        <v>23</v>
      </c>
      <c r="U310" s="96">
        <f t="shared" si="70"/>
        <v>1.2987012987012987</v>
      </c>
      <c r="V310" s="7"/>
      <c r="W310" s="7"/>
      <c r="X310" s="7"/>
      <c r="Y310" s="198" t="s">
        <v>600</v>
      </c>
      <c r="Z310" s="176" t="s">
        <v>683</v>
      </c>
      <c r="AA310" s="53" t="s">
        <v>684</v>
      </c>
      <c r="AB310" s="176" t="s">
        <v>693</v>
      </c>
      <c r="AC310" s="54" t="s">
        <v>645</v>
      </c>
      <c r="AD310" s="7">
        <f t="shared" si="71"/>
        <v>1612483200</v>
      </c>
      <c r="AE310" s="7">
        <f t="shared" si="72"/>
        <v>1613174400</v>
      </c>
      <c r="AF310" s="7">
        <f t="shared" si="73"/>
        <v>1612828800</v>
      </c>
    </row>
    <row r="311" spans="1:32" x14ac:dyDescent="0.25">
      <c r="A311" s="173" t="s">
        <v>83</v>
      </c>
      <c r="B311" s="28">
        <v>44232</v>
      </c>
      <c r="C311" s="28">
        <v>44240</v>
      </c>
      <c r="D311" s="173" t="s">
        <v>14</v>
      </c>
      <c r="E311" s="173" t="s">
        <v>573</v>
      </c>
      <c r="F311" s="173" t="s">
        <v>95</v>
      </c>
      <c r="G311" s="148">
        <v>1000</v>
      </c>
      <c r="H311" s="110">
        <v>47</v>
      </c>
      <c r="I311" s="111"/>
      <c r="J311" s="110"/>
      <c r="K311" s="110"/>
      <c r="L311" s="110"/>
      <c r="M311" s="138"/>
      <c r="N311" s="110"/>
      <c r="O311" s="110"/>
      <c r="P311" s="110">
        <v>50</v>
      </c>
      <c r="Q311" s="110"/>
      <c r="R311" s="110"/>
      <c r="S311" s="110">
        <v>3</v>
      </c>
      <c r="T311" s="110">
        <v>0</v>
      </c>
      <c r="U311" s="96">
        <f t="shared" si="70"/>
        <v>1</v>
      </c>
      <c r="V311" s="7"/>
      <c r="W311" s="7"/>
      <c r="X311" s="7"/>
      <c r="Y311" s="198" t="s">
        <v>600</v>
      </c>
      <c r="Z311" s="176" t="s">
        <v>683</v>
      </c>
      <c r="AA311" s="53" t="s">
        <v>684</v>
      </c>
      <c r="AB311" s="176" t="s">
        <v>693</v>
      </c>
      <c r="AC311" s="54"/>
      <c r="AD311" s="7">
        <f t="shared" si="71"/>
        <v>1612483200</v>
      </c>
      <c r="AE311" s="7">
        <f t="shared" si="72"/>
        <v>1613174400</v>
      </c>
      <c r="AF311" s="7">
        <f t="shared" si="73"/>
        <v>1612828800</v>
      </c>
    </row>
    <row r="312" spans="1:32" x14ac:dyDescent="0.25">
      <c r="A312" s="54" t="s">
        <v>82</v>
      </c>
      <c r="B312" s="28">
        <v>44232</v>
      </c>
      <c r="C312" s="28">
        <v>44240</v>
      </c>
      <c r="D312" s="173" t="s">
        <v>14</v>
      </c>
      <c r="E312" s="173"/>
      <c r="F312" s="173" t="s">
        <v>95</v>
      </c>
      <c r="G312" s="148">
        <v>1000</v>
      </c>
      <c r="H312" s="110">
        <v>31</v>
      </c>
      <c r="I312" s="111">
        <v>6</v>
      </c>
      <c r="J312" s="110">
        <v>9</v>
      </c>
      <c r="K312" s="110">
        <v>2</v>
      </c>
      <c r="L312" s="110">
        <v>10</v>
      </c>
      <c r="M312" s="138"/>
      <c r="N312" s="110">
        <v>6</v>
      </c>
      <c r="O312" s="110"/>
      <c r="P312" s="110"/>
      <c r="Q312" s="110">
        <v>2</v>
      </c>
      <c r="R312" s="110">
        <v>1</v>
      </c>
      <c r="S312" s="110">
        <v>1</v>
      </c>
      <c r="T312" s="110">
        <v>32</v>
      </c>
      <c r="U312" s="96">
        <f t="shared" si="70"/>
        <v>1.4705882352941178</v>
      </c>
      <c r="V312" s="7"/>
      <c r="W312" s="7"/>
      <c r="X312" s="7"/>
      <c r="Y312" s="198" t="s">
        <v>600</v>
      </c>
      <c r="Z312" s="176" t="s">
        <v>683</v>
      </c>
      <c r="AA312" s="53" t="s">
        <v>684</v>
      </c>
      <c r="AB312" s="176" t="s">
        <v>693</v>
      </c>
      <c r="AC312" s="54" t="s">
        <v>685</v>
      </c>
      <c r="AD312" s="7">
        <f t="shared" si="71"/>
        <v>1612483200</v>
      </c>
      <c r="AE312" s="7">
        <f t="shared" si="72"/>
        <v>1613174400</v>
      </c>
      <c r="AF312" s="7">
        <f t="shared" si="73"/>
        <v>1612828800</v>
      </c>
    </row>
    <row r="313" spans="1:32" x14ac:dyDescent="0.25">
      <c r="A313" s="173" t="s">
        <v>83</v>
      </c>
      <c r="B313" s="28">
        <v>44232</v>
      </c>
      <c r="C313" s="28">
        <v>44240</v>
      </c>
      <c r="D313" s="173" t="s">
        <v>14</v>
      </c>
      <c r="E313" s="173"/>
      <c r="F313" s="173" t="s">
        <v>95</v>
      </c>
      <c r="G313" s="148">
        <v>1000</v>
      </c>
      <c r="H313" s="110">
        <v>47</v>
      </c>
      <c r="I313" s="111">
        <v>8</v>
      </c>
      <c r="J313" s="110">
        <v>12</v>
      </c>
      <c r="K313" s="110">
        <v>2</v>
      </c>
      <c r="L313" s="110">
        <v>18</v>
      </c>
      <c r="M313" s="138"/>
      <c r="N313" s="110">
        <v>9</v>
      </c>
      <c r="O313" s="110"/>
      <c r="P313" s="110"/>
      <c r="Q313" s="110">
        <v>1</v>
      </c>
      <c r="R313" s="110">
        <v>1</v>
      </c>
      <c r="S313" s="110">
        <v>1</v>
      </c>
      <c r="T313" s="110">
        <v>0</v>
      </c>
      <c r="U313" s="96">
        <f t="shared" si="70"/>
        <v>1.0101010101010102</v>
      </c>
      <c r="V313" s="7"/>
      <c r="W313" s="7"/>
      <c r="X313" s="7"/>
      <c r="Y313" s="198" t="s">
        <v>600</v>
      </c>
      <c r="Z313" s="176" t="s">
        <v>683</v>
      </c>
      <c r="AA313" s="53" t="s">
        <v>684</v>
      </c>
      <c r="AB313" s="176" t="s">
        <v>693</v>
      </c>
      <c r="AC313" s="54" t="s">
        <v>694</v>
      </c>
      <c r="AD313" s="7">
        <f t="shared" si="71"/>
        <v>1612483200</v>
      </c>
      <c r="AE313" s="7">
        <f t="shared" si="72"/>
        <v>1613174400</v>
      </c>
      <c r="AF313" s="7">
        <f t="shared" si="73"/>
        <v>1612828800</v>
      </c>
    </row>
    <row r="314" spans="1:32" x14ac:dyDescent="0.25">
      <c r="A314" s="50" t="s">
        <v>82</v>
      </c>
      <c r="B314" s="14">
        <v>44222</v>
      </c>
      <c r="C314" s="14">
        <v>44224</v>
      </c>
      <c r="D314" s="50" t="s">
        <v>0</v>
      </c>
      <c r="E314" s="50" t="s">
        <v>181</v>
      </c>
      <c r="F314" s="86" t="s">
        <v>94</v>
      </c>
      <c r="G314" s="151">
        <v>1000</v>
      </c>
      <c r="H314" s="106"/>
      <c r="I314" s="106"/>
      <c r="J314" s="106"/>
      <c r="K314" s="106"/>
      <c r="L314" s="106"/>
      <c r="M314" s="106"/>
      <c r="N314" s="106"/>
      <c r="O314" s="106"/>
      <c r="P314" s="106"/>
      <c r="Q314" s="106"/>
      <c r="R314" s="106"/>
      <c r="S314" s="106"/>
      <c r="T314" s="106"/>
      <c r="U314" s="94" t="e">
        <f t="shared" si="70"/>
        <v>#DIV/0!</v>
      </c>
      <c r="V314" s="15"/>
      <c r="W314" s="15"/>
      <c r="X314" s="15"/>
      <c r="Y314" s="204" t="s">
        <v>660</v>
      </c>
      <c r="Z314" s="48"/>
      <c r="AA314" s="49"/>
      <c r="AB314" s="49" t="s">
        <v>678</v>
      </c>
      <c r="AC314" s="50"/>
      <c r="AD314" s="15">
        <f t="shared" si="71"/>
        <v>1611619200</v>
      </c>
      <c r="AE314" s="15">
        <f t="shared" si="72"/>
        <v>1611792000</v>
      </c>
      <c r="AF314" s="15">
        <f t="shared" si="73"/>
        <v>1611705600</v>
      </c>
    </row>
    <row r="315" spans="1:32" x14ac:dyDescent="0.25">
      <c r="A315" s="50" t="s">
        <v>83</v>
      </c>
      <c r="B315" s="14">
        <v>44222</v>
      </c>
      <c r="C315" s="14">
        <v>44224</v>
      </c>
      <c r="D315" s="50" t="s">
        <v>0</v>
      </c>
      <c r="E315" s="50" t="s">
        <v>181</v>
      </c>
      <c r="F315" s="86" t="s">
        <v>94</v>
      </c>
      <c r="G315" s="151">
        <v>1000</v>
      </c>
      <c r="H315" s="106"/>
      <c r="I315" s="106"/>
      <c r="J315" s="106"/>
      <c r="K315" s="106"/>
      <c r="L315" s="106"/>
      <c r="M315" s="106"/>
      <c r="N315" s="106"/>
      <c r="O315" s="106"/>
      <c r="P315" s="106"/>
      <c r="Q315" s="106"/>
      <c r="R315" s="106"/>
      <c r="S315" s="106"/>
      <c r="T315" s="106"/>
      <c r="U315" s="94" t="e">
        <f t="shared" si="70"/>
        <v>#DIV/0!</v>
      </c>
      <c r="V315" s="15"/>
      <c r="W315" s="15"/>
      <c r="X315" s="15"/>
      <c r="Y315" s="204" t="s">
        <v>660</v>
      </c>
      <c r="Z315" s="48"/>
      <c r="AA315" s="49"/>
      <c r="AB315" s="49" t="s">
        <v>681</v>
      </c>
      <c r="AC315" s="50" t="s">
        <v>682</v>
      </c>
      <c r="AD315" s="15">
        <f t="shared" si="71"/>
        <v>1611619200</v>
      </c>
      <c r="AE315" s="15">
        <f t="shared" si="72"/>
        <v>1611792000</v>
      </c>
      <c r="AF315" s="15">
        <f t="shared" si="73"/>
        <v>1611705600</v>
      </c>
    </row>
    <row r="316" spans="1:32" x14ac:dyDescent="0.25">
      <c r="A316" s="52" t="s">
        <v>82</v>
      </c>
      <c r="B316" s="47">
        <v>44222</v>
      </c>
      <c r="C316" s="47">
        <v>44224</v>
      </c>
      <c r="D316" s="52" t="s">
        <v>3</v>
      </c>
      <c r="E316" s="52" t="s">
        <v>709</v>
      </c>
      <c r="F316" s="87" t="s">
        <v>94</v>
      </c>
      <c r="G316" s="174">
        <v>1138</v>
      </c>
      <c r="H316" s="107"/>
      <c r="I316" s="109"/>
      <c r="J316" s="107"/>
      <c r="K316" s="107"/>
      <c r="L316" s="107"/>
      <c r="M316" s="108"/>
      <c r="N316" s="107"/>
      <c r="O316" s="107"/>
      <c r="P316" s="108"/>
      <c r="Q316" s="108"/>
      <c r="R316" s="108"/>
      <c r="S316" s="107"/>
      <c r="T316" s="107"/>
      <c r="U316" s="95" t="e">
        <f t="shared" si="70"/>
        <v>#DIV/0!</v>
      </c>
      <c r="V316" s="11"/>
      <c r="W316" s="11"/>
      <c r="X316" s="11"/>
      <c r="Y316" s="201" t="s">
        <v>610</v>
      </c>
      <c r="Z316" s="51" t="s">
        <v>712</v>
      </c>
      <c r="AA316" s="51" t="s">
        <v>710</v>
      </c>
      <c r="AB316" s="51"/>
      <c r="AC316" s="52" t="s">
        <v>711</v>
      </c>
      <c r="AD316" s="11">
        <f t="shared" si="71"/>
        <v>1611619200</v>
      </c>
      <c r="AE316" s="11">
        <f t="shared" si="72"/>
        <v>1611792000</v>
      </c>
      <c r="AF316" s="11">
        <f t="shared" si="73"/>
        <v>1611705600</v>
      </c>
    </row>
    <row r="317" spans="1:32" s="236" customFormat="1" x14ac:dyDescent="0.25">
      <c r="A317" s="60" t="s">
        <v>82</v>
      </c>
      <c r="B317" s="18">
        <v>44218</v>
      </c>
      <c r="C317" s="18">
        <v>44222</v>
      </c>
      <c r="D317" s="60" t="s">
        <v>1</v>
      </c>
      <c r="E317" s="60" t="s">
        <v>573</v>
      </c>
      <c r="F317" s="60" t="s">
        <v>96</v>
      </c>
      <c r="G317" s="150">
        <v>2000</v>
      </c>
      <c r="H317" s="114">
        <v>34</v>
      </c>
      <c r="I317" s="115"/>
      <c r="J317" s="114"/>
      <c r="K317" s="114"/>
      <c r="L317" s="114"/>
      <c r="M317" s="177"/>
      <c r="N317" s="114"/>
      <c r="O317" s="114"/>
      <c r="P317" s="114">
        <v>39</v>
      </c>
      <c r="Q317" s="114">
        <v>3</v>
      </c>
      <c r="R317" s="114">
        <v>2</v>
      </c>
      <c r="S317" s="114">
        <v>2</v>
      </c>
      <c r="T317" s="114">
        <v>20</v>
      </c>
      <c r="U317" s="98">
        <f t="shared" si="70"/>
        <v>1.25</v>
      </c>
      <c r="V317" s="196"/>
      <c r="W317" s="196"/>
      <c r="X317" s="196"/>
      <c r="Y317" s="200" t="s">
        <v>603</v>
      </c>
      <c r="Z317" s="196" t="s">
        <v>676</v>
      </c>
      <c r="AA317" s="226" t="s">
        <v>679</v>
      </c>
      <c r="AB317" s="59" t="s">
        <v>677</v>
      </c>
      <c r="AC317" s="60" t="s">
        <v>675</v>
      </c>
      <c r="AD317" s="19">
        <f t="shared" si="71"/>
        <v>1611273600</v>
      </c>
      <c r="AE317" s="19">
        <f t="shared" si="72"/>
        <v>1611619200</v>
      </c>
      <c r="AF317" s="19">
        <f t="shared" si="73"/>
        <v>1611446400</v>
      </c>
    </row>
    <row r="318" spans="1:32" x14ac:dyDescent="0.25">
      <c r="A318" s="60" t="s">
        <v>83</v>
      </c>
      <c r="B318" s="18">
        <v>44218</v>
      </c>
      <c r="C318" s="18">
        <v>44222</v>
      </c>
      <c r="D318" s="60" t="s">
        <v>1</v>
      </c>
      <c r="E318" s="60" t="s">
        <v>573</v>
      </c>
      <c r="F318" s="60" t="s">
        <v>96</v>
      </c>
      <c r="G318" s="150">
        <v>2000</v>
      </c>
      <c r="H318" s="114">
        <v>44</v>
      </c>
      <c r="I318" s="115"/>
      <c r="J318" s="114"/>
      <c r="K318" s="114"/>
      <c r="L318" s="114"/>
      <c r="M318" s="177"/>
      <c r="N318" s="114"/>
      <c r="O318" s="114"/>
      <c r="P318" s="114">
        <v>47</v>
      </c>
      <c r="Q318" s="114">
        <v>4</v>
      </c>
      <c r="R318" s="114">
        <v>3</v>
      </c>
      <c r="S318" s="114"/>
      <c r="T318" s="114">
        <v>2</v>
      </c>
      <c r="U318" s="98">
        <f t="shared" si="70"/>
        <v>1.0204081632653061</v>
      </c>
      <c r="V318" s="196"/>
      <c r="W318" s="196"/>
      <c r="X318" s="196"/>
      <c r="Y318" s="200" t="s">
        <v>603</v>
      </c>
      <c r="Z318" s="196" t="s">
        <v>676</v>
      </c>
      <c r="AA318" s="226" t="s">
        <v>680</v>
      </c>
      <c r="AB318" s="59" t="s">
        <v>677</v>
      </c>
      <c r="AC318" s="60" t="s">
        <v>675</v>
      </c>
      <c r="AD318" s="19">
        <f t="shared" si="71"/>
        <v>1611273600</v>
      </c>
      <c r="AE318" s="19">
        <f t="shared" si="72"/>
        <v>1611619200</v>
      </c>
      <c r="AF318" s="19">
        <f t="shared" si="73"/>
        <v>1611446400</v>
      </c>
    </row>
    <row r="319" spans="1:32" x14ac:dyDescent="0.25">
      <c r="A319" s="60" t="s">
        <v>82</v>
      </c>
      <c r="B319" s="18">
        <v>44218</v>
      </c>
      <c r="C319" s="18">
        <v>44222</v>
      </c>
      <c r="D319" s="60" t="s">
        <v>1</v>
      </c>
      <c r="E319" s="60"/>
      <c r="F319" s="60" t="s">
        <v>96</v>
      </c>
      <c r="G319" s="150">
        <v>2000</v>
      </c>
      <c r="H319" s="114">
        <v>31</v>
      </c>
      <c r="I319" s="115">
        <v>7</v>
      </c>
      <c r="J319" s="114">
        <v>8</v>
      </c>
      <c r="K319" s="114">
        <v>2</v>
      </c>
      <c r="L319" s="114">
        <v>12</v>
      </c>
      <c r="M319" s="177"/>
      <c r="N319" s="114">
        <v>7</v>
      </c>
      <c r="O319" s="114"/>
      <c r="P319" s="114"/>
      <c r="Q319" s="114">
        <v>3</v>
      </c>
      <c r="R319" s="114">
        <v>2</v>
      </c>
      <c r="S319" s="114">
        <v>1</v>
      </c>
      <c r="T319" s="114">
        <v>27</v>
      </c>
      <c r="U319" s="98">
        <f t="shared" si="70"/>
        <v>1.3698630136986301</v>
      </c>
      <c r="V319" s="196"/>
      <c r="W319" s="196"/>
      <c r="X319" s="196"/>
      <c r="Y319" s="200" t="s">
        <v>603</v>
      </c>
      <c r="Z319" s="196" t="s">
        <v>676</v>
      </c>
      <c r="AA319" s="58"/>
      <c r="AB319" s="59" t="s">
        <v>677</v>
      </c>
      <c r="AC319" s="60" t="s">
        <v>441</v>
      </c>
      <c r="AD319" s="19">
        <f t="shared" si="71"/>
        <v>1611273600</v>
      </c>
      <c r="AE319" s="19">
        <f t="shared" si="72"/>
        <v>1611619200</v>
      </c>
      <c r="AF319" s="19">
        <f t="shared" si="73"/>
        <v>1611446400</v>
      </c>
    </row>
    <row r="320" spans="1:32" x14ac:dyDescent="0.25">
      <c r="A320" s="60" t="s">
        <v>83</v>
      </c>
      <c r="B320" s="18">
        <v>44218</v>
      </c>
      <c r="C320" s="18">
        <v>44222</v>
      </c>
      <c r="D320" s="60" t="s">
        <v>1</v>
      </c>
      <c r="E320" s="60"/>
      <c r="F320" s="60" t="s">
        <v>96</v>
      </c>
      <c r="G320" s="150">
        <v>2000</v>
      </c>
      <c r="H320" s="114">
        <v>45</v>
      </c>
      <c r="I320" s="115">
        <v>8</v>
      </c>
      <c r="J320" s="114">
        <v>10</v>
      </c>
      <c r="K320" s="114">
        <v>2</v>
      </c>
      <c r="L320" s="114">
        <v>17</v>
      </c>
      <c r="M320" s="177"/>
      <c r="N320" s="114">
        <v>11</v>
      </c>
      <c r="O320" s="114"/>
      <c r="P320" s="114"/>
      <c r="Q320" s="114">
        <v>3</v>
      </c>
      <c r="R320" s="114">
        <v>3</v>
      </c>
      <c r="S320" s="114">
        <v>1</v>
      </c>
      <c r="T320" s="114">
        <v>0</v>
      </c>
      <c r="U320" s="98">
        <f t="shared" si="70"/>
        <v>1</v>
      </c>
      <c r="V320" s="196"/>
      <c r="W320" s="196"/>
      <c r="X320" s="196"/>
      <c r="Y320" s="200" t="s">
        <v>603</v>
      </c>
      <c r="Z320" s="196" t="s">
        <v>676</v>
      </c>
      <c r="AA320" s="58"/>
      <c r="AB320" s="59" t="s">
        <v>677</v>
      </c>
      <c r="AC320" s="60" t="s">
        <v>429</v>
      </c>
      <c r="AD320" s="19">
        <f t="shared" si="71"/>
        <v>1611273600</v>
      </c>
      <c r="AE320" s="19">
        <f t="shared" si="72"/>
        <v>1611619200</v>
      </c>
      <c r="AF320" s="19">
        <f t="shared" si="73"/>
        <v>1611446400</v>
      </c>
    </row>
    <row r="321" spans="1:32" ht="15.75" customHeight="1" x14ac:dyDescent="0.25">
      <c r="A321" s="54" t="s">
        <v>82</v>
      </c>
      <c r="B321" s="28">
        <v>44204</v>
      </c>
      <c r="C321" s="28">
        <v>44231</v>
      </c>
      <c r="D321" s="173" t="s">
        <v>14</v>
      </c>
      <c r="E321" s="173" t="s">
        <v>573</v>
      </c>
      <c r="F321" s="173" t="s">
        <v>95</v>
      </c>
      <c r="G321" s="148">
        <v>5000</v>
      </c>
      <c r="H321" s="110">
        <v>37</v>
      </c>
      <c r="I321" s="111"/>
      <c r="J321" s="110"/>
      <c r="K321" s="110"/>
      <c r="L321" s="110"/>
      <c r="M321" s="138"/>
      <c r="N321" s="110"/>
      <c r="O321" s="110"/>
      <c r="P321" s="110">
        <v>40</v>
      </c>
      <c r="Q321" s="110"/>
      <c r="R321" s="110"/>
      <c r="S321" s="138">
        <v>1</v>
      </c>
      <c r="T321" s="138">
        <v>22</v>
      </c>
      <c r="U321" s="96">
        <f t="shared" si="70"/>
        <v>1.2820512820512822</v>
      </c>
      <c r="V321" s="7"/>
      <c r="W321" s="7"/>
      <c r="X321" s="7"/>
      <c r="Y321" s="198" t="s">
        <v>726</v>
      </c>
      <c r="Z321" s="176" t="s">
        <v>733</v>
      </c>
      <c r="AA321" s="212"/>
      <c r="AB321" s="176"/>
      <c r="AC321" s="54" t="s">
        <v>740</v>
      </c>
      <c r="AD321" s="7">
        <f t="shared" si="71"/>
        <v>1610064000</v>
      </c>
      <c r="AE321" s="7">
        <f t="shared" si="72"/>
        <v>1612396800</v>
      </c>
      <c r="AF321" s="7">
        <f t="shared" si="73"/>
        <v>1611230400</v>
      </c>
    </row>
    <row r="322" spans="1:32" x14ac:dyDescent="0.25">
      <c r="A322" s="173" t="s">
        <v>83</v>
      </c>
      <c r="B322" s="28">
        <v>44204</v>
      </c>
      <c r="C322" s="28">
        <v>44231</v>
      </c>
      <c r="D322" s="173" t="s">
        <v>14</v>
      </c>
      <c r="E322" s="173" t="s">
        <v>573</v>
      </c>
      <c r="F322" s="173" t="s">
        <v>95</v>
      </c>
      <c r="G322" s="148">
        <v>5000</v>
      </c>
      <c r="H322" s="110">
        <v>48</v>
      </c>
      <c r="I322" s="111"/>
      <c r="J322" s="110"/>
      <c r="K322" s="110"/>
      <c r="L322" s="110"/>
      <c r="M322" s="138"/>
      <c r="N322" s="110"/>
      <c r="O322" s="110"/>
      <c r="P322" s="110">
        <v>51</v>
      </c>
      <c r="Q322" s="110"/>
      <c r="R322" s="110"/>
      <c r="S322" s="110">
        <v>1</v>
      </c>
      <c r="T322" s="110">
        <v>0</v>
      </c>
      <c r="U322" s="96">
        <f t="shared" si="70"/>
        <v>1</v>
      </c>
      <c r="V322" s="7"/>
      <c r="W322" s="7"/>
      <c r="X322" s="7"/>
      <c r="Y322" s="198" t="s">
        <v>726</v>
      </c>
      <c r="Z322" s="176" t="s">
        <v>733</v>
      </c>
      <c r="AA322" s="212"/>
      <c r="AB322" s="176"/>
      <c r="AC322" s="54"/>
      <c r="AD322" s="7">
        <f t="shared" si="71"/>
        <v>1610064000</v>
      </c>
      <c r="AE322" s="7">
        <f t="shared" si="72"/>
        <v>1612396800</v>
      </c>
      <c r="AF322" s="7">
        <f t="shared" si="73"/>
        <v>1611230400</v>
      </c>
    </row>
    <row r="323" spans="1:32" ht="15.75" customHeight="1" x14ac:dyDescent="0.25">
      <c r="A323" s="54" t="s">
        <v>82</v>
      </c>
      <c r="B323" s="28">
        <v>44204</v>
      </c>
      <c r="C323" s="28">
        <v>44231</v>
      </c>
      <c r="D323" s="173" t="s">
        <v>14</v>
      </c>
      <c r="E323" s="173"/>
      <c r="F323" s="173" t="s">
        <v>95</v>
      </c>
      <c r="G323" s="148">
        <v>5000</v>
      </c>
      <c r="H323" s="110">
        <v>35</v>
      </c>
      <c r="I323" s="111">
        <v>6</v>
      </c>
      <c r="J323" s="110">
        <v>9</v>
      </c>
      <c r="K323" s="110">
        <v>2</v>
      </c>
      <c r="L323" s="110">
        <v>10</v>
      </c>
      <c r="M323" s="138"/>
      <c r="N323" s="110">
        <v>6</v>
      </c>
      <c r="O323" s="110"/>
      <c r="P323" s="110"/>
      <c r="Q323" s="110">
        <v>1</v>
      </c>
      <c r="R323" s="110">
        <v>1</v>
      </c>
      <c r="S323" s="138">
        <v>1</v>
      </c>
      <c r="T323" s="138">
        <v>29</v>
      </c>
      <c r="U323" s="96">
        <f t="shared" si="70"/>
        <v>1.408450704225352</v>
      </c>
      <c r="V323" s="7">
        <v>40</v>
      </c>
      <c r="W323" s="7">
        <f>SUM(PRODUCT(44,100/77),PRODUCT(35,100/71,-1))</f>
        <v>7.8470824949698184</v>
      </c>
      <c r="X323" s="7">
        <f>SUM(PRODUCT(44,100/77),PRODUCT(33,100/71,-1))</f>
        <v>10.663983903420522</v>
      </c>
      <c r="Y323" s="198" t="s">
        <v>726</v>
      </c>
      <c r="Z323" s="176" t="s">
        <v>733</v>
      </c>
      <c r="AA323" s="212" t="s">
        <v>852</v>
      </c>
      <c r="AB323" s="176"/>
      <c r="AC323" s="54" t="s">
        <v>853</v>
      </c>
      <c r="AD323" s="7">
        <f t="shared" si="71"/>
        <v>1610064000</v>
      </c>
      <c r="AE323" s="7">
        <f t="shared" si="72"/>
        <v>1612396800</v>
      </c>
      <c r="AF323" s="7">
        <f t="shared" si="73"/>
        <v>1611230400</v>
      </c>
    </row>
    <row r="324" spans="1:32" s="236" customFormat="1" x14ac:dyDescent="0.25">
      <c r="A324" s="173" t="s">
        <v>83</v>
      </c>
      <c r="B324" s="28">
        <v>44204</v>
      </c>
      <c r="C324" s="28">
        <v>44231</v>
      </c>
      <c r="D324" s="173" t="s">
        <v>14</v>
      </c>
      <c r="E324" s="173"/>
      <c r="F324" s="173" t="s">
        <v>95</v>
      </c>
      <c r="G324" s="148">
        <v>5000</v>
      </c>
      <c r="H324" s="110">
        <v>49</v>
      </c>
      <c r="I324" s="111"/>
      <c r="J324" s="110"/>
      <c r="K324" s="110"/>
      <c r="L324" s="110"/>
      <c r="M324" s="138"/>
      <c r="N324" s="110"/>
      <c r="O324" s="110"/>
      <c r="P324" s="110">
        <v>48</v>
      </c>
      <c r="Q324" s="110"/>
      <c r="R324" s="110"/>
      <c r="S324" s="110">
        <v>3</v>
      </c>
      <c r="T324" s="110">
        <v>0</v>
      </c>
      <c r="U324" s="96">
        <f t="shared" si="70"/>
        <v>1</v>
      </c>
      <c r="V324" s="7"/>
      <c r="W324" s="7"/>
      <c r="X324" s="7"/>
      <c r="Y324" s="198" t="s">
        <v>726</v>
      </c>
      <c r="Z324" s="176" t="s">
        <v>733</v>
      </c>
      <c r="AA324" s="212"/>
      <c r="AB324" s="176"/>
      <c r="AC324" s="54" t="s">
        <v>727</v>
      </c>
      <c r="AD324" s="7">
        <f t="shared" si="71"/>
        <v>1610064000</v>
      </c>
      <c r="AE324" s="7">
        <f t="shared" si="72"/>
        <v>1612396800</v>
      </c>
      <c r="AF324" s="7">
        <f t="shared" si="73"/>
        <v>1611230400</v>
      </c>
    </row>
    <row r="325" spans="1:32" s="236" customFormat="1" x14ac:dyDescent="0.25">
      <c r="A325" s="216" t="s">
        <v>82</v>
      </c>
      <c r="B325" s="217">
        <v>44216</v>
      </c>
      <c r="C325" s="217">
        <v>44217</v>
      </c>
      <c r="D325" s="216" t="s">
        <v>665</v>
      </c>
      <c r="E325" s="216" t="s">
        <v>181</v>
      </c>
      <c r="F325" s="218" t="s">
        <v>627</v>
      </c>
      <c r="G325" s="219">
        <v>10000</v>
      </c>
      <c r="H325" s="220"/>
      <c r="I325" s="220"/>
      <c r="J325" s="220"/>
      <c r="K325" s="220"/>
      <c r="L325" s="220"/>
      <c r="M325" s="220"/>
      <c r="N325" s="220"/>
      <c r="O325" s="220"/>
      <c r="P325" s="220"/>
      <c r="Q325" s="220"/>
      <c r="R325" s="220"/>
      <c r="S325" s="220"/>
      <c r="T325" s="220"/>
      <c r="U325" s="221" t="e">
        <f t="shared" si="70"/>
        <v>#DIV/0!</v>
      </c>
      <c r="V325" s="222"/>
      <c r="W325" s="222"/>
      <c r="X325" s="222"/>
      <c r="Y325" s="223"/>
      <c r="Z325" s="224"/>
      <c r="AA325" s="225"/>
      <c r="AB325" s="225" t="s">
        <v>666</v>
      </c>
      <c r="AC325" s="216" t="s">
        <v>667</v>
      </c>
      <c r="AD325" s="222">
        <f t="shared" si="71"/>
        <v>1611100800</v>
      </c>
      <c r="AE325" s="222">
        <f t="shared" si="72"/>
        <v>1611187200</v>
      </c>
      <c r="AF325" s="222">
        <f t="shared" si="73"/>
        <v>1611144000</v>
      </c>
    </row>
    <row r="326" spans="1:32" x14ac:dyDescent="0.25">
      <c r="A326" s="52" t="s">
        <v>83</v>
      </c>
      <c r="B326" s="47">
        <v>44215</v>
      </c>
      <c r="C326" s="47">
        <v>44218</v>
      </c>
      <c r="D326" s="52" t="s">
        <v>3</v>
      </c>
      <c r="E326" s="52" t="s">
        <v>181</v>
      </c>
      <c r="F326" s="87" t="s">
        <v>94</v>
      </c>
      <c r="G326" s="174">
        <v>1001</v>
      </c>
      <c r="H326" s="107"/>
      <c r="I326" s="109"/>
      <c r="J326" s="107"/>
      <c r="K326" s="107"/>
      <c r="L326" s="107"/>
      <c r="M326" s="108"/>
      <c r="N326" s="107"/>
      <c r="O326" s="107"/>
      <c r="P326" s="108"/>
      <c r="Q326" s="108"/>
      <c r="R326" s="108"/>
      <c r="S326" s="107"/>
      <c r="T326" s="107"/>
      <c r="U326" s="95" t="e">
        <f t="shared" si="70"/>
        <v>#DIV/0!</v>
      </c>
      <c r="V326" s="11"/>
      <c r="W326" s="11"/>
      <c r="X326" s="11"/>
      <c r="Y326" s="201" t="s">
        <v>610</v>
      </c>
      <c r="Z326" s="51"/>
      <c r="AA326" s="51"/>
      <c r="AB326" s="51" t="s">
        <v>669</v>
      </c>
      <c r="AC326" s="52"/>
      <c r="AD326" s="11">
        <f t="shared" si="71"/>
        <v>1611014400</v>
      </c>
      <c r="AE326" s="11">
        <f t="shared" si="72"/>
        <v>1611273600</v>
      </c>
      <c r="AF326" s="11">
        <f t="shared" si="73"/>
        <v>1611144000</v>
      </c>
    </row>
    <row r="327" spans="1:32" x14ac:dyDescent="0.25">
      <c r="A327" s="52" t="s">
        <v>83</v>
      </c>
      <c r="B327" s="47">
        <v>44215</v>
      </c>
      <c r="C327" s="47">
        <v>44218</v>
      </c>
      <c r="D327" s="52" t="s">
        <v>3</v>
      </c>
      <c r="E327" s="52" t="s">
        <v>181</v>
      </c>
      <c r="F327" s="87" t="s">
        <v>94</v>
      </c>
      <c r="G327" s="174">
        <v>1001</v>
      </c>
      <c r="H327" s="107"/>
      <c r="I327" s="109"/>
      <c r="J327" s="107"/>
      <c r="K327" s="107"/>
      <c r="L327" s="107"/>
      <c r="M327" s="108"/>
      <c r="N327" s="107"/>
      <c r="O327" s="107"/>
      <c r="P327" s="108"/>
      <c r="Q327" s="108"/>
      <c r="R327" s="108"/>
      <c r="S327" s="107"/>
      <c r="T327" s="107"/>
      <c r="U327" s="95" t="e">
        <f t="shared" si="70"/>
        <v>#DIV/0!</v>
      </c>
      <c r="V327" s="11"/>
      <c r="W327" s="11"/>
      <c r="X327" s="11"/>
      <c r="Y327" s="201" t="s">
        <v>610</v>
      </c>
      <c r="Z327" s="51"/>
      <c r="AA327" s="51"/>
      <c r="AB327" s="51" t="s">
        <v>669</v>
      </c>
      <c r="AC327" s="52"/>
      <c r="AD327" s="11">
        <f t="shared" si="71"/>
        <v>1611014400</v>
      </c>
      <c r="AE327" s="11">
        <f t="shared" si="72"/>
        <v>1611273600</v>
      </c>
      <c r="AF327" s="11">
        <f t="shared" si="73"/>
        <v>1611144000</v>
      </c>
    </row>
    <row r="328" spans="1:32" s="236" customFormat="1" x14ac:dyDescent="0.25">
      <c r="A328" s="52" t="s">
        <v>82</v>
      </c>
      <c r="B328" s="47">
        <v>44215</v>
      </c>
      <c r="C328" s="47">
        <v>44218</v>
      </c>
      <c r="D328" s="52" t="s">
        <v>3</v>
      </c>
      <c r="E328" s="52"/>
      <c r="F328" s="87" t="s">
        <v>94</v>
      </c>
      <c r="G328" s="174">
        <v>1001</v>
      </c>
      <c r="H328" s="107">
        <v>30</v>
      </c>
      <c r="I328" s="109">
        <v>7</v>
      </c>
      <c r="J328" s="107">
        <v>6</v>
      </c>
      <c r="K328" s="107">
        <v>1</v>
      </c>
      <c r="L328" s="107">
        <v>8</v>
      </c>
      <c r="M328" s="108"/>
      <c r="N328" s="107">
        <v>6</v>
      </c>
      <c r="O328" s="107"/>
      <c r="P328" s="108">
        <v>7</v>
      </c>
      <c r="Q328" s="108"/>
      <c r="R328" s="108"/>
      <c r="S328" s="107">
        <v>2</v>
      </c>
      <c r="T328" s="107">
        <v>34</v>
      </c>
      <c r="U328" s="95">
        <f t="shared" si="70"/>
        <v>1.4925373134328359</v>
      </c>
      <c r="V328" s="11"/>
      <c r="W328" s="11"/>
      <c r="X328" s="11"/>
      <c r="Y328" s="201" t="s">
        <v>610</v>
      </c>
      <c r="Z328" s="51" t="s">
        <v>721</v>
      </c>
      <c r="AA328" s="51"/>
      <c r="AB328" s="51" t="s">
        <v>669</v>
      </c>
      <c r="AC328" s="52" t="s">
        <v>723</v>
      </c>
      <c r="AD328" s="11">
        <f t="shared" si="71"/>
        <v>1611014400</v>
      </c>
      <c r="AE328" s="11">
        <f t="shared" si="72"/>
        <v>1611273600</v>
      </c>
      <c r="AF328" s="11">
        <f t="shared" si="73"/>
        <v>1611144000</v>
      </c>
    </row>
    <row r="329" spans="1:32" s="236" customFormat="1" x14ac:dyDescent="0.25">
      <c r="A329" s="50" t="s">
        <v>82</v>
      </c>
      <c r="B329" s="14">
        <v>44214</v>
      </c>
      <c r="C329" s="14">
        <v>44216</v>
      </c>
      <c r="D329" s="50" t="s">
        <v>0</v>
      </c>
      <c r="E329" s="50" t="s">
        <v>573</v>
      </c>
      <c r="F329" s="86" t="s">
        <v>94</v>
      </c>
      <c r="G329" s="151">
        <v>1000</v>
      </c>
      <c r="H329" s="106">
        <v>41</v>
      </c>
      <c r="I329" s="106"/>
      <c r="J329" s="106"/>
      <c r="K329" s="106"/>
      <c r="L329" s="106"/>
      <c r="M329" s="106"/>
      <c r="N329" s="106"/>
      <c r="O329" s="106"/>
      <c r="P329" s="106">
        <v>40</v>
      </c>
      <c r="Q329" s="106">
        <v>1</v>
      </c>
      <c r="R329" s="106">
        <v>1</v>
      </c>
      <c r="S329" s="106">
        <v>0</v>
      </c>
      <c r="T329" s="106">
        <v>17</v>
      </c>
      <c r="U329" s="94">
        <f t="shared" si="70"/>
        <v>1.2048192771084338</v>
      </c>
      <c r="V329" s="15"/>
      <c r="W329" s="15"/>
      <c r="X329" s="15"/>
      <c r="Y329" s="204"/>
      <c r="Z329" s="48" t="s">
        <v>663</v>
      </c>
      <c r="AA329" s="49" t="s">
        <v>668</v>
      </c>
      <c r="AB329" s="49" t="s">
        <v>662</v>
      </c>
      <c r="AC329" s="50"/>
      <c r="AD329" s="15">
        <f t="shared" si="71"/>
        <v>1610928000</v>
      </c>
      <c r="AE329" s="15">
        <f t="shared" si="72"/>
        <v>1611100800</v>
      </c>
      <c r="AF329" s="15">
        <f t="shared" si="73"/>
        <v>1611014400</v>
      </c>
    </row>
    <row r="330" spans="1:32" x14ac:dyDescent="0.25">
      <c r="A330" s="50" t="s">
        <v>83</v>
      </c>
      <c r="B330" s="14">
        <v>44214</v>
      </c>
      <c r="C330" s="14">
        <v>44216</v>
      </c>
      <c r="D330" s="50" t="s">
        <v>0</v>
      </c>
      <c r="E330" s="50" t="s">
        <v>573</v>
      </c>
      <c r="F330" s="86" t="s">
        <v>94</v>
      </c>
      <c r="G330" s="151">
        <v>1000</v>
      </c>
      <c r="H330" s="106">
        <v>52</v>
      </c>
      <c r="I330" s="106"/>
      <c r="J330" s="106"/>
      <c r="K330" s="106"/>
      <c r="L330" s="106"/>
      <c r="M330" s="106"/>
      <c r="N330" s="106"/>
      <c r="O330" s="106"/>
      <c r="P330" s="106">
        <v>45</v>
      </c>
      <c r="Q330" s="106">
        <v>1</v>
      </c>
      <c r="R330" s="106">
        <v>1</v>
      </c>
      <c r="S330" s="106">
        <v>0</v>
      </c>
      <c r="T330" s="106">
        <v>0</v>
      </c>
      <c r="U330" s="94">
        <f t="shared" si="70"/>
        <v>1.0101010101010102</v>
      </c>
      <c r="V330" s="15"/>
      <c r="W330" s="15"/>
      <c r="X330" s="15"/>
      <c r="Y330" s="204"/>
      <c r="Z330" s="48" t="s">
        <v>663</v>
      </c>
      <c r="AA330" s="49" t="s">
        <v>668</v>
      </c>
      <c r="AB330" s="49" t="s">
        <v>662</v>
      </c>
      <c r="AC330" s="50"/>
      <c r="AD330" s="15">
        <f t="shared" si="71"/>
        <v>1610928000</v>
      </c>
      <c r="AE330" s="15">
        <f t="shared" si="72"/>
        <v>1611100800</v>
      </c>
      <c r="AF330" s="15">
        <f t="shared" si="73"/>
        <v>1611014400</v>
      </c>
    </row>
    <row r="331" spans="1:32" x14ac:dyDescent="0.25">
      <c r="A331" s="63" t="s">
        <v>82</v>
      </c>
      <c r="B331" s="175">
        <v>44210</v>
      </c>
      <c r="C331" s="175">
        <v>44217</v>
      </c>
      <c r="D331" s="63" t="s">
        <v>224</v>
      </c>
      <c r="E331" s="63"/>
      <c r="F331" s="63" t="s">
        <v>94</v>
      </c>
      <c r="G331" s="152">
        <v>1000</v>
      </c>
      <c r="H331" s="116">
        <v>30</v>
      </c>
      <c r="I331" s="143">
        <v>8</v>
      </c>
      <c r="J331" s="116">
        <v>6</v>
      </c>
      <c r="K331" s="116">
        <v>1</v>
      </c>
      <c r="L331" s="116">
        <v>11</v>
      </c>
      <c r="M331" s="116"/>
      <c r="N331" s="116">
        <v>9</v>
      </c>
      <c r="O331" s="116"/>
      <c r="P331" s="116"/>
      <c r="Q331" s="116">
        <v>1</v>
      </c>
      <c r="R331" s="116">
        <v>1</v>
      </c>
      <c r="S331" s="116"/>
      <c r="T331" s="116">
        <v>33</v>
      </c>
      <c r="U331" s="99">
        <f t="shared" si="70"/>
        <v>1.4925373134328359</v>
      </c>
      <c r="V331" s="34">
        <v>70</v>
      </c>
      <c r="W331" s="34"/>
      <c r="X331" s="34"/>
      <c r="Y331" s="202" t="s">
        <v>603</v>
      </c>
      <c r="Z331" s="61" t="s">
        <v>670</v>
      </c>
      <c r="AA331" s="62" t="s">
        <v>671</v>
      </c>
      <c r="AB331" s="61"/>
      <c r="AC331" s="63" t="s">
        <v>672</v>
      </c>
      <c r="AD331" s="34">
        <f t="shared" si="71"/>
        <v>1610582400</v>
      </c>
      <c r="AE331" s="34">
        <f t="shared" si="72"/>
        <v>1611187200</v>
      </c>
      <c r="AF331" s="34">
        <f t="shared" si="73"/>
        <v>1610884800</v>
      </c>
    </row>
    <row r="332" spans="1:32" x14ac:dyDescent="0.25">
      <c r="A332" s="63" t="s">
        <v>82</v>
      </c>
      <c r="B332" s="175">
        <v>44210</v>
      </c>
      <c r="C332" s="175">
        <v>44217</v>
      </c>
      <c r="D332" s="63" t="s">
        <v>224</v>
      </c>
      <c r="E332" s="63"/>
      <c r="F332" s="63" t="s">
        <v>94</v>
      </c>
      <c r="G332" s="152">
        <v>1000</v>
      </c>
      <c r="H332" s="116">
        <v>46</v>
      </c>
      <c r="I332" s="143">
        <v>11</v>
      </c>
      <c r="J332" s="116">
        <v>8</v>
      </c>
      <c r="K332" s="116">
        <v>2</v>
      </c>
      <c r="L332" s="116">
        <v>16</v>
      </c>
      <c r="M332" s="116"/>
      <c r="N332" s="116">
        <v>13</v>
      </c>
      <c r="O332" s="116"/>
      <c r="P332" s="116"/>
      <c r="Q332" s="116">
        <v>2</v>
      </c>
      <c r="R332" s="116">
        <v>2</v>
      </c>
      <c r="S332" s="116"/>
      <c r="T332" s="116">
        <v>0</v>
      </c>
      <c r="U332" s="99">
        <f t="shared" si="70"/>
        <v>1</v>
      </c>
      <c r="V332" s="34"/>
      <c r="W332" s="34"/>
      <c r="X332" s="34"/>
      <c r="Y332" s="202" t="s">
        <v>603</v>
      </c>
      <c r="Z332" s="61" t="s">
        <v>670</v>
      </c>
      <c r="AA332" s="62" t="s">
        <v>671</v>
      </c>
      <c r="AB332" s="61"/>
      <c r="AC332" s="63" t="s">
        <v>674</v>
      </c>
      <c r="AD332" s="34">
        <f t="shared" si="71"/>
        <v>1610582400</v>
      </c>
      <c r="AE332" s="34">
        <f t="shared" si="72"/>
        <v>1611187200</v>
      </c>
      <c r="AF332" s="34">
        <f t="shared" si="73"/>
        <v>1610884800</v>
      </c>
    </row>
    <row r="333" spans="1:32" x14ac:dyDescent="0.25">
      <c r="A333" s="50" t="s">
        <v>82</v>
      </c>
      <c r="B333" s="14">
        <v>44201</v>
      </c>
      <c r="C333" s="14">
        <v>44203</v>
      </c>
      <c r="D333" s="50" t="s">
        <v>0</v>
      </c>
      <c r="E333" s="50" t="s">
        <v>181</v>
      </c>
      <c r="F333" s="86" t="s">
        <v>94</v>
      </c>
      <c r="G333" s="151">
        <v>1000</v>
      </c>
      <c r="H333" s="106"/>
      <c r="I333" s="106"/>
      <c r="J333" s="106"/>
      <c r="K333" s="106"/>
      <c r="L333" s="106"/>
      <c r="M333" s="106"/>
      <c r="N333" s="106"/>
      <c r="O333" s="106"/>
      <c r="P333" s="106"/>
      <c r="Q333" s="106"/>
      <c r="R333" s="106"/>
      <c r="S333" s="106"/>
      <c r="T333" s="106"/>
      <c r="U333" s="94" t="e">
        <f t="shared" si="70"/>
        <v>#DIV/0!</v>
      </c>
      <c r="V333" s="15"/>
      <c r="W333" s="15"/>
      <c r="X333" s="15"/>
      <c r="Y333" s="204" t="s">
        <v>660</v>
      </c>
      <c r="Z333" s="48"/>
      <c r="AA333" s="49"/>
      <c r="AB333" s="49" t="s">
        <v>661</v>
      </c>
      <c r="AC333" s="50"/>
      <c r="AD333" s="15">
        <f t="shared" si="71"/>
        <v>1609804800</v>
      </c>
      <c r="AE333" s="15">
        <f t="shared" si="72"/>
        <v>1609977600</v>
      </c>
      <c r="AF333" s="15">
        <f t="shared" si="73"/>
        <v>1609891200</v>
      </c>
    </row>
    <row r="334" spans="1:32" s="236" customFormat="1" x14ac:dyDescent="0.25">
      <c r="A334" s="50" t="s">
        <v>83</v>
      </c>
      <c r="B334" s="14">
        <v>44201</v>
      </c>
      <c r="C334" s="14">
        <v>44203</v>
      </c>
      <c r="D334" s="50" t="s">
        <v>0</v>
      </c>
      <c r="E334" s="50" t="s">
        <v>181</v>
      </c>
      <c r="F334" s="86" t="s">
        <v>94</v>
      </c>
      <c r="G334" s="151">
        <v>1000</v>
      </c>
      <c r="H334" s="106"/>
      <c r="I334" s="106"/>
      <c r="J334" s="106"/>
      <c r="K334" s="106"/>
      <c r="L334" s="106"/>
      <c r="M334" s="106"/>
      <c r="N334" s="106"/>
      <c r="O334" s="106"/>
      <c r="P334" s="106"/>
      <c r="Q334" s="106"/>
      <c r="R334" s="106"/>
      <c r="S334" s="106"/>
      <c r="T334" s="106"/>
      <c r="U334" s="94" t="e">
        <f t="shared" si="70"/>
        <v>#DIV/0!</v>
      </c>
      <c r="V334" s="15"/>
      <c r="W334" s="15"/>
      <c r="X334" s="15"/>
      <c r="Y334" s="204" t="s">
        <v>660</v>
      </c>
      <c r="Z334" s="48"/>
      <c r="AA334" s="49"/>
      <c r="AB334" s="49"/>
      <c r="AC334" s="50"/>
      <c r="AD334" s="15">
        <f t="shared" si="71"/>
        <v>1609804800</v>
      </c>
      <c r="AE334" s="15">
        <f t="shared" si="72"/>
        <v>1609977600</v>
      </c>
      <c r="AF334" s="15">
        <f t="shared" si="73"/>
        <v>1609891200</v>
      </c>
    </row>
    <row r="335" spans="1:32" x14ac:dyDescent="0.25">
      <c r="A335" s="67" t="s">
        <v>83</v>
      </c>
      <c r="B335" s="213">
        <v>44182</v>
      </c>
      <c r="C335" s="213">
        <v>44185</v>
      </c>
      <c r="D335" s="67" t="s">
        <v>4</v>
      </c>
      <c r="E335" s="67" t="s">
        <v>573</v>
      </c>
      <c r="F335" s="67" t="s">
        <v>94</v>
      </c>
      <c r="G335" s="154">
        <v>1000</v>
      </c>
      <c r="H335" s="117">
        <v>50</v>
      </c>
      <c r="I335" s="117"/>
      <c r="J335" s="117"/>
      <c r="K335" s="117"/>
      <c r="L335" s="117"/>
      <c r="M335" s="117"/>
      <c r="N335" s="117"/>
      <c r="O335" s="117"/>
      <c r="P335" s="117">
        <v>39</v>
      </c>
      <c r="Q335" s="117"/>
      <c r="R335" s="117"/>
      <c r="S335" s="117"/>
      <c r="T335" s="117">
        <v>11</v>
      </c>
      <c r="U335" s="100">
        <f t="shared" si="70"/>
        <v>1.1235955056179776</v>
      </c>
      <c r="V335" s="13"/>
      <c r="W335" s="13"/>
      <c r="X335" s="13"/>
      <c r="Y335" s="214"/>
      <c r="Z335" s="66" t="s">
        <v>637</v>
      </c>
      <c r="AA335" s="78" t="s">
        <v>636</v>
      </c>
      <c r="AB335" s="78" t="s">
        <v>644</v>
      </c>
      <c r="AC335" s="67" t="s">
        <v>638</v>
      </c>
      <c r="AD335" s="13">
        <f t="shared" si="71"/>
        <v>1608163200</v>
      </c>
      <c r="AE335" s="13">
        <f t="shared" si="72"/>
        <v>1608422400</v>
      </c>
      <c r="AF335" s="13">
        <f t="shared" si="73"/>
        <v>1608292800</v>
      </c>
    </row>
    <row r="336" spans="1:32" x14ac:dyDescent="0.25">
      <c r="A336" s="52" t="s">
        <v>83</v>
      </c>
      <c r="B336" s="47">
        <v>44179</v>
      </c>
      <c r="C336" s="47">
        <v>44182</v>
      </c>
      <c r="D336" s="52" t="s">
        <v>3</v>
      </c>
      <c r="E336" s="52" t="s">
        <v>181</v>
      </c>
      <c r="F336" s="87" t="s">
        <v>94</v>
      </c>
      <c r="G336" s="174">
        <v>1499</v>
      </c>
      <c r="H336" s="107"/>
      <c r="I336" s="109"/>
      <c r="J336" s="107"/>
      <c r="K336" s="107"/>
      <c r="L336" s="107"/>
      <c r="M336" s="108"/>
      <c r="N336" s="107"/>
      <c r="O336" s="107"/>
      <c r="P336" s="108"/>
      <c r="Q336" s="108"/>
      <c r="R336" s="108"/>
      <c r="S336" s="107"/>
      <c r="T336" s="107"/>
      <c r="U336" s="95" t="e">
        <f t="shared" si="70"/>
        <v>#DIV/0!</v>
      </c>
      <c r="V336" s="11"/>
      <c r="W336" s="11"/>
      <c r="X336" s="11"/>
      <c r="Y336" s="201" t="s">
        <v>610</v>
      </c>
      <c r="Z336" s="51"/>
      <c r="AA336" s="51"/>
      <c r="AB336" s="51" t="s">
        <v>650</v>
      </c>
      <c r="AC336" s="52"/>
      <c r="AD336" s="11">
        <f t="shared" si="71"/>
        <v>1607904000</v>
      </c>
      <c r="AE336" s="11">
        <f t="shared" si="72"/>
        <v>1608163200</v>
      </c>
      <c r="AF336" s="11">
        <f t="shared" si="73"/>
        <v>1608033600</v>
      </c>
    </row>
    <row r="337" spans="1:32" x14ac:dyDescent="0.25">
      <c r="A337" s="52" t="s">
        <v>83</v>
      </c>
      <c r="B337" s="47">
        <v>44179</v>
      </c>
      <c r="C337" s="47">
        <v>44182</v>
      </c>
      <c r="D337" s="52" t="s">
        <v>3</v>
      </c>
      <c r="E337" s="52" t="s">
        <v>181</v>
      </c>
      <c r="F337" s="87" t="s">
        <v>94</v>
      </c>
      <c r="G337" s="174">
        <v>1499</v>
      </c>
      <c r="H337" s="107"/>
      <c r="I337" s="109"/>
      <c r="J337" s="107"/>
      <c r="K337" s="107"/>
      <c r="L337" s="107"/>
      <c r="M337" s="108"/>
      <c r="N337" s="107"/>
      <c r="O337" s="107"/>
      <c r="P337" s="108"/>
      <c r="Q337" s="108"/>
      <c r="R337" s="108"/>
      <c r="S337" s="107"/>
      <c r="T337" s="107"/>
      <c r="U337" s="95" t="e">
        <f t="shared" si="70"/>
        <v>#DIV/0!</v>
      </c>
      <c r="V337" s="11"/>
      <c r="W337" s="11"/>
      <c r="X337" s="11"/>
      <c r="Y337" s="201" t="s">
        <v>610</v>
      </c>
      <c r="Z337" s="51"/>
      <c r="AA337" s="51"/>
      <c r="AB337" s="51" t="s">
        <v>659</v>
      </c>
      <c r="AC337" s="52"/>
      <c r="AD337" s="11">
        <f t="shared" si="71"/>
        <v>1607904000</v>
      </c>
      <c r="AE337" s="11">
        <f t="shared" si="72"/>
        <v>1608163200</v>
      </c>
      <c r="AF337" s="11">
        <f t="shared" si="73"/>
        <v>1608033600</v>
      </c>
    </row>
    <row r="338" spans="1:32" x14ac:dyDescent="0.25">
      <c r="A338" s="52" t="s">
        <v>82</v>
      </c>
      <c r="B338" s="47">
        <v>44179</v>
      </c>
      <c r="C338" s="47">
        <v>44182</v>
      </c>
      <c r="D338" s="52" t="s">
        <v>3</v>
      </c>
      <c r="E338" s="52"/>
      <c r="F338" s="87" t="s">
        <v>94</v>
      </c>
      <c r="G338" s="174">
        <v>1499</v>
      </c>
      <c r="H338" s="107">
        <v>30</v>
      </c>
      <c r="I338" s="109">
        <v>7</v>
      </c>
      <c r="J338" s="107">
        <v>5</v>
      </c>
      <c r="K338" s="107">
        <v>1</v>
      </c>
      <c r="L338" s="107">
        <v>8</v>
      </c>
      <c r="M338" s="108"/>
      <c r="N338" s="107">
        <v>7</v>
      </c>
      <c r="O338" s="107"/>
      <c r="P338" s="108">
        <v>5</v>
      </c>
      <c r="Q338" s="109"/>
      <c r="R338" s="109"/>
      <c r="S338" s="107">
        <v>3</v>
      </c>
      <c r="T338" s="107">
        <v>34</v>
      </c>
      <c r="U338" s="95">
        <f t="shared" si="70"/>
        <v>1.5151515151515151</v>
      </c>
      <c r="V338" s="11"/>
      <c r="W338" s="11"/>
      <c r="X338" s="11"/>
      <c r="Y338" s="201" t="s">
        <v>610</v>
      </c>
      <c r="Z338" s="51" t="s">
        <v>721</v>
      </c>
      <c r="AA338" s="51"/>
      <c r="AB338" s="51"/>
      <c r="AC338" s="52" t="s">
        <v>723</v>
      </c>
      <c r="AD338" s="11">
        <f t="shared" si="71"/>
        <v>1607904000</v>
      </c>
      <c r="AE338" s="11">
        <f t="shared" si="72"/>
        <v>1608163200</v>
      </c>
      <c r="AF338" s="11">
        <f t="shared" si="73"/>
        <v>1608033600</v>
      </c>
    </row>
    <row r="339" spans="1:32" s="236" customFormat="1" x14ac:dyDescent="0.25">
      <c r="A339" s="52" t="s">
        <v>82</v>
      </c>
      <c r="B339" s="47">
        <v>44177</v>
      </c>
      <c r="C339" s="47">
        <v>44184</v>
      </c>
      <c r="D339" s="52" t="s">
        <v>3</v>
      </c>
      <c r="E339" s="52" t="s">
        <v>181</v>
      </c>
      <c r="F339" s="87" t="s">
        <v>94</v>
      </c>
      <c r="G339" s="174">
        <v>2499</v>
      </c>
      <c r="H339" s="107"/>
      <c r="I339" s="109"/>
      <c r="J339" s="107"/>
      <c r="K339" s="107"/>
      <c r="L339" s="107"/>
      <c r="M339" s="108"/>
      <c r="N339" s="107"/>
      <c r="O339" s="107"/>
      <c r="P339" s="108"/>
      <c r="Q339" s="108"/>
      <c r="R339" s="108"/>
      <c r="S339" s="107"/>
      <c r="T339" s="107"/>
      <c r="U339" s="95" t="e">
        <f t="shared" si="70"/>
        <v>#DIV/0!</v>
      </c>
      <c r="V339" s="11"/>
      <c r="W339" s="11"/>
      <c r="X339" s="11"/>
      <c r="Y339" s="201"/>
      <c r="Z339" s="51"/>
      <c r="AA339" s="51"/>
      <c r="AB339" s="51" t="s">
        <v>658</v>
      </c>
      <c r="AC339" s="52"/>
      <c r="AD339" s="11">
        <f t="shared" si="71"/>
        <v>1607731200</v>
      </c>
      <c r="AE339" s="11">
        <f t="shared" si="72"/>
        <v>1608336000</v>
      </c>
      <c r="AF339" s="11">
        <f t="shared" si="73"/>
        <v>1608033600</v>
      </c>
    </row>
    <row r="340" spans="1:32" s="238" customFormat="1" x14ac:dyDescent="0.25">
      <c r="A340" s="52" t="s">
        <v>83</v>
      </c>
      <c r="B340" s="47">
        <v>44177</v>
      </c>
      <c r="C340" s="47">
        <v>44184</v>
      </c>
      <c r="D340" s="52" t="s">
        <v>3</v>
      </c>
      <c r="E340" s="52" t="s">
        <v>181</v>
      </c>
      <c r="F340" s="87" t="s">
        <v>94</v>
      </c>
      <c r="G340" s="174">
        <v>2499</v>
      </c>
      <c r="H340" s="107"/>
      <c r="I340" s="109"/>
      <c r="J340" s="107"/>
      <c r="K340" s="107"/>
      <c r="L340" s="107"/>
      <c r="M340" s="108"/>
      <c r="N340" s="107"/>
      <c r="O340" s="107"/>
      <c r="P340" s="108"/>
      <c r="Q340" s="108"/>
      <c r="R340" s="108"/>
      <c r="S340" s="107"/>
      <c r="T340" s="107"/>
      <c r="U340" s="95" t="e">
        <f t="shared" si="70"/>
        <v>#DIV/0!</v>
      </c>
      <c r="V340" s="11"/>
      <c r="W340" s="11"/>
      <c r="X340" s="11"/>
      <c r="Y340" s="201"/>
      <c r="Z340" s="51"/>
      <c r="AA340" s="51"/>
      <c r="AB340" s="51" t="s">
        <v>658</v>
      </c>
      <c r="AC340" s="52"/>
      <c r="AD340" s="11">
        <f t="shared" si="71"/>
        <v>1607731200</v>
      </c>
      <c r="AE340" s="11">
        <f t="shared" si="72"/>
        <v>1608336000</v>
      </c>
      <c r="AF340" s="11">
        <f t="shared" si="73"/>
        <v>1608033600</v>
      </c>
    </row>
    <row r="341" spans="1:32" s="238" customFormat="1" x14ac:dyDescent="0.25">
      <c r="A341" s="52" t="s">
        <v>83</v>
      </c>
      <c r="B341" s="47">
        <v>44177</v>
      </c>
      <c r="C341" s="47">
        <v>44184</v>
      </c>
      <c r="D341" s="52" t="s">
        <v>3</v>
      </c>
      <c r="E341" s="52" t="s">
        <v>181</v>
      </c>
      <c r="F341" s="87" t="s">
        <v>94</v>
      </c>
      <c r="G341" s="174">
        <v>2499</v>
      </c>
      <c r="H341" s="107"/>
      <c r="I341" s="109"/>
      <c r="J341" s="107"/>
      <c r="K341" s="107"/>
      <c r="L341" s="107"/>
      <c r="M341" s="108"/>
      <c r="N341" s="107"/>
      <c r="O341" s="107"/>
      <c r="P341" s="108"/>
      <c r="Q341" s="108"/>
      <c r="R341" s="108"/>
      <c r="S341" s="107"/>
      <c r="T341" s="107"/>
      <c r="U341" s="95" t="e">
        <f t="shared" si="70"/>
        <v>#DIV/0!</v>
      </c>
      <c r="V341" s="11"/>
      <c r="W341" s="11"/>
      <c r="X341" s="11"/>
      <c r="Y341" s="201"/>
      <c r="Z341" s="51"/>
      <c r="AA341" s="51"/>
      <c r="AB341" s="51" t="s">
        <v>658</v>
      </c>
      <c r="AC341" s="52"/>
      <c r="AD341" s="11">
        <f t="shared" si="71"/>
        <v>1607731200</v>
      </c>
      <c r="AE341" s="11">
        <f t="shared" si="72"/>
        <v>1608336000</v>
      </c>
      <c r="AF341" s="11">
        <f t="shared" si="73"/>
        <v>1608033600</v>
      </c>
    </row>
    <row r="342" spans="1:32" x14ac:dyDescent="0.25">
      <c r="A342" s="50" t="s">
        <v>82</v>
      </c>
      <c r="B342" s="14">
        <v>44179</v>
      </c>
      <c r="C342" s="14">
        <v>44181</v>
      </c>
      <c r="D342" s="50" t="s">
        <v>0</v>
      </c>
      <c r="E342" s="50" t="s">
        <v>573</v>
      </c>
      <c r="F342" s="86" t="s">
        <v>94</v>
      </c>
      <c r="G342" s="151">
        <v>1000</v>
      </c>
      <c r="H342" s="106">
        <v>42</v>
      </c>
      <c r="I342" s="106"/>
      <c r="J342" s="106"/>
      <c r="K342" s="106"/>
      <c r="L342" s="106"/>
      <c r="M342" s="106"/>
      <c r="N342" s="106"/>
      <c r="O342" s="106"/>
      <c r="P342" s="106">
        <v>40</v>
      </c>
      <c r="Q342" s="106">
        <v>1</v>
      </c>
      <c r="R342" s="106">
        <v>2</v>
      </c>
      <c r="S342" s="106">
        <v>1</v>
      </c>
      <c r="T342" s="106">
        <v>14</v>
      </c>
      <c r="U342" s="94">
        <f t="shared" si="70"/>
        <v>1.1627906976744187</v>
      </c>
      <c r="V342" s="15"/>
      <c r="W342" s="15"/>
      <c r="X342" s="15"/>
      <c r="Y342" s="204" t="s">
        <v>603</v>
      </c>
      <c r="Z342" s="48" t="s">
        <v>705</v>
      </c>
      <c r="AA342" s="49" t="s">
        <v>633</v>
      </c>
      <c r="AB342" s="48" t="s">
        <v>634</v>
      </c>
      <c r="AC342" s="50" t="s">
        <v>643</v>
      </c>
      <c r="AD342" s="15">
        <f t="shared" si="71"/>
        <v>1607904000</v>
      </c>
      <c r="AE342" s="15">
        <f t="shared" si="72"/>
        <v>1608076800</v>
      </c>
      <c r="AF342" s="15">
        <f t="shared" si="73"/>
        <v>1607990400</v>
      </c>
    </row>
    <row r="343" spans="1:32" x14ac:dyDescent="0.25">
      <c r="A343" s="50" t="s">
        <v>83</v>
      </c>
      <c r="B343" s="14">
        <v>44179</v>
      </c>
      <c r="C343" s="14">
        <v>44181</v>
      </c>
      <c r="D343" s="50" t="s">
        <v>0</v>
      </c>
      <c r="E343" s="50" t="s">
        <v>573</v>
      </c>
      <c r="F343" s="86" t="s">
        <v>94</v>
      </c>
      <c r="G343" s="151">
        <v>1000</v>
      </c>
      <c r="H343" s="106">
        <v>51</v>
      </c>
      <c r="I343" s="106"/>
      <c r="J343" s="106"/>
      <c r="K343" s="106"/>
      <c r="L343" s="106"/>
      <c r="M343" s="106"/>
      <c r="N343" s="106"/>
      <c r="O343" s="106"/>
      <c r="P343" s="106">
        <v>43</v>
      </c>
      <c r="Q343" s="106">
        <v>3</v>
      </c>
      <c r="R343" s="106">
        <v>2</v>
      </c>
      <c r="S343" s="106">
        <v>1</v>
      </c>
      <c r="T343" s="106">
        <v>0</v>
      </c>
      <c r="U343" s="94">
        <f t="shared" si="70"/>
        <v>1</v>
      </c>
      <c r="V343" s="15"/>
      <c r="W343" s="15"/>
      <c r="X343" s="15"/>
      <c r="Y343" s="204" t="s">
        <v>603</v>
      </c>
      <c r="Z343" s="48" t="s">
        <v>705</v>
      </c>
      <c r="AA343" s="49" t="s">
        <v>633</v>
      </c>
      <c r="AB343" s="48" t="s">
        <v>634</v>
      </c>
      <c r="AC343" s="50" t="s">
        <v>488</v>
      </c>
      <c r="AD343" s="15">
        <f t="shared" si="71"/>
        <v>1607904000</v>
      </c>
      <c r="AE343" s="15">
        <f t="shared" si="72"/>
        <v>1608076800</v>
      </c>
      <c r="AF343" s="15">
        <f t="shared" si="73"/>
        <v>1607990400</v>
      </c>
    </row>
    <row r="344" spans="1:32" x14ac:dyDescent="0.25">
      <c r="A344" s="60" t="s">
        <v>82</v>
      </c>
      <c r="B344" s="18">
        <v>44176</v>
      </c>
      <c r="C344" s="18">
        <v>44180</v>
      </c>
      <c r="D344" s="60" t="s">
        <v>1</v>
      </c>
      <c r="E344" s="60"/>
      <c r="F344" s="60" t="s">
        <v>96</v>
      </c>
      <c r="G344" s="150">
        <v>2000</v>
      </c>
      <c r="H344" s="114">
        <v>31</v>
      </c>
      <c r="I344" s="115">
        <v>7</v>
      </c>
      <c r="J344" s="114">
        <v>7</v>
      </c>
      <c r="K344" s="114">
        <v>1</v>
      </c>
      <c r="L344" s="114">
        <v>11</v>
      </c>
      <c r="M344" s="177"/>
      <c r="N344" s="114">
        <v>7</v>
      </c>
      <c r="O344" s="114"/>
      <c r="P344" s="114"/>
      <c r="Q344" s="114">
        <v>2</v>
      </c>
      <c r="R344" s="114">
        <v>2</v>
      </c>
      <c r="S344" s="114">
        <v>1</v>
      </c>
      <c r="T344" s="114">
        <v>31</v>
      </c>
      <c r="U344" s="98">
        <f t="shared" si="70"/>
        <v>1.4492753623188406</v>
      </c>
      <c r="V344" s="196"/>
      <c r="W344" s="196"/>
      <c r="X344" s="196"/>
      <c r="Y344" s="200" t="s">
        <v>603</v>
      </c>
      <c r="Z344" s="196" t="s">
        <v>635</v>
      </c>
      <c r="AA344" s="58"/>
      <c r="AB344" s="59"/>
      <c r="AC344" s="60" t="s">
        <v>441</v>
      </c>
      <c r="AD344" s="19">
        <f t="shared" si="71"/>
        <v>1607644800</v>
      </c>
      <c r="AE344" s="19">
        <f t="shared" si="72"/>
        <v>1607990400</v>
      </c>
      <c r="AF344" s="19">
        <f t="shared" si="73"/>
        <v>1607817600</v>
      </c>
    </row>
    <row r="345" spans="1:32" ht="15.75" customHeight="1" x14ac:dyDescent="0.25">
      <c r="A345" s="60" t="s">
        <v>83</v>
      </c>
      <c r="B345" s="18">
        <v>44176</v>
      </c>
      <c r="C345" s="18">
        <v>44180</v>
      </c>
      <c r="D345" s="60" t="s">
        <v>1</v>
      </c>
      <c r="E345" s="60"/>
      <c r="F345" s="60" t="s">
        <v>96</v>
      </c>
      <c r="G345" s="150">
        <v>2000</v>
      </c>
      <c r="H345" s="114">
        <v>47</v>
      </c>
      <c r="I345" s="115">
        <v>8</v>
      </c>
      <c r="J345" s="114">
        <v>9</v>
      </c>
      <c r="K345" s="114">
        <v>2</v>
      </c>
      <c r="L345" s="114">
        <v>17</v>
      </c>
      <c r="M345" s="177"/>
      <c r="N345" s="114">
        <v>11</v>
      </c>
      <c r="O345" s="114"/>
      <c r="P345" s="114"/>
      <c r="Q345" s="114">
        <v>2</v>
      </c>
      <c r="R345" s="114">
        <v>3</v>
      </c>
      <c r="S345" s="114">
        <v>1</v>
      </c>
      <c r="T345" s="114">
        <v>0</v>
      </c>
      <c r="U345" s="98">
        <f t="shared" ref="U345:U408" si="74">100/(SUM(H345:S345))</f>
        <v>1</v>
      </c>
      <c r="V345" s="196"/>
      <c r="W345" s="196"/>
      <c r="X345" s="196"/>
      <c r="Y345" s="200" t="s">
        <v>603</v>
      </c>
      <c r="Z345" s="196" t="s">
        <v>635</v>
      </c>
      <c r="AA345" s="58"/>
      <c r="AB345" s="59"/>
      <c r="AC345" s="60" t="s">
        <v>429</v>
      </c>
      <c r="AD345" s="19">
        <f t="shared" ref="AD345:AD408" si="75">(B345-DATE(1970,1,1))*86400</f>
        <v>1607644800</v>
      </c>
      <c r="AE345" s="19">
        <f t="shared" ref="AE345:AE408" si="76">(C345-DATE(1970,1,1))*86400</f>
        <v>1607990400</v>
      </c>
      <c r="AF345" s="19">
        <f t="shared" ref="AF345:AF408" si="77">AVERAGE(AD345:AE345)</f>
        <v>1607817600</v>
      </c>
    </row>
    <row r="346" spans="1:32" s="236" customFormat="1" x14ac:dyDescent="0.25">
      <c r="A346" s="63" t="s">
        <v>82</v>
      </c>
      <c r="B346" s="175">
        <v>44173</v>
      </c>
      <c r="C346" s="175">
        <v>44180</v>
      </c>
      <c r="D346" s="63" t="s">
        <v>224</v>
      </c>
      <c r="E346" s="63"/>
      <c r="F346" s="63" t="s">
        <v>94</v>
      </c>
      <c r="G346" s="152">
        <v>1000</v>
      </c>
      <c r="H346" s="116">
        <v>30</v>
      </c>
      <c r="I346" s="143">
        <v>8</v>
      </c>
      <c r="J346" s="116">
        <v>6</v>
      </c>
      <c r="K346" s="116">
        <v>1</v>
      </c>
      <c r="L346" s="116">
        <v>10</v>
      </c>
      <c r="M346" s="116"/>
      <c r="N346" s="116">
        <v>10</v>
      </c>
      <c r="O346" s="116"/>
      <c r="P346" s="116"/>
      <c r="Q346" s="116">
        <v>1</v>
      </c>
      <c r="R346" s="116">
        <v>1</v>
      </c>
      <c r="S346" s="116"/>
      <c r="T346" s="116">
        <v>33</v>
      </c>
      <c r="U346" s="99">
        <f t="shared" si="74"/>
        <v>1.4925373134328359</v>
      </c>
      <c r="V346" s="34">
        <v>72</v>
      </c>
      <c r="W346" s="34"/>
      <c r="X346" s="34"/>
      <c r="Y346" s="202" t="s">
        <v>603</v>
      </c>
      <c r="Z346" s="61" t="s">
        <v>655</v>
      </c>
      <c r="AA346" s="62" t="s">
        <v>639</v>
      </c>
      <c r="AB346" s="61"/>
      <c r="AC346" s="63" t="s">
        <v>656</v>
      </c>
      <c r="AD346" s="34">
        <f t="shared" si="75"/>
        <v>1607385600</v>
      </c>
      <c r="AE346" s="34">
        <f t="shared" si="76"/>
        <v>1607990400</v>
      </c>
      <c r="AF346" s="34">
        <f t="shared" si="77"/>
        <v>1607688000</v>
      </c>
    </row>
    <row r="347" spans="1:32" s="236" customFormat="1" x14ac:dyDescent="0.25">
      <c r="A347" s="63" t="s">
        <v>82</v>
      </c>
      <c r="B347" s="175">
        <v>44173</v>
      </c>
      <c r="C347" s="175">
        <v>44180</v>
      </c>
      <c r="D347" s="63" t="s">
        <v>224</v>
      </c>
      <c r="E347" s="63"/>
      <c r="F347" s="63" t="s">
        <v>94</v>
      </c>
      <c r="G347" s="152">
        <v>1000</v>
      </c>
      <c r="H347" s="116">
        <v>46</v>
      </c>
      <c r="I347" s="143">
        <v>11</v>
      </c>
      <c r="J347" s="116">
        <v>8</v>
      </c>
      <c r="K347" s="116">
        <v>2</v>
      </c>
      <c r="L347" s="116">
        <v>15</v>
      </c>
      <c r="M347" s="116"/>
      <c r="N347" s="116">
        <v>14</v>
      </c>
      <c r="O347" s="116"/>
      <c r="P347" s="116"/>
      <c r="Q347" s="116">
        <v>2</v>
      </c>
      <c r="R347" s="116">
        <v>2</v>
      </c>
      <c r="S347" s="116"/>
      <c r="T347" s="116">
        <v>0</v>
      </c>
      <c r="U347" s="99">
        <f t="shared" si="74"/>
        <v>1</v>
      </c>
      <c r="V347" s="34"/>
      <c r="W347" s="34"/>
      <c r="X347" s="34"/>
      <c r="Y347" s="202" t="s">
        <v>603</v>
      </c>
      <c r="Z347" s="61" t="s">
        <v>655</v>
      </c>
      <c r="AA347" s="62" t="s">
        <v>639</v>
      </c>
      <c r="AB347" s="61"/>
      <c r="AC347" s="63" t="s">
        <v>673</v>
      </c>
      <c r="AD347" s="34">
        <f t="shared" si="75"/>
        <v>1607385600</v>
      </c>
      <c r="AE347" s="34">
        <f t="shared" si="76"/>
        <v>1607990400</v>
      </c>
      <c r="AF347" s="34">
        <f t="shared" si="77"/>
        <v>1607688000</v>
      </c>
    </row>
    <row r="348" spans="1:32" s="238" customFormat="1" x14ac:dyDescent="0.25">
      <c r="A348" s="242" t="s">
        <v>83</v>
      </c>
      <c r="B348" s="243">
        <v>44163</v>
      </c>
      <c r="C348" s="243">
        <v>44182</v>
      </c>
      <c r="D348" s="242" t="s">
        <v>800</v>
      </c>
      <c r="E348" s="242" t="s">
        <v>181</v>
      </c>
      <c r="F348" s="242" t="s">
        <v>95</v>
      </c>
      <c r="G348" s="244">
        <v>2000</v>
      </c>
      <c r="H348" s="245"/>
      <c r="I348" s="245"/>
      <c r="J348" s="245"/>
      <c r="K348" s="245"/>
      <c r="L348" s="245"/>
      <c r="M348" s="245"/>
      <c r="N348" s="245"/>
      <c r="O348" s="245"/>
      <c r="P348" s="245"/>
      <c r="Q348" s="245"/>
      <c r="R348" s="245"/>
      <c r="S348" s="245"/>
      <c r="T348" s="245">
        <v>0</v>
      </c>
      <c r="U348" s="246" t="e">
        <f t="shared" si="74"/>
        <v>#DIV/0!</v>
      </c>
      <c r="V348" s="247"/>
      <c r="W348" s="247"/>
      <c r="X348" s="247"/>
      <c r="Y348" s="247" t="s">
        <v>801</v>
      </c>
      <c r="Z348" s="249"/>
      <c r="AA348" s="248"/>
      <c r="AB348" s="248"/>
      <c r="AC348" s="242"/>
      <c r="AD348" s="247">
        <f t="shared" si="75"/>
        <v>1606521600</v>
      </c>
      <c r="AE348" s="247">
        <f t="shared" si="76"/>
        <v>1608163200</v>
      </c>
      <c r="AF348" s="247">
        <f t="shared" si="77"/>
        <v>1607342400</v>
      </c>
    </row>
    <row r="349" spans="1:32" s="238" customFormat="1" x14ac:dyDescent="0.25">
      <c r="A349" s="242" t="s">
        <v>82</v>
      </c>
      <c r="B349" s="243">
        <v>44163</v>
      </c>
      <c r="C349" s="243">
        <v>44182</v>
      </c>
      <c r="D349" s="242" t="s">
        <v>800</v>
      </c>
      <c r="E349" s="242" t="s">
        <v>573</v>
      </c>
      <c r="F349" s="242" t="s">
        <v>95</v>
      </c>
      <c r="G349" s="244">
        <v>2000</v>
      </c>
      <c r="H349" s="245">
        <v>34</v>
      </c>
      <c r="I349" s="245"/>
      <c r="J349" s="245"/>
      <c r="K349" s="245"/>
      <c r="L349" s="245"/>
      <c r="M349" s="245"/>
      <c r="N349" s="245"/>
      <c r="O349" s="245"/>
      <c r="P349" s="245">
        <v>30</v>
      </c>
      <c r="Q349" s="245"/>
      <c r="R349" s="245"/>
      <c r="S349" s="245">
        <v>2</v>
      </c>
      <c r="T349" s="245">
        <v>34</v>
      </c>
      <c r="U349" s="246">
        <f t="shared" si="74"/>
        <v>1.5151515151515151</v>
      </c>
      <c r="V349" s="247"/>
      <c r="W349" s="247"/>
      <c r="X349" s="247"/>
      <c r="Y349" s="247" t="s">
        <v>801</v>
      </c>
      <c r="Z349" s="249" t="s">
        <v>803</v>
      </c>
      <c r="AA349" s="248"/>
      <c r="AB349" s="248"/>
      <c r="AC349" s="242"/>
      <c r="AD349" s="247">
        <f t="shared" si="75"/>
        <v>1606521600</v>
      </c>
      <c r="AE349" s="247">
        <f t="shared" si="76"/>
        <v>1608163200</v>
      </c>
      <c r="AF349" s="247">
        <f t="shared" si="77"/>
        <v>1607342400</v>
      </c>
    </row>
    <row r="350" spans="1:32" s="238" customFormat="1" x14ac:dyDescent="0.25">
      <c r="A350" s="242" t="s">
        <v>82</v>
      </c>
      <c r="B350" s="243">
        <v>44163</v>
      </c>
      <c r="C350" s="243">
        <v>44182</v>
      </c>
      <c r="D350" s="242" t="s">
        <v>800</v>
      </c>
      <c r="E350" s="242"/>
      <c r="F350" s="242" t="s">
        <v>95</v>
      </c>
      <c r="G350" s="244">
        <v>2000</v>
      </c>
      <c r="H350" s="245">
        <v>34</v>
      </c>
      <c r="I350" s="245">
        <v>5</v>
      </c>
      <c r="J350" s="245">
        <v>6</v>
      </c>
      <c r="K350" s="245"/>
      <c r="L350" s="245">
        <v>9</v>
      </c>
      <c r="M350" s="245"/>
      <c r="N350" s="245"/>
      <c r="O350" s="245"/>
      <c r="P350" s="245"/>
      <c r="Q350" s="245"/>
      <c r="R350" s="245"/>
      <c r="S350" s="245"/>
      <c r="T350" s="245">
        <v>32</v>
      </c>
      <c r="U350" s="246">
        <f t="shared" si="74"/>
        <v>1.8518518518518519</v>
      </c>
      <c r="V350" s="247"/>
      <c r="W350" s="247"/>
      <c r="X350" s="247"/>
      <c r="Y350" s="247" t="s">
        <v>801</v>
      </c>
      <c r="Z350" s="249" t="s">
        <v>802</v>
      </c>
      <c r="AA350" s="248"/>
      <c r="AB350" s="248"/>
      <c r="AC350" s="242"/>
      <c r="AD350" s="247">
        <f t="shared" si="75"/>
        <v>1606521600</v>
      </c>
      <c r="AE350" s="247">
        <f t="shared" si="76"/>
        <v>1608163200</v>
      </c>
      <c r="AF350" s="247">
        <f t="shared" si="77"/>
        <v>1607342400</v>
      </c>
    </row>
    <row r="351" spans="1:32" s="237" customFormat="1" x14ac:dyDescent="0.25">
      <c r="A351" s="242" t="s">
        <v>83</v>
      </c>
      <c r="B351" s="243">
        <v>44163</v>
      </c>
      <c r="C351" s="243">
        <v>44182</v>
      </c>
      <c r="D351" s="242" t="s">
        <v>800</v>
      </c>
      <c r="E351" s="242"/>
      <c r="F351" s="242" t="s">
        <v>95</v>
      </c>
      <c r="G351" s="244">
        <v>2000</v>
      </c>
      <c r="H351" s="245">
        <v>56</v>
      </c>
      <c r="I351" s="245">
        <v>6</v>
      </c>
      <c r="J351" s="245">
        <v>10</v>
      </c>
      <c r="K351" s="245"/>
      <c r="L351" s="245">
        <v>13</v>
      </c>
      <c r="M351" s="245"/>
      <c r="N351" s="245"/>
      <c r="O351" s="245"/>
      <c r="P351" s="245"/>
      <c r="Q351" s="245"/>
      <c r="R351" s="245"/>
      <c r="S351" s="245">
        <v>0</v>
      </c>
      <c r="T351" s="245">
        <v>0</v>
      </c>
      <c r="U351" s="246">
        <f t="shared" si="74"/>
        <v>1.1764705882352942</v>
      </c>
      <c r="V351" s="247"/>
      <c r="W351" s="247"/>
      <c r="X351" s="247"/>
      <c r="Y351" s="247" t="s">
        <v>801</v>
      </c>
      <c r="Z351" s="249" t="s">
        <v>802</v>
      </c>
      <c r="AA351" s="248"/>
      <c r="AB351" s="248"/>
      <c r="AC351" s="242"/>
      <c r="AD351" s="247">
        <f t="shared" si="75"/>
        <v>1606521600</v>
      </c>
      <c r="AE351" s="247">
        <f t="shared" si="76"/>
        <v>1608163200</v>
      </c>
      <c r="AF351" s="247">
        <f t="shared" si="77"/>
        <v>1607342400</v>
      </c>
    </row>
    <row r="352" spans="1:32" s="237" customFormat="1" x14ac:dyDescent="0.25">
      <c r="A352" s="55" t="s">
        <v>82</v>
      </c>
      <c r="B352" s="189">
        <v>44169</v>
      </c>
      <c r="C352" s="189">
        <v>44172</v>
      </c>
      <c r="D352" s="55" t="s">
        <v>2</v>
      </c>
      <c r="E352" s="55" t="s">
        <v>573</v>
      </c>
      <c r="F352" s="55" t="s">
        <v>94</v>
      </c>
      <c r="G352" s="190">
        <v>600</v>
      </c>
      <c r="H352" s="191">
        <v>34</v>
      </c>
      <c r="I352" s="192"/>
      <c r="J352" s="191"/>
      <c r="K352" s="191"/>
      <c r="L352" s="191"/>
      <c r="M352" s="191"/>
      <c r="N352" s="191"/>
      <c r="O352" s="191"/>
      <c r="P352" s="191">
        <v>36</v>
      </c>
      <c r="Q352" s="191"/>
      <c r="R352" s="191"/>
      <c r="S352" s="191"/>
      <c r="T352" s="191">
        <v>30</v>
      </c>
      <c r="U352" s="193">
        <f t="shared" si="74"/>
        <v>1.4285714285714286</v>
      </c>
      <c r="V352" s="194"/>
      <c r="W352" s="194"/>
      <c r="X352" s="194"/>
      <c r="Y352" s="199" t="s">
        <v>604</v>
      </c>
      <c r="Z352" s="172" t="s">
        <v>595</v>
      </c>
      <c r="AA352" s="186" t="s">
        <v>590</v>
      </c>
      <c r="AB352" s="172" t="s">
        <v>587</v>
      </c>
      <c r="AC352" s="55" t="s">
        <v>647</v>
      </c>
      <c r="AD352" s="194">
        <f t="shared" si="75"/>
        <v>1607040000</v>
      </c>
      <c r="AE352" s="194">
        <f t="shared" si="76"/>
        <v>1607299200</v>
      </c>
      <c r="AF352" s="194">
        <f t="shared" si="77"/>
        <v>1607169600</v>
      </c>
    </row>
    <row r="353" spans="1:32" s="237" customFormat="1" x14ac:dyDescent="0.25">
      <c r="A353" s="55" t="s">
        <v>83</v>
      </c>
      <c r="B353" s="189">
        <v>44169</v>
      </c>
      <c r="C353" s="189">
        <v>44172</v>
      </c>
      <c r="D353" s="55" t="s">
        <v>2</v>
      </c>
      <c r="E353" s="55" t="s">
        <v>573</v>
      </c>
      <c r="F353" s="55" t="s">
        <v>94</v>
      </c>
      <c r="G353" s="190">
        <v>600</v>
      </c>
      <c r="H353" s="191">
        <v>39</v>
      </c>
      <c r="I353" s="192"/>
      <c r="J353" s="191"/>
      <c r="K353" s="191"/>
      <c r="L353" s="191"/>
      <c r="M353" s="191"/>
      <c r="N353" s="191"/>
      <c r="O353" s="191"/>
      <c r="P353" s="191">
        <v>41</v>
      </c>
      <c r="Q353" s="191"/>
      <c r="R353" s="191"/>
      <c r="S353" s="191"/>
      <c r="T353" s="191">
        <v>20</v>
      </c>
      <c r="U353" s="193">
        <f t="shared" si="74"/>
        <v>1.25</v>
      </c>
      <c r="V353" s="194"/>
      <c r="W353" s="194"/>
      <c r="X353" s="194"/>
      <c r="Y353" s="199" t="s">
        <v>604</v>
      </c>
      <c r="Z353" s="172" t="s">
        <v>595</v>
      </c>
      <c r="AA353" s="186" t="s">
        <v>590</v>
      </c>
      <c r="AB353" s="172" t="s">
        <v>587</v>
      </c>
      <c r="AC353" s="55" t="s">
        <v>588</v>
      </c>
      <c r="AD353" s="194">
        <f t="shared" si="75"/>
        <v>1607040000</v>
      </c>
      <c r="AE353" s="194">
        <f t="shared" si="76"/>
        <v>1607299200</v>
      </c>
      <c r="AF353" s="194">
        <f t="shared" si="77"/>
        <v>1607169600</v>
      </c>
    </row>
    <row r="354" spans="1:32" s="237" customFormat="1" x14ac:dyDescent="0.25">
      <c r="A354" s="55" t="s">
        <v>82</v>
      </c>
      <c r="B354" s="189">
        <v>44169</v>
      </c>
      <c r="C354" s="189">
        <v>44172</v>
      </c>
      <c r="D354" s="55" t="s">
        <v>2</v>
      </c>
      <c r="E354" s="55"/>
      <c r="F354" s="55" t="s">
        <v>94</v>
      </c>
      <c r="G354" s="190">
        <v>600</v>
      </c>
      <c r="H354" s="191">
        <v>31</v>
      </c>
      <c r="I354" s="192">
        <v>2</v>
      </c>
      <c r="J354" s="191">
        <v>8</v>
      </c>
      <c r="K354" s="191">
        <v>2</v>
      </c>
      <c r="L354" s="191">
        <v>6</v>
      </c>
      <c r="M354" s="191"/>
      <c r="N354" s="191">
        <v>7</v>
      </c>
      <c r="O354" s="191"/>
      <c r="P354" s="191"/>
      <c r="Q354" s="191">
        <v>5</v>
      </c>
      <c r="R354" s="191">
        <v>2</v>
      </c>
      <c r="S354" s="191">
        <v>3</v>
      </c>
      <c r="T354" s="191">
        <v>34</v>
      </c>
      <c r="U354" s="193">
        <f t="shared" si="74"/>
        <v>1.5151515151515151</v>
      </c>
      <c r="V354" s="194"/>
      <c r="W354" s="194"/>
      <c r="X354" s="194"/>
      <c r="Y354" s="199" t="s">
        <v>604</v>
      </c>
      <c r="Z354" s="185" t="s">
        <v>589</v>
      </c>
      <c r="AA354" s="186"/>
      <c r="AB354" s="172" t="s">
        <v>577</v>
      </c>
      <c r="AC354" s="55" t="s">
        <v>591</v>
      </c>
      <c r="AD354" s="194">
        <f t="shared" si="75"/>
        <v>1607040000</v>
      </c>
      <c r="AE354" s="194">
        <f t="shared" si="76"/>
        <v>1607299200</v>
      </c>
      <c r="AF354" s="194">
        <f t="shared" si="77"/>
        <v>1607169600</v>
      </c>
    </row>
    <row r="355" spans="1:32" s="237" customFormat="1" x14ac:dyDescent="0.25">
      <c r="A355" s="55" t="s">
        <v>82</v>
      </c>
      <c r="B355" s="189">
        <v>44169</v>
      </c>
      <c r="C355" s="189">
        <v>44172</v>
      </c>
      <c r="D355" s="55" t="s">
        <v>2</v>
      </c>
      <c r="E355" s="55"/>
      <c r="F355" s="55" t="s">
        <v>94</v>
      </c>
      <c r="G355" s="190">
        <v>600</v>
      </c>
      <c r="H355" s="191">
        <v>48</v>
      </c>
      <c r="I355" s="192">
        <v>2</v>
      </c>
      <c r="J355" s="191">
        <v>12</v>
      </c>
      <c r="K355" s="191">
        <v>3</v>
      </c>
      <c r="L355" s="191">
        <v>9</v>
      </c>
      <c r="M355" s="191"/>
      <c r="N355" s="191">
        <v>10</v>
      </c>
      <c r="O355" s="191"/>
      <c r="P355" s="191"/>
      <c r="Q355" s="191">
        <v>8</v>
      </c>
      <c r="R355" s="191">
        <v>3</v>
      </c>
      <c r="S355" s="191">
        <v>5</v>
      </c>
      <c r="T355" s="191">
        <v>0</v>
      </c>
      <c r="U355" s="193">
        <f t="shared" si="74"/>
        <v>1</v>
      </c>
      <c r="V355" s="194"/>
      <c r="W355" s="194"/>
      <c r="X355" s="194"/>
      <c r="Y355" s="199" t="s">
        <v>604</v>
      </c>
      <c r="Z355" s="185" t="s">
        <v>589</v>
      </c>
      <c r="AA355" s="186"/>
      <c r="AB355" s="172" t="s">
        <v>577</v>
      </c>
      <c r="AC355" s="55" t="s">
        <v>591</v>
      </c>
      <c r="AD355" s="194">
        <f t="shared" si="75"/>
        <v>1607040000</v>
      </c>
      <c r="AE355" s="194">
        <f t="shared" si="76"/>
        <v>1607299200</v>
      </c>
      <c r="AF355" s="194">
        <f t="shared" si="77"/>
        <v>1607169600</v>
      </c>
    </row>
    <row r="356" spans="1:32" s="237" customFormat="1" x14ac:dyDescent="0.25">
      <c r="A356" s="55" t="s">
        <v>83</v>
      </c>
      <c r="B356" s="189">
        <v>44169</v>
      </c>
      <c r="C356" s="189">
        <v>44172</v>
      </c>
      <c r="D356" s="55" t="s">
        <v>2</v>
      </c>
      <c r="E356" s="55"/>
      <c r="F356" s="55" t="s">
        <v>94</v>
      </c>
      <c r="G356" s="190">
        <v>600</v>
      </c>
      <c r="H356" s="191">
        <v>50</v>
      </c>
      <c r="I356" s="192">
        <v>3</v>
      </c>
      <c r="J356" s="191">
        <v>11</v>
      </c>
      <c r="K356" s="191">
        <v>2</v>
      </c>
      <c r="L356" s="191">
        <v>10</v>
      </c>
      <c r="M356" s="191"/>
      <c r="N356" s="191">
        <v>11</v>
      </c>
      <c r="O356" s="191"/>
      <c r="P356" s="191"/>
      <c r="Q356" s="191">
        <v>6</v>
      </c>
      <c r="R356" s="191">
        <v>2</v>
      </c>
      <c r="S356" s="191">
        <v>4</v>
      </c>
      <c r="T356" s="191">
        <v>0</v>
      </c>
      <c r="U356" s="193">
        <f t="shared" si="74"/>
        <v>1.0101010101010102</v>
      </c>
      <c r="V356" s="194"/>
      <c r="W356" s="194"/>
      <c r="X356" s="194"/>
      <c r="Y356" s="199" t="s">
        <v>604</v>
      </c>
      <c r="Z356" s="185" t="s">
        <v>589</v>
      </c>
      <c r="AA356" s="186"/>
      <c r="AB356" s="172" t="s">
        <v>577</v>
      </c>
      <c r="AC356" s="55" t="s">
        <v>592</v>
      </c>
      <c r="AD356" s="194">
        <f t="shared" si="75"/>
        <v>1607040000</v>
      </c>
      <c r="AE356" s="194">
        <f t="shared" si="76"/>
        <v>1607299200</v>
      </c>
      <c r="AF356" s="194">
        <f t="shared" si="77"/>
        <v>1607169600</v>
      </c>
    </row>
    <row r="357" spans="1:32" s="237" customFormat="1" x14ac:dyDescent="0.25">
      <c r="A357" s="54" t="s">
        <v>82</v>
      </c>
      <c r="B357" s="28">
        <v>44166</v>
      </c>
      <c r="C357" s="28">
        <v>44173</v>
      </c>
      <c r="D357" s="54" t="s">
        <v>14</v>
      </c>
      <c r="E357" s="54" t="s">
        <v>573</v>
      </c>
      <c r="F357" s="173" t="s">
        <v>95</v>
      </c>
      <c r="G357" s="148">
        <v>1000</v>
      </c>
      <c r="H357" s="110">
        <v>37</v>
      </c>
      <c r="I357" s="111"/>
      <c r="J357" s="110"/>
      <c r="K357" s="110"/>
      <c r="L357" s="110"/>
      <c r="M357" s="138"/>
      <c r="N357" s="110"/>
      <c r="O357" s="110"/>
      <c r="P357" s="110">
        <v>41</v>
      </c>
      <c r="Q357" s="110"/>
      <c r="R357" s="110"/>
      <c r="S357" s="138">
        <v>1</v>
      </c>
      <c r="T357" s="110">
        <v>21</v>
      </c>
      <c r="U357" s="96">
        <f t="shared" si="74"/>
        <v>1.2658227848101267</v>
      </c>
      <c r="V357" s="7"/>
      <c r="W357" s="7"/>
      <c r="X357" s="7"/>
      <c r="Y357" s="198" t="s">
        <v>600</v>
      </c>
      <c r="Z357" s="176" t="s">
        <v>581</v>
      </c>
      <c r="AA357" s="53" t="s">
        <v>580</v>
      </c>
      <c r="AB357" s="176" t="s">
        <v>625</v>
      </c>
      <c r="AC357" s="54" t="s">
        <v>731</v>
      </c>
      <c r="AD357" s="7">
        <f t="shared" si="75"/>
        <v>1606780800</v>
      </c>
      <c r="AE357" s="7">
        <f t="shared" si="76"/>
        <v>1607385600</v>
      </c>
      <c r="AF357" s="7">
        <f t="shared" si="77"/>
        <v>1607083200</v>
      </c>
    </row>
    <row r="358" spans="1:32" s="237" customFormat="1" x14ac:dyDescent="0.25">
      <c r="A358" s="173" t="s">
        <v>83</v>
      </c>
      <c r="B358" s="28">
        <v>44166</v>
      </c>
      <c r="C358" s="28">
        <v>44173</v>
      </c>
      <c r="D358" s="54" t="s">
        <v>14</v>
      </c>
      <c r="E358" s="54" t="s">
        <v>573</v>
      </c>
      <c r="F358" s="173" t="s">
        <v>95</v>
      </c>
      <c r="G358" s="148">
        <v>1000</v>
      </c>
      <c r="H358" s="110">
        <v>48</v>
      </c>
      <c r="I358" s="111"/>
      <c r="J358" s="110"/>
      <c r="K358" s="110"/>
      <c r="L358" s="110"/>
      <c r="M358" s="138"/>
      <c r="N358" s="110"/>
      <c r="O358" s="110"/>
      <c r="P358" s="110">
        <v>52</v>
      </c>
      <c r="Q358" s="110"/>
      <c r="R358" s="110"/>
      <c r="S358" s="110">
        <v>1</v>
      </c>
      <c r="T358" s="110">
        <v>0</v>
      </c>
      <c r="U358" s="96">
        <f t="shared" si="74"/>
        <v>0.99009900990099009</v>
      </c>
      <c r="V358" s="7"/>
      <c r="W358" s="7"/>
      <c r="X358" s="7"/>
      <c r="Y358" s="198" t="s">
        <v>600</v>
      </c>
      <c r="Z358" s="176" t="s">
        <v>581</v>
      </c>
      <c r="AA358" s="53" t="s">
        <v>580</v>
      </c>
      <c r="AB358" s="176" t="s">
        <v>625</v>
      </c>
      <c r="AC358" s="54" t="s">
        <v>626</v>
      </c>
      <c r="AD358" s="7">
        <f t="shared" si="75"/>
        <v>1606780800</v>
      </c>
      <c r="AE358" s="7">
        <f t="shared" si="76"/>
        <v>1607385600</v>
      </c>
      <c r="AF358" s="7">
        <f t="shared" si="77"/>
        <v>1607083200</v>
      </c>
    </row>
    <row r="359" spans="1:32" s="237" customFormat="1" x14ac:dyDescent="0.25">
      <c r="A359" s="54" t="s">
        <v>82</v>
      </c>
      <c r="B359" s="28">
        <v>44166</v>
      </c>
      <c r="C359" s="28">
        <v>44173</v>
      </c>
      <c r="D359" s="54" t="s">
        <v>14</v>
      </c>
      <c r="E359" s="54"/>
      <c r="F359" s="173" t="s">
        <v>95</v>
      </c>
      <c r="G359" s="148">
        <v>1000</v>
      </c>
      <c r="H359" s="110">
        <v>30</v>
      </c>
      <c r="I359" s="111">
        <v>8</v>
      </c>
      <c r="J359" s="110">
        <v>7</v>
      </c>
      <c r="K359" s="110">
        <v>2</v>
      </c>
      <c r="L359" s="110">
        <v>11</v>
      </c>
      <c r="M359" s="138"/>
      <c r="N359" s="110">
        <v>6</v>
      </c>
      <c r="O359" s="110"/>
      <c r="P359" s="110"/>
      <c r="Q359" s="110">
        <v>2</v>
      </c>
      <c r="R359" s="110">
        <v>1</v>
      </c>
      <c r="S359" s="110">
        <v>1</v>
      </c>
      <c r="T359" s="110">
        <v>32</v>
      </c>
      <c r="U359" s="96">
        <f t="shared" si="74"/>
        <v>1.4705882352941178</v>
      </c>
      <c r="V359" s="7">
        <v>52</v>
      </c>
      <c r="W359" s="7"/>
      <c r="X359" s="7"/>
      <c r="Y359" s="198" t="s">
        <v>600</v>
      </c>
      <c r="Z359" s="176" t="s">
        <v>581</v>
      </c>
      <c r="AA359" s="53" t="s">
        <v>580</v>
      </c>
      <c r="AB359" s="53" t="s">
        <v>625</v>
      </c>
      <c r="AC359" s="54" t="s">
        <v>624</v>
      </c>
      <c r="AD359" s="7">
        <f t="shared" si="75"/>
        <v>1606780800</v>
      </c>
      <c r="AE359" s="7">
        <f t="shared" si="76"/>
        <v>1607385600</v>
      </c>
      <c r="AF359" s="7">
        <f t="shared" si="77"/>
        <v>1607083200</v>
      </c>
    </row>
    <row r="360" spans="1:32" x14ac:dyDescent="0.25">
      <c r="A360" s="173" t="s">
        <v>83</v>
      </c>
      <c r="B360" s="28">
        <v>44166</v>
      </c>
      <c r="C360" s="28">
        <v>44173</v>
      </c>
      <c r="D360" s="54" t="s">
        <v>14</v>
      </c>
      <c r="E360" s="54"/>
      <c r="F360" s="173" t="s">
        <v>95</v>
      </c>
      <c r="G360" s="148">
        <v>1000</v>
      </c>
      <c r="H360" s="110">
        <v>45</v>
      </c>
      <c r="I360" s="111">
        <v>9</v>
      </c>
      <c r="J360" s="110">
        <v>10</v>
      </c>
      <c r="K360" s="110">
        <v>2</v>
      </c>
      <c r="L360" s="110">
        <v>19</v>
      </c>
      <c r="M360" s="138"/>
      <c r="N360" s="110">
        <v>10</v>
      </c>
      <c r="O360" s="110"/>
      <c r="P360" s="110"/>
      <c r="Q360" s="110">
        <v>3</v>
      </c>
      <c r="R360" s="110">
        <v>2</v>
      </c>
      <c r="S360" s="110">
        <v>0</v>
      </c>
      <c r="T360" s="110">
        <v>0</v>
      </c>
      <c r="U360" s="96">
        <f t="shared" si="74"/>
        <v>1</v>
      </c>
      <c r="V360" s="7"/>
      <c r="W360" s="7"/>
      <c r="X360" s="7"/>
      <c r="Y360" s="198" t="s">
        <v>600</v>
      </c>
      <c r="Z360" s="176" t="s">
        <v>581</v>
      </c>
      <c r="AA360" s="53" t="s">
        <v>580</v>
      </c>
      <c r="AB360" s="53" t="s">
        <v>625</v>
      </c>
      <c r="AC360" s="54" t="s">
        <v>657</v>
      </c>
      <c r="AD360" s="7">
        <f t="shared" si="75"/>
        <v>1606780800</v>
      </c>
      <c r="AE360" s="7">
        <f t="shared" si="76"/>
        <v>1607385600</v>
      </c>
      <c r="AF360" s="7">
        <f t="shared" si="77"/>
        <v>1607083200</v>
      </c>
    </row>
    <row r="361" spans="1:32" x14ac:dyDescent="0.25">
      <c r="A361" s="60" t="s">
        <v>82</v>
      </c>
      <c r="B361" s="18">
        <v>44165</v>
      </c>
      <c r="C361" s="18">
        <v>44169</v>
      </c>
      <c r="D361" s="60" t="s">
        <v>1</v>
      </c>
      <c r="E361" s="60"/>
      <c r="F361" s="60" t="s">
        <v>96</v>
      </c>
      <c r="G361" s="150">
        <v>2000</v>
      </c>
      <c r="H361" s="114">
        <v>32</v>
      </c>
      <c r="I361" s="115">
        <v>7</v>
      </c>
      <c r="J361" s="114">
        <v>7</v>
      </c>
      <c r="K361" s="114">
        <v>2</v>
      </c>
      <c r="L361" s="114">
        <v>11</v>
      </c>
      <c r="M361" s="177"/>
      <c r="N361" s="114">
        <v>7</v>
      </c>
      <c r="O361" s="114"/>
      <c r="P361" s="114"/>
      <c r="Q361" s="114">
        <v>2</v>
      </c>
      <c r="R361" s="114">
        <v>1</v>
      </c>
      <c r="S361" s="114">
        <v>1</v>
      </c>
      <c r="T361" s="114">
        <v>30</v>
      </c>
      <c r="U361" s="98">
        <f t="shared" si="74"/>
        <v>1.4285714285714286</v>
      </c>
      <c r="V361" s="196"/>
      <c r="W361" s="196"/>
      <c r="X361" s="196"/>
      <c r="Y361" s="200" t="s">
        <v>603</v>
      </c>
      <c r="Z361" s="196" t="s">
        <v>578</v>
      </c>
      <c r="AA361" s="58" t="s">
        <v>597</v>
      </c>
      <c r="AB361" s="59" t="s">
        <v>598</v>
      </c>
      <c r="AC361" s="60" t="s">
        <v>441</v>
      </c>
      <c r="AD361" s="19">
        <f t="shared" si="75"/>
        <v>1606694400</v>
      </c>
      <c r="AE361" s="19">
        <f t="shared" si="76"/>
        <v>1607040000</v>
      </c>
      <c r="AF361" s="19">
        <f t="shared" si="77"/>
        <v>1606867200</v>
      </c>
    </row>
    <row r="362" spans="1:32" x14ac:dyDescent="0.25">
      <c r="A362" s="60" t="s">
        <v>83</v>
      </c>
      <c r="B362" s="18">
        <v>44165</v>
      </c>
      <c r="C362" s="18">
        <v>44169</v>
      </c>
      <c r="D362" s="60" t="s">
        <v>1</v>
      </c>
      <c r="E362" s="60"/>
      <c r="F362" s="60" t="s">
        <v>96</v>
      </c>
      <c r="G362" s="150">
        <v>2000</v>
      </c>
      <c r="H362" s="114">
        <v>47</v>
      </c>
      <c r="I362" s="115">
        <v>9</v>
      </c>
      <c r="J362" s="114">
        <v>9</v>
      </c>
      <c r="K362" s="114">
        <v>3</v>
      </c>
      <c r="L362" s="114">
        <v>17</v>
      </c>
      <c r="M362" s="177"/>
      <c r="N362" s="114">
        <v>10</v>
      </c>
      <c r="O362" s="114"/>
      <c r="P362" s="114"/>
      <c r="Q362" s="114">
        <v>2</v>
      </c>
      <c r="R362" s="114">
        <v>2</v>
      </c>
      <c r="S362" s="114">
        <v>1</v>
      </c>
      <c r="T362" s="114">
        <v>0</v>
      </c>
      <c r="U362" s="98">
        <f t="shared" si="74"/>
        <v>1</v>
      </c>
      <c r="V362" s="196"/>
      <c r="W362" s="196"/>
      <c r="X362" s="196"/>
      <c r="Y362" s="200" t="s">
        <v>603</v>
      </c>
      <c r="Z362" s="196" t="s">
        <v>578</v>
      </c>
      <c r="AA362" s="58" t="s">
        <v>598</v>
      </c>
      <c r="AB362" s="59"/>
      <c r="AC362" s="60" t="s">
        <v>431</v>
      </c>
      <c r="AD362" s="19">
        <f t="shared" si="75"/>
        <v>1606694400</v>
      </c>
      <c r="AE362" s="19">
        <f t="shared" si="76"/>
        <v>1607040000</v>
      </c>
      <c r="AF362" s="19">
        <f t="shared" si="77"/>
        <v>1606867200</v>
      </c>
    </row>
    <row r="363" spans="1:32" x14ac:dyDescent="0.25">
      <c r="A363" s="55" t="s">
        <v>82</v>
      </c>
      <c r="B363" s="189">
        <v>44161</v>
      </c>
      <c r="C363" s="189">
        <v>44165</v>
      </c>
      <c r="D363" s="55" t="s">
        <v>2</v>
      </c>
      <c r="E363" s="55" t="s">
        <v>573</v>
      </c>
      <c r="F363" s="55" t="s">
        <v>94</v>
      </c>
      <c r="G363" s="190">
        <v>1000</v>
      </c>
      <c r="H363" s="191">
        <v>40</v>
      </c>
      <c r="I363" s="192"/>
      <c r="J363" s="191"/>
      <c r="K363" s="191"/>
      <c r="L363" s="191"/>
      <c r="M363" s="191"/>
      <c r="N363" s="191"/>
      <c r="O363" s="191"/>
      <c r="P363" s="191">
        <v>34</v>
      </c>
      <c r="Q363" s="191"/>
      <c r="R363" s="191"/>
      <c r="S363" s="191"/>
      <c r="T363" s="191">
        <v>26</v>
      </c>
      <c r="U363" s="193">
        <f t="shared" si="74"/>
        <v>1.3513513513513513</v>
      </c>
      <c r="V363" s="194"/>
      <c r="W363" s="194"/>
      <c r="X363" s="194"/>
      <c r="Y363" s="199" t="s">
        <v>604</v>
      </c>
      <c r="Z363" s="185" t="s">
        <v>595</v>
      </c>
      <c r="AA363" s="186" t="s">
        <v>590</v>
      </c>
      <c r="AB363" s="172" t="s">
        <v>587</v>
      </c>
      <c r="AC363" s="55" t="s">
        <v>648</v>
      </c>
      <c r="AD363" s="194">
        <f t="shared" si="75"/>
        <v>1606348800</v>
      </c>
      <c r="AE363" s="194">
        <f t="shared" si="76"/>
        <v>1606694400</v>
      </c>
      <c r="AF363" s="194">
        <f t="shared" si="77"/>
        <v>1606521600</v>
      </c>
    </row>
    <row r="364" spans="1:32" x14ac:dyDescent="0.25">
      <c r="A364" s="55" t="s">
        <v>83</v>
      </c>
      <c r="B364" s="189">
        <v>44161</v>
      </c>
      <c r="C364" s="189">
        <v>44165</v>
      </c>
      <c r="D364" s="55" t="s">
        <v>2</v>
      </c>
      <c r="E364" s="55" t="s">
        <v>573</v>
      </c>
      <c r="F364" s="55" t="s">
        <v>94</v>
      </c>
      <c r="G364" s="190">
        <v>1000</v>
      </c>
      <c r="H364" s="191">
        <v>45</v>
      </c>
      <c r="I364" s="192"/>
      <c r="J364" s="191"/>
      <c r="K364" s="191"/>
      <c r="L364" s="191"/>
      <c r="M364" s="191"/>
      <c r="N364" s="191"/>
      <c r="O364" s="191"/>
      <c r="P364" s="191">
        <v>37</v>
      </c>
      <c r="Q364" s="191"/>
      <c r="R364" s="191"/>
      <c r="S364" s="191"/>
      <c r="T364" s="191">
        <v>18</v>
      </c>
      <c r="U364" s="193">
        <f t="shared" si="74"/>
        <v>1.2195121951219512</v>
      </c>
      <c r="V364" s="194"/>
      <c r="W364" s="194"/>
      <c r="X364" s="194"/>
      <c r="Y364" s="199" t="s">
        <v>604</v>
      </c>
      <c r="Z364" s="185" t="s">
        <v>595</v>
      </c>
      <c r="AA364" s="186" t="s">
        <v>590</v>
      </c>
      <c r="AB364" s="172" t="s">
        <v>587</v>
      </c>
      <c r="AC364" s="55" t="s">
        <v>649</v>
      </c>
      <c r="AD364" s="194">
        <f t="shared" si="75"/>
        <v>1606348800</v>
      </c>
      <c r="AE364" s="194">
        <f t="shared" si="76"/>
        <v>1606694400</v>
      </c>
      <c r="AF364" s="194">
        <f t="shared" si="77"/>
        <v>1606521600</v>
      </c>
    </row>
    <row r="365" spans="1:32" ht="15.75" customHeight="1" x14ac:dyDescent="0.25">
      <c r="A365" s="55" t="s">
        <v>82</v>
      </c>
      <c r="B365" s="189">
        <v>44161</v>
      </c>
      <c r="C365" s="189">
        <v>44165</v>
      </c>
      <c r="D365" s="55" t="s">
        <v>2</v>
      </c>
      <c r="E365" s="55"/>
      <c r="F365" s="55" t="s">
        <v>94</v>
      </c>
      <c r="G365" s="190">
        <v>1000</v>
      </c>
      <c r="H365" s="191">
        <v>32</v>
      </c>
      <c r="I365" s="192">
        <v>3</v>
      </c>
      <c r="J365" s="191">
        <v>10</v>
      </c>
      <c r="K365" s="191">
        <v>1</v>
      </c>
      <c r="L365" s="191">
        <v>6</v>
      </c>
      <c r="M365" s="191"/>
      <c r="N365" s="191">
        <v>8</v>
      </c>
      <c r="O365" s="191"/>
      <c r="P365" s="191"/>
      <c r="Q365" s="191">
        <v>5</v>
      </c>
      <c r="R365" s="191">
        <v>2</v>
      </c>
      <c r="S365" s="191">
        <v>1</v>
      </c>
      <c r="T365" s="191">
        <v>32</v>
      </c>
      <c r="U365" s="193">
        <f t="shared" si="74"/>
        <v>1.4705882352941178</v>
      </c>
      <c r="V365" s="194"/>
      <c r="W365" s="194"/>
      <c r="X365" s="194"/>
      <c r="Y365" s="199" t="s">
        <v>604</v>
      </c>
      <c r="Z365" s="185" t="s">
        <v>595</v>
      </c>
      <c r="AA365" s="186" t="s">
        <v>590</v>
      </c>
      <c r="AB365" s="172" t="s">
        <v>577</v>
      </c>
      <c r="AC365" s="55" t="s">
        <v>593</v>
      </c>
      <c r="AD365" s="194">
        <f t="shared" si="75"/>
        <v>1606348800</v>
      </c>
      <c r="AE365" s="194">
        <f t="shared" si="76"/>
        <v>1606694400</v>
      </c>
      <c r="AF365" s="194">
        <f t="shared" si="77"/>
        <v>1606521600</v>
      </c>
    </row>
    <row r="366" spans="1:32" s="237" customFormat="1" x14ac:dyDescent="0.25">
      <c r="A366" s="55" t="s">
        <v>82</v>
      </c>
      <c r="B366" s="189">
        <v>44161</v>
      </c>
      <c r="C366" s="189">
        <v>44165</v>
      </c>
      <c r="D366" s="55" t="s">
        <v>2</v>
      </c>
      <c r="E366" s="55"/>
      <c r="F366" s="55" t="s">
        <v>94</v>
      </c>
      <c r="G366" s="190">
        <v>1000</v>
      </c>
      <c r="H366" s="191">
        <v>47</v>
      </c>
      <c r="I366" s="192">
        <v>3</v>
      </c>
      <c r="J366" s="191">
        <v>14</v>
      </c>
      <c r="K366" s="191">
        <v>2</v>
      </c>
      <c r="L366" s="191">
        <v>10</v>
      </c>
      <c r="M366" s="191"/>
      <c r="N366" s="191">
        <v>11</v>
      </c>
      <c r="O366" s="191"/>
      <c r="P366" s="191"/>
      <c r="Q366" s="191">
        <v>7</v>
      </c>
      <c r="R366" s="191">
        <v>3</v>
      </c>
      <c r="S366" s="191">
        <v>3</v>
      </c>
      <c r="T366" s="191">
        <v>0</v>
      </c>
      <c r="U366" s="193">
        <f t="shared" si="74"/>
        <v>1</v>
      </c>
      <c r="V366" s="194"/>
      <c r="W366" s="194"/>
      <c r="X366" s="194"/>
      <c r="Y366" s="199" t="s">
        <v>604</v>
      </c>
      <c r="Z366" s="185" t="s">
        <v>595</v>
      </c>
      <c r="AA366" s="186" t="s">
        <v>590</v>
      </c>
      <c r="AB366" s="172" t="s">
        <v>577</v>
      </c>
      <c r="AC366" s="55" t="s">
        <v>593</v>
      </c>
      <c r="AD366" s="194">
        <f t="shared" si="75"/>
        <v>1606348800</v>
      </c>
      <c r="AE366" s="194">
        <f t="shared" si="76"/>
        <v>1606694400</v>
      </c>
      <c r="AF366" s="194">
        <f t="shared" si="77"/>
        <v>1606521600</v>
      </c>
    </row>
    <row r="367" spans="1:32" s="237" customFormat="1" x14ac:dyDescent="0.25">
      <c r="A367" s="55" t="s">
        <v>83</v>
      </c>
      <c r="B367" s="189">
        <v>44161</v>
      </c>
      <c r="C367" s="189">
        <v>44165</v>
      </c>
      <c r="D367" s="55" t="s">
        <v>2</v>
      </c>
      <c r="E367" s="55"/>
      <c r="F367" s="55" t="s">
        <v>94</v>
      </c>
      <c r="G367" s="190">
        <v>1000</v>
      </c>
      <c r="H367" s="191">
        <v>49</v>
      </c>
      <c r="I367" s="192">
        <v>4</v>
      </c>
      <c r="J367" s="191">
        <v>10</v>
      </c>
      <c r="K367" s="191">
        <v>2</v>
      </c>
      <c r="L367" s="191">
        <v>11</v>
      </c>
      <c r="M367" s="191"/>
      <c r="N367" s="191">
        <v>13</v>
      </c>
      <c r="O367" s="191"/>
      <c r="P367" s="191"/>
      <c r="Q367" s="191">
        <v>5</v>
      </c>
      <c r="R367" s="191">
        <v>3</v>
      </c>
      <c r="S367" s="191">
        <v>3</v>
      </c>
      <c r="T367" s="191">
        <v>0</v>
      </c>
      <c r="U367" s="193">
        <f t="shared" si="74"/>
        <v>1</v>
      </c>
      <c r="V367" s="194"/>
      <c r="W367" s="194"/>
      <c r="X367" s="194"/>
      <c r="Y367" s="199" t="s">
        <v>604</v>
      </c>
      <c r="Z367" s="185" t="s">
        <v>595</v>
      </c>
      <c r="AA367" s="186" t="s">
        <v>590</v>
      </c>
      <c r="AB367" s="172" t="s">
        <v>577</v>
      </c>
      <c r="AC367" s="55" t="s">
        <v>594</v>
      </c>
      <c r="AD367" s="194">
        <f t="shared" si="75"/>
        <v>1606348800</v>
      </c>
      <c r="AE367" s="194">
        <f t="shared" si="76"/>
        <v>1606694400</v>
      </c>
      <c r="AF367" s="194">
        <f t="shared" si="77"/>
        <v>1606521600</v>
      </c>
    </row>
    <row r="368" spans="1:32" s="237" customFormat="1" x14ac:dyDescent="0.25">
      <c r="A368" s="52" t="s">
        <v>82</v>
      </c>
      <c r="B368" s="47">
        <v>44153</v>
      </c>
      <c r="C368" s="47">
        <v>44156</v>
      </c>
      <c r="D368" s="52" t="s">
        <v>3</v>
      </c>
      <c r="E368" s="52"/>
      <c r="F368" s="87" t="s">
        <v>94</v>
      </c>
      <c r="G368" s="174">
        <v>1005</v>
      </c>
      <c r="H368" s="107">
        <v>29</v>
      </c>
      <c r="I368" s="109">
        <v>8</v>
      </c>
      <c r="J368" s="107">
        <v>5</v>
      </c>
      <c r="K368" s="107">
        <v>1</v>
      </c>
      <c r="L368" s="107">
        <v>9</v>
      </c>
      <c r="M368" s="108"/>
      <c r="N368" s="107">
        <v>7</v>
      </c>
      <c r="O368" s="107"/>
      <c r="P368" s="108">
        <v>3</v>
      </c>
      <c r="Q368" s="108">
        <v>1</v>
      </c>
      <c r="R368" s="108">
        <v>1</v>
      </c>
      <c r="S368" s="107"/>
      <c r="T368" s="107">
        <v>36</v>
      </c>
      <c r="U368" s="95">
        <f t="shared" si="74"/>
        <v>1.5625</v>
      </c>
      <c r="V368" s="11"/>
      <c r="W368" s="11"/>
      <c r="X368" s="11"/>
      <c r="Y368" s="201" t="s">
        <v>610</v>
      </c>
      <c r="Z368" s="51" t="s">
        <v>582</v>
      </c>
      <c r="AA368" s="51" t="s">
        <v>586</v>
      </c>
      <c r="AB368" s="51" t="s">
        <v>579</v>
      </c>
      <c r="AC368" s="52" t="s">
        <v>437</v>
      </c>
      <c r="AD368" s="11">
        <f t="shared" si="75"/>
        <v>1605657600</v>
      </c>
      <c r="AE368" s="11">
        <f t="shared" si="76"/>
        <v>1605916800</v>
      </c>
      <c r="AF368" s="11">
        <f t="shared" si="77"/>
        <v>1605787200</v>
      </c>
    </row>
    <row r="369" spans="1:32" s="237" customFormat="1" x14ac:dyDescent="0.25">
      <c r="A369" s="52" t="s">
        <v>83</v>
      </c>
      <c r="B369" s="47">
        <v>44153</v>
      </c>
      <c r="C369" s="47">
        <v>44156</v>
      </c>
      <c r="D369" s="52" t="s">
        <v>3</v>
      </c>
      <c r="E369" s="52"/>
      <c r="F369" s="87" t="s">
        <v>94</v>
      </c>
      <c r="G369" s="174">
        <v>1005</v>
      </c>
      <c r="H369" s="107">
        <v>36</v>
      </c>
      <c r="I369" s="109">
        <v>10</v>
      </c>
      <c r="J369" s="107">
        <v>7</v>
      </c>
      <c r="K369" s="107">
        <v>1</v>
      </c>
      <c r="L369" s="107">
        <v>11</v>
      </c>
      <c r="M369" s="108"/>
      <c r="N369" s="107">
        <v>9</v>
      </c>
      <c r="O369" s="107"/>
      <c r="P369" s="108">
        <v>5</v>
      </c>
      <c r="Q369" s="108">
        <v>1</v>
      </c>
      <c r="R369" s="108">
        <v>0</v>
      </c>
      <c r="S369" s="107"/>
      <c r="T369" s="107">
        <v>21</v>
      </c>
      <c r="U369" s="95">
        <f t="shared" si="74"/>
        <v>1.25</v>
      </c>
      <c r="V369" s="11"/>
      <c r="W369" s="11"/>
      <c r="X369" s="11"/>
      <c r="Y369" s="201" t="s">
        <v>610</v>
      </c>
      <c r="Z369" s="51" t="s">
        <v>582</v>
      </c>
      <c r="AA369" s="51" t="s">
        <v>586</v>
      </c>
      <c r="AB369" s="51" t="s">
        <v>579</v>
      </c>
      <c r="AC369" s="52" t="s">
        <v>583</v>
      </c>
      <c r="AD369" s="11">
        <f t="shared" si="75"/>
        <v>1605657600</v>
      </c>
      <c r="AE369" s="11">
        <f t="shared" si="76"/>
        <v>1605916800</v>
      </c>
      <c r="AF369" s="11">
        <f t="shared" si="77"/>
        <v>1605787200</v>
      </c>
    </row>
    <row r="370" spans="1:32" s="237" customFormat="1" x14ac:dyDescent="0.25">
      <c r="A370" s="52" t="s">
        <v>83</v>
      </c>
      <c r="B370" s="47">
        <v>44153</v>
      </c>
      <c r="C370" s="47">
        <v>44156</v>
      </c>
      <c r="D370" s="52" t="s">
        <v>3</v>
      </c>
      <c r="E370" s="52"/>
      <c r="F370" s="87" t="s">
        <v>94</v>
      </c>
      <c r="G370" s="174">
        <v>1005</v>
      </c>
      <c r="H370" s="107">
        <v>48</v>
      </c>
      <c r="I370" s="109">
        <v>12</v>
      </c>
      <c r="J370" s="107">
        <v>8</v>
      </c>
      <c r="K370" s="107">
        <v>1</v>
      </c>
      <c r="L370" s="107">
        <v>13</v>
      </c>
      <c r="M370" s="108"/>
      <c r="N370" s="107">
        <v>11</v>
      </c>
      <c r="O370" s="107"/>
      <c r="P370" s="108">
        <v>5</v>
      </c>
      <c r="Q370" s="108">
        <v>1</v>
      </c>
      <c r="R370" s="108">
        <v>1</v>
      </c>
      <c r="S370" s="107"/>
      <c r="T370" s="107">
        <v>0</v>
      </c>
      <c r="U370" s="95">
        <f t="shared" si="74"/>
        <v>1</v>
      </c>
      <c r="V370" s="11"/>
      <c r="W370" s="11"/>
      <c r="X370" s="11"/>
      <c r="Y370" s="201" t="s">
        <v>610</v>
      </c>
      <c r="Z370" s="51" t="s">
        <v>582</v>
      </c>
      <c r="AA370" s="51" t="s">
        <v>586</v>
      </c>
      <c r="AB370" s="51" t="s">
        <v>579</v>
      </c>
      <c r="AC370" s="52" t="s">
        <v>584</v>
      </c>
      <c r="AD370" s="11">
        <f t="shared" si="75"/>
        <v>1605657600</v>
      </c>
      <c r="AE370" s="11">
        <f t="shared" si="76"/>
        <v>1605916800</v>
      </c>
      <c r="AF370" s="11">
        <f t="shared" si="77"/>
        <v>1605787200</v>
      </c>
    </row>
    <row r="371" spans="1:32" s="236" customFormat="1" x14ac:dyDescent="0.25">
      <c r="A371" s="63" t="s">
        <v>82</v>
      </c>
      <c r="B371" s="175">
        <v>44150</v>
      </c>
      <c r="C371" s="175">
        <v>44158</v>
      </c>
      <c r="D371" s="63" t="s">
        <v>224</v>
      </c>
      <c r="E371" s="63"/>
      <c r="F371" s="63" t="s">
        <v>94</v>
      </c>
      <c r="G371" s="152">
        <v>1000</v>
      </c>
      <c r="H371" s="116">
        <v>32</v>
      </c>
      <c r="I371" s="143">
        <v>7</v>
      </c>
      <c r="J371" s="116">
        <v>5</v>
      </c>
      <c r="K371" s="116">
        <v>1</v>
      </c>
      <c r="L371" s="116">
        <v>10</v>
      </c>
      <c r="M371" s="116"/>
      <c r="N371" s="116">
        <v>9</v>
      </c>
      <c r="O371" s="116"/>
      <c r="P371" s="116"/>
      <c r="Q371" s="116">
        <v>2</v>
      </c>
      <c r="R371" s="116">
        <v>1</v>
      </c>
      <c r="S371" s="116"/>
      <c r="T371" s="116">
        <v>33</v>
      </c>
      <c r="U371" s="99">
        <f t="shared" si="74"/>
        <v>1.4925373134328359</v>
      </c>
      <c r="V371" s="34">
        <v>68</v>
      </c>
      <c r="W371" s="34"/>
      <c r="X371" s="34"/>
      <c r="Y371" s="202" t="s">
        <v>603</v>
      </c>
      <c r="Z371" s="61" t="s">
        <v>575</v>
      </c>
      <c r="AA371" s="62" t="s">
        <v>576</v>
      </c>
      <c r="AB371" s="61"/>
      <c r="AC371" s="63" t="s">
        <v>619</v>
      </c>
      <c r="AD371" s="34">
        <f t="shared" si="75"/>
        <v>1605398400</v>
      </c>
      <c r="AE371" s="34">
        <f t="shared" si="76"/>
        <v>1606089600</v>
      </c>
      <c r="AF371" s="34">
        <f t="shared" si="77"/>
        <v>1605744000</v>
      </c>
    </row>
    <row r="372" spans="1:32" s="236" customFormat="1" x14ac:dyDescent="0.25">
      <c r="A372" s="63" t="s">
        <v>82</v>
      </c>
      <c r="B372" s="175">
        <v>44150</v>
      </c>
      <c r="C372" s="175">
        <v>44158</v>
      </c>
      <c r="D372" s="63" t="s">
        <v>224</v>
      </c>
      <c r="E372" s="63"/>
      <c r="F372" s="63" t="s">
        <v>94</v>
      </c>
      <c r="G372" s="152">
        <v>1000</v>
      </c>
      <c r="H372" s="116">
        <v>48</v>
      </c>
      <c r="I372" s="143">
        <v>10</v>
      </c>
      <c r="J372" s="116">
        <v>7</v>
      </c>
      <c r="K372" s="116">
        <v>2</v>
      </c>
      <c r="L372" s="116">
        <v>15</v>
      </c>
      <c r="M372" s="116"/>
      <c r="N372" s="116">
        <v>13</v>
      </c>
      <c r="O372" s="116"/>
      <c r="P372" s="116"/>
      <c r="Q372" s="116">
        <v>3</v>
      </c>
      <c r="R372" s="116">
        <v>2</v>
      </c>
      <c r="S372" s="116"/>
      <c r="T372" s="116">
        <v>0</v>
      </c>
      <c r="U372" s="99">
        <f t="shared" si="74"/>
        <v>1</v>
      </c>
      <c r="V372" s="34"/>
      <c r="W372" s="34"/>
      <c r="X372" s="34"/>
      <c r="Y372" s="202" t="s">
        <v>603</v>
      </c>
      <c r="Z372" s="61" t="s">
        <v>575</v>
      </c>
      <c r="AA372" s="62" t="s">
        <v>576</v>
      </c>
      <c r="AB372" s="61"/>
      <c r="AC372" s="63" t="s">
        <v>620</v>
      </c>
      <c r="AD372" s="34">
        <f t="shared" si="75"/>
        <v>1605398400</v>
      </c>
      <c r="AE372" s="34">
        <f t="shared" si="76"/>
        <v>1606089600</v>
      </c>
      <c r="AF372" s="34">
        <f t="shared" si="77"/>
        <v>1605744000</v>
      </c>
    </row>
    <row r="373" spans="1:32" s="236" customFormat="1" x14ac:dyDescent="0.25">
      <c r="A373" s="54" t="s">
        <v>82</v>
      </c>
      <c r="B373" s="28">
        <v>44144</v>
      </c>
      <c r="C373" s="28">
        <v>44146</v>
      </c>
      <c r="D373" s="54" t="s">
        <v>14</v>
      </c>
      <c r="E373" s="54" t="s">
        <v>181</v>
      </c>
      <c r="F373" s="173" t="s">
        <v>627</v>
      </c>
      <c r="G373" s="148">
        <v>1000</v>
      </c>
      <c r="H373" s="110"/>
      <c r="I373" s="111"/>
      <c r="J373" s="110"/>
      <c r="K373" s="110"/>
      <c r="L373" s="110"/>
      <c r="M373" s="138"/>
      <c r="N373" s="110"/>
      <c r="O373" s="110"/>
      <c r="P373" s="110"/>
      <c r="Q373" s="110"/>
      <c r="R373" s="110"/>
      <c r="S373" s="110"/>
      <c r="T373" s="110"/>
      <c r="U373" s="96" t="e">
        <f t="shared" si="74"/>
        <v>#DIV/0!</v>
      </c>
      <c r="V373" s="7"/>
      <c r="W373" s="7"/>
      <c r="X373" s="7"/>
      <c r="Y373" s="198" t="s">
        <v>600</v>
      </c>
      <c r="Z373" s="176" t="s">
        <v>623</v>
      </c>
      <c r="AA373" s="53"/>
      <c r="AB373" s="53"/>
      <c r="AC373" s="54"/>
      <c r="AD373" s="7">
        <f t="shared" si="75"/>
        <v>1604880000</v>
      </c>
      <c r="AE373" s="7">
        <f t="shared" si="76"/>
        <v>1605052800</v>
      </c>
      <c r="AF373" s="7">
        <f t="shared" si="77"/>
        <v>1604966400</v>
      </c>
    </row>
    <row r="374" spans="1:32" x14ac:dyDescent="0.25">
      <c r="A374" s="173" t="s">
        <v>83</v>
      </c>
      <c r="B374" s="28">
        <v>44144</v>
      </c>
      <c r="C374" s="28">
        <v>44146</v>
      </c>
      <c r="D374" s="54" t="s">
        <v>14</v>
      </c>
      <c r="E374" s="54" t="s">
        <v>181</v>
      </c>
      <c r="F374" s="173" t="s">
        <v>627</v>
      </c>
      <c r="G374" s="148">
        <v>1000</v>
      </c>
      <c r="H374" s="110"/>
      <c r="I374" s="111"/>
      <c r="J374" s="110"/>
      <c r="K374" s="110"/>
      <c r="L374" s="110"/>
      <c r="M374" s="138"/>
      <c r="N374" s="110"/>
      <c r="O374" s="110"/>
      <c r="P374" s="110"/>
      <c r="Q374" s="110"/>
      <c r="R374" s="110"/>
      <c r="S374" s="110"/>
      <c r="T374" s="110"/>
      <c r="U374" s="96" t="e">
        <f t="shared" si="74"/>
        <v>#DIV/0!</v>
      </c>
      <c r="V374" s="7"/>
      <c r="W374" s="7"/>
      <c r="X374" s="7"/>
      <c r="Y374" s="198" t="s">
        <v>600</v>
      </c>
      <c r="Z374" s="176" t="s">
        <v>623</v>
      </c>
      <c r="AA374" s="53"/>
      <c r="AB374" s="53"/>
      <c r="AC374" s="54"/>
      <c r="AD374" s="7">
        <f t="shared" si="75"/>
        <v>1604880000</v>
      </c>
      <c r="AE374" s="7">
        <f t="shared" si="76"/>
        <v>1605052800</v>
      </c>
      <c r="AF374" s="7">
        <f t="shared" si="77"/>
        <v>1604966400</v>
      </c>
    </row>
    <row r="375" spans="1:32" x14ac:dyDescent="0.25">
      <c r="A375" s="54" t="s">
        <v>82</v>
      </c>
      <c r="B375" s="28">
        <v>44144</v>
      </c>
      <c r="C375" s="28">
        <v>44146</v>
      </c>
      <c r="D375" s="54" t="s">
        <v>14</v>
      </c>
      <c r="E375" s="54" t="s">
        <v>573</v>
      </c>
      <c r="F375" s="173" t="s">
        <v>627</v>
      </c>
      <c r="G375" s="148">
        <v>1000</v>
      </c>
      <c r="H375" s="110">
        <v>36</v>
      </c>
      <c r="I375" s="111"/>
      <c r="J375" s="110"/>
      <c r="K375" s="110"/>
      <c r="L375" s="110"/>
      <c r="M375" s="138"/>
      <c r="N375" s="110"/>
      <c r="O375" s="110"/>
      <c r="P375" s="110">
        <v>40</v>
      </c>
      <c r="Q375" s="110"/>
      <c r="R375" s="110"/>
      <c r="S375" s="110">
        <v>3</v>
      </c>
      <c r="T375" s="228">
        <v>21</v>
      </c>
      <c r="U375" s="96">
        <f t="shared" si="74"/>
        <v>1.2658227848101267</v>
      </c>
      <c r="V375" s="7"/>
      <c r="W375" s="7"/>
      <c r="X375" s="7"/>
      <c r="Y375" s="198" t="s">
        <v>600</v>
      </c>
      <c r="Z375" s="176" t="s">
        <v>623</v>
      </c>
      <c r="AA375" s="53"/>
      <c r="AB375" s="53"/>
      <c r="AC375" s="54" t="s">
        <v>734</v>
      </c>
      <c r="AD375" s="7">
        <f t="shared" si="75"/>
        <v>1604880000</v>
      </c>
      <c r="AE375" s="7">
        <f t="shared" si="76"/>
        <v>1605052800</v>
      </c>
      <c r="AF375" s="7">
        <f t="shared" si="77"/>
        <v>1604966400</v>
      </c>
    </row>
    <row r="376" spans="1:32" x14ac:dyDescent="0.25">
      <c r="A376" s="173" t="s">
        <v>83</v>
      </c>
      <c r="B376" s="28">
        <v>44144</v>
      </c>
      <c r="C376" s="28">
        <v>44146</v>
      </c>
      <c r="D376" s="54" t="s">
        <v>14</v>
      </c>
      <c r="E376" s="54" t="s">
        <v>573</v>
      </c>
      <c r="F376" s="173" t="s">
        <v>627</v>
      </c>
      <c r="G376" s="148">
        <v>1000</v>
      </c>
      <c r="H376" s="110"/>
      <c r="I376" s="111"/>
      <c r="J376" s="110"/>
      <c r="K376" s="110"/>
      <c r="L376" s="110"/>
      <c r="M376" s="138"/>
      <c r="N376" s="110"/>
      <c r="O376" s="110"/>
      <c r="P376" s="110"/>
      <c r="Q376" s="110"/>
      <c r="R376" s="110"/>
      <c r="S376" s="110"/>
      <c r="T376" s="110"/>
      <c r="U376" s="96" t="e">
        <f t="shared" si="74"/>
        <v>#DIV/0!</v>
      </c>
      <c r="V376" s="7"/>
      <c r="W376" s="7"/>
      <c r="X376" s="7"/>
      <c r="Y376" s="198" t="s">
        <v>600</v>
      </c>
      <c r="Z376" s="176" t="s">
        <v>623</v>
      </c>
      <c r="AA376" s="53"/>
      <c r="AB376" s="53"/>
      <c r="AC376" s="54"/>
      <c r="AD376" s="7">
        <f t="shared" si="75"/>
        <v>1604880000</v>
      </c>
      <c r="AE376" s="7">
        <f t="shared" si="76"/>
        <v>1605052800</v>
      </c>
      <c r="AF376" s="7">
        <f t="shared" si="77"/>
        <v>1604966400</v>
      </c>
    </row>
    <row r="377" spans="1:32" x14ac:dyDescent="0.25">
      <c r="A377" s="54" t="s">
        <v>82</v>
      </c>
      <c r="B377" s="28">
        <v>44138</v>
      </c>
      <c r="C377" s="28">
        <v>44152</v>
      </c>
      <c r="D377" s="54" t="s">
        <v>14</v>
      </c>
      <c r="E377" s="54" t="s">
        <v>573</v>
      </c>
      <c r="F377" s="54" t="s">
        <v>95</v>
      </c>
      <c r="G377" s="148">
        <v>1000</v>
      </c>
      <c r="H377" s="110">
        <v>34</v>
      </c>
      <c r="I377" s="111"/>
      <c r="J377" s="110"/>
      <c r="K377" s="110"/>
      <c r="L377" s="110"/>
      <c r="M377" s="138"/>
      <c r="N377" s="110"/>
      <c r="O377" s="110"/>
      <c r="P377" s="110">
        <v>37</v>
      </c>
      <c r="Q377" s="110">
        <v>1</v>
      </c>
      <c r="R377" s="110">
        <v>1</v>
      </c>
      <c r="S377" s="110"/>
      <c r="T377" s="110">
        <v>27</v>
      </c>
      <c r="U377" s="96">
        <f t="shared" si="74"/>
        <v>1.3698630136986301</v>
      </c>
      <c r="V377" s="7">
        <v>47</v>
      </c>
      <c r="W377" s="7"/>
      <c r="X377" s="7"/>
      <c r="Y377" s="198" t="s">
        <v>603</v>
      </c>
      <c r="Z377" s="176" t="s">
        <v>572</v>
      </c>
      <c r="AA377" s="53" t="s">
        <v>569</v>
      </c>
      <c r="AB377" s="110" t="s">
        <v>574</v>
      </c>
      <c r="AC377" s="54"/>
      <c r="AD377" s="7">
        <f t="shared" si="75"/>
        <v>1604361600</v>
      </c>
      <c r="AE377" s="7">
        <f t="shared" si="76"/>
        <v>1605571200</v>
      </c>
      <c r="AF377" s="7">
        <f t="shared" si="77"/>
        <v>1604966400</v>
      </c>
    </row>
    <row r="378" spans="1:32" x14ac:dyDescent="0.25">
      <c r="A378" s="173" t="s">
        <v>83</v>
      </c>
      <c r="B378" s="28">
        <v>44138</v>
      </c>
      <c r="C378" s="28">
        <v>44152</v>
      </c>
      <c r="D378" s="54" t="s">
        <v>14</v>
      </c>
      <c r="E378" s="54" t="s">
        <v>573</v>
      </c>
      <c r="F378" s="54" t="s">
        <v>95</v>
      </c>
      <c r="G378" s="148">
        <v>1000</v>
      </c>
      <c r="H378" s="110">
        <v>49</v>
      </c>
      <c r="I378" s="111"/>
      <c r="J378" s="110"/>
      <c r="K378" s="110"/>
      <c r="L378" s="110"/>
      <c r="M378" s="138"/>
      <c r="N378" s="110"/>
      <c r="O378" s="110"/>
      <c r="P378" s="110">
        <v>50</v>
      </c>
      <c r="Q378" s="110"/>
      <c r="R378" s="110"/>
      <c r="S378" s="110"/>
      <c r="T378" s="110">
        <v>0</v>
      </c>
      <c r="U378" s="96">
        <f t="shared" si="74"/>
        <v>1.0101010101010102</v>
      </c>
      <c r="V378" s="7"/>
      <c r="W378" s="7"/>
      <c r="X378" s="7"/>
      <c r="Y378" s="198" t="s">
        <v>603</v>
      </c>
      <c r="Z378" s="176" t="s">
        <v>572</v>
      </c>
      <c r="AA378" s="53" t="s">
        <v>569</v>
      </c>
      <c r="AB378" s="110" t="s">
        <v>574</v>
      </c>
      <c r="AC378" s="54"/>
      <c r="AD378" s="7">
        <f t="shared" si="75"/>
        <v>1604361600</v>
      </c>
      <c r="AE378" s="7">
        <f t="shared" si="76"/>
        <v>1605571200</v>
      </c>
      <c r="AF378" s="7">
        <f t="shared" si="77"/>
        <v>1604966400</v>
      </c>
    </row>
    <row r="379" spans="1:32" x14ac:dyDescent="0.25">
      <c r="A379" s="54" t="s">
        <v>82</v>
      </c>
      <c r="B379" s="28">
        <v>44138</v>
      </c>
      <c r="C379" s="28">
        <v>44152</v>
      </c>
      <c r="D379" s="54" t="s">
        <v>14</v>
      </c>
      <c r="E379" s="54"/>
      <c r="F379" s="54" t="s">
        <v>95</v>
      </c>
      <c r="G379" s="148">
        <v>1000</v>
      </c>
      <c r="H379" s="110">
        <v>31</v>
      </c>
      <c r="I379" s="111">
        <v>7</v>
      </c>
      <c r="J379" s="110">
        <v>7</v>
      </c>
      <c r="K379" s="110">
        <v>2</v>
      </c>
      <c r="L379" s="110">
        <v>11</v>
      </c>
      <c r="M379" s="138"/>
      <c r="N379" s="110">
        <v>7</v>
      </c>
      <c r="O379" s="110"/>
      <c r="P379" s="110"/>
      <c r="Q379" s="110">
        <v>1</v>
      </c>
      <c r="R379" s="110">
        <v>1</v>
      </c>
      <c r="S379" s="110">
        <v>1</v>
      </c>
      <c r="T379" s="110">
        <v>32</v>
      </c>
      <c r="U379" s="96">
        <f t="shared" si="74"/>
        <v>1.4705882352941178</v>
      </c>
      <c r="V379" s="7">
        <v>47</v>
      </c>
      <c r="W379" s="7"/>
      <c r="X379" s="7"/>
      <c r="Y379" s="198" t="s">
        <v>603</v>
      </c>
      <c r="Z379" s="176" t="s">
        <v>572</v>
      </c>
      <c r="AA379" s="53" t="s">
        <v>569</v>
      </c>
      <c r="AB379" s="53" t="s">
        <v>570</v>
      </c>
      <c r="AC379" s="54" t="s">
        <v>893</v>
      </c>
      <c r="AD379" s="7">
        <f t="shared" si="75"/>
        <v>1604361600</v>
      </c>
      <c r="AE379" s="7">
        <f t="shared" si="76"/>
        <v>1605571200</v>
      </c>
      <c r="AF379" s="7">
        <f t="shared" si="77"/>
        <v>1604966400</v>
      </c>
    </row>
    <row r="380" spans="1:32" x14ac:dyDescent="0.25">
      <c r="A380" s="173" t="s">
        <v>83</v>
      </c>
      <c r="B380" s="28">
        <v>44138</v>
      </c>
      <c r="C380" s="28">
        <v>44152</v>
      </c>
      <c r="D380" s="54" t="s">
        <v>14</v>
      </c>
      <c r="E380" s="54"/>
      <c r="F380" s="54" t="s">
        <v>95</v>
      </c>
      <c r="G380" s="148">
        <v>1000</v>
      </c>
      <c r="H380" s="110">
        <v>47</v>
      </c>
      <c r="I380" s="111">
        <v>9</v>
      </c>
      <c r="J380" s="110">
        <v>10</v>
      </c>
      <c r="K380" s="110">
        <v>2</v>
      </c>
      <c r="L380" s="110">
        <v>17</v>
      </c>
      <c r="M380" s="138"/>
      <c r="N380" s="110">
        <v>11</v>
      </c>
      <c r="O380" s="110"/>
      <c r="P380" s="110"/>
      <c r="Q380" s="110">
        <v>2</v>
      </c>
      <c r="R380" s="110">
        <v>2</v>
      </c>
      <c r="S380" s="110">
        <v>0</v>
      </c>
      <c r="T380" s="110">
        <v>0</v>
      </c>
      <c r="U380" s="96">
        <f t="shared" si="74"/>
        <v>1</v>
      </c>
      <c r="V380" s="7"/>
      <c r="W380" s="7"/>
      <c r="X380" s="7"/>
      <c r="Y380" s="198" t="s">
        <v>603</v>
      </c>
      <c r="Z380" s="176" t="s">
        <v>572</v>
      </c>
      <c r="AA380" s="53" t="s">
        <v>569</v>
      </c>
      <c r="AB380" s="53" t="s">
        <v>570</v>
      </c>
      <c r="AC380" s="54" t="s">
        <v>571</v>
      </c>
      <c r="AD380" s="7">
        <f t="shared" si="75"/>
        <v>1604361600</v>
      </c>
      <c r="AE380" s="7">
        <f t="shared" si="76"/>
        <v>1605571200</v>
      </c>
      <c r="AF380" s="7">
        <f t="shared" si="77"/>
        <v>1604966400</v>
      </c>
    </row>
    <row r="381" spans="1:32" x14ac:dyDescent="0.25">
      <c r="A381" s="60" t="s">
        <v>82</v>
      </c>
      <c r="B381" s="18">
        <v>44135</v>
      </c>
      <c r="C381" s="18">
        <v>44140</v>
      </c>
      <c r="D381" s="60" t="s">
        <v>1</v>
      </c>
      <c r="E381" s="60"/>
      <c r="F381" s="60" t="s">
        <v>96</v>
      </c>
      <c r="G381" s="150">
        <v>2000</v>
      </c>
      <c r="H381" s="114">
        <v>32</v>
      </c>
      <c r="I381" s="115">
        <v>7</v>
      </c>
      <c r="J381" s="114">
        <v>7</v>
      </c>
      <c r="K381" s="114">
        <v>2</v>
      </c>
      <c r="L381" s="114">
        <v>11</v>
      </c>
      <c r="M381" s="177"/>
      <c r="N381" s="114">
        <v>7</v>
      </c>
      <c r="O381" s="114"/>
      <c r="P381" s="114"/>
      <c r="Q381" s="114">
        <v>2</v>
      </c>
      <c r="R381" s="114">
        <v>2</v>
      </c>
      <c r="S381" s="114">
        <v>2</v>
      </c>
      <c r="T381" s="114">
        <v>28</v>
      </c>
      <c r="U381" s="98">
        <f t="shared" si="74"/>
        <v>1.3888888888888888</v>
      </c>
      <c r="V381" s="196"/>
      <c r="W381" s="196"/>
      <c r="X381" s="196"/>
      <c r="Y381" s="200" t="s">
        <v>603</v>
      </c>
      <c r="Z381" s="196" t="s">
        <v>566</v>
      </c>
      <c r="AA381" s="58" t="s">
        <v>568</v>
      </c>
      <c r="AB381" s="59" t="s">
        <v>567</v>
      </c>
      <c r="AC381" s="60" t="s">
        <v>441</v>
      </c>
      <c r="AD381" s="19">
        <f t="shared" si="75"/>
        <v>1604102400</v>
      </c>
      <c r="AE381" s="19">
        <f t="shared" si="76"/>
        <v>1604534400</v>
      </c>
      <c r="AF381" s="19">
        <f t="shared" si="77"/>
        <v>1604318400</v>
      </c>
    </row>
    <row r="382" spans="1:32" x14ac:dyDescent="0.25">
      <c r="A382" s="60" t="s">
        <v>83</v>
      </c>
      <c r="B382" s="18">
        <v>44135</v>
      </c>
      <c r="C382" s="18">
        <v>44140</v>
      </c>
      <c r="D382" s="60" t="s">
        <v>1</v>
      </c>
      <c r="E382" s="60"/>
      <c r="F382" s="60" t="s">
        <v>96</v>
      </c>
      <c r="G382" s="150">
        <v>2000</v>
      </c>
      <c r="H382" s="114">
        <v>48</v>
      </c>
      <c r="I382" s="115">
        <v>8</v>
      </c>
      <c r="J382" s="114">
        <v>8</v>
      </c>
      <c r="K382" s="114">
        <v>3</v>
      </c>
      <c r="L382" s="114">
        <v>17</v>
      </c>
      <c r="M382" s="177"/>
      <c r="N382" s="114">
        <v>10</v>
      </c>
      <c r="O382" s="114"/>
      <c r="P382" s="114"/>
      <c r="Q382" s="114">
        <v>2</v>
      </c>
      <c r="R382" s="114">
        <v>2</v>
      </c>
      <c r="S382" s="114">
        <v>2</v>
      </c>
      <c r="T382" s="114">
        <v>0</v>
      </c>
      <c r="U382" s="98">
        <f t="shared" si="74"/>
        <v>1</v>
      </c>
      <c r="V382" s="196"/>
      <c r="W382" s="196"/>
      <c r="X382" s="196"/>
      <c r="Y382" s="200" t="s">
        <v>603</v>
      </c>
      <c r="Z382" s="196" t="s">
        <v>566</v>
      </c>
      <c r="AA382" s="58" t="s">
        <v>568</v>
      </c>
      <c r="AB382" s="59" t="s">
        <v>567</v>
      </c>
      <c r="AC382" s="60" t="s">
        <v>429</v>
      </c>
      <c r="AD382" s="19">
        <f t="shared" si="75"/>
        <v>1604102400</v>
      </c>
      <c r="AE382" s="19">
        <f t="shared" si="76"/>
        <v>1604534400</v>
      </c>
      <c r="AF382" s="19">
        <f t="shared" si="77"/>
        <v>1604318400</v>
      </c>
    </row>
    <row r="383" spans="1:32" x14ac:dyDescent="0.25">
      <c r="A383" s="52" t="s">
        <v>83</v>
      </c>
      <c r="B383" s="47">
        <v>44124</v>
      </c>
      <c r="C383" s="47">
        <v>44129</v>
      </c>
      <c r="D383" s="52" t="s">
        <v>3</v>
      </c>
      <c r="E383" s="52" t="s">
        <v>181</v>
      </c>
      <c r="F383" s="87" t="s">
        <v>94</v>
      </c>
      <c r="G383" s="174">
        <v>1005</v>
      </c>
      <c r="H383" s="107"/>
      <c r="I383" s="109"/>
      <c r="J383" s="107"/>
      <c r="K383" s="107"/>
      <c r="L383" s="107"/>
      <c r="M383" s="108"/>
      <c r="N383" s="107"/>
      <c r="O383" s="107"/>
      <c r="P383" s="108"/>
      <c r="Q383" s="108"/>
      <c r="R383" s="108"/>
      <c r="S383" s="107"/>
      <c r="T383" s="107"/>
      <c r="U383" s="95" t="e">
        <f t="shared" si="74"/>
        <v>#DIV/0!</v>
      </c>
      <c r="V383" s="11"/>
      <c r="W383" s="11"/>
      <c r="X383" s="11"/>
      <c r="Y383" s="201" t="s">
        <v>610</v>
      </c>
      <c r="Z383" s="51"/>
      <c r="AA383" s="51"/>
      <c r="AB383" s="51" t="s">
        <v>565</v>
      </c>
      <c r="AC383" s="52"/>
      <c r="AD383" s="11">
        <f t="shared" si="75"/>
        <v>1603152000</v>
      </c>
      <c r="AE383" s="11">
        <f t="shared" si="76"/>
        <v>1603584000</v>
      </c>
      <c r="AF383" s="11">
        <f t="shared" si="77"/>
        <v>1603368000</v>
      </c>
    </row>
    <row r="384" spans="1:32" x14ac:dyDescent="0.25">
      <c r="A384" s="52" t="s">
        <v>83</v>
      </c>
      <c r="B384" s="47">
        <v>44124</v>
      </c>
      <c r="C384" s="47">
        <v>44129</v>
      </c>
      <c r="D384" s="52" t="s">
        <v>3</v>
      </c>
      <c r="E384" s="52" t="s">
        <v>181</v>
      </c>
      <c r="F384" s="87" t="s">
        <v>94</v>
      </c>
      <c r="G384" s="174">
        <v>1005</v>
      </c>
      <c r="H384" s="107"/>
      <c r="I384" s="109"/>
      <c r="J384" s="107"/>
      <c r="K384" s="107"/>
      <c r="L384" s="107"/>
      <c r="M384" s="108"/>
      <c r="N384" s="107"/>
      <c r="O384" s="107"/>
      <c r="P384" s="108"/>
      <c r="Q384" s="108"/>
      <c r="R384" s="108"/>
      <c r="S384" s="107"/>
      <c r="T384" s="107"/>
      <c r="U384" s="95" t="e">
        <f t="shared" si="74"/>
        <v>#DIV/0!</v>
      </c>
      <c r="V384" s="11"/>
      <c r="W384" s="11"/>
      <c r="X384" s="11"/>
      <c r="Y384" s="201" t="s">
        <v>610</v>
      </c>
      <c r="Z384" s="51"/>
      <c r="AA384" s="51"/>
      <c r="AB384" s="51" t="s">
        <v>565</v>
      </c>
      <c r="AC384" s="52"/>
      <c r="AD384" s="11">
        <f t="shared" si="75"/>
        <v>1603152000</v>
      </c>
      <c r="AE384" s="11">
        <f t="shared" si="76"/>
        <v>1603584000</v>
      </c>
      <c r="AF384" s="11">
        <f t="shared" si="77"/>
        <v>1603368000</v>
      </c>
    </row>
    <row r="385" spans="1:32" ht="15.75" customHeight="1" x14ac:dyDescent="0.25">
      <c r="A385" s="52" t="s">
        <v>82</v>
      </c>
      <c r="B385" s="47">
        <v>44124</v>
      </c>
      <c r="C385" s="47">
        <v>44129</v>
      </c>
      <c r="D385" s="52" t="s">
        <v>3</v>
      </c>
      <c r="E385" s="52"/>
      <c r="F385" s="87" t="s">
        <v>94</v>
      </c>
      <c r="G385" s="174">
        <v>1005</v>
      </c>
      <c r="H385" s="107">
        <v>30</v>
      </c>
      <c r="I385" s="108">
        <v>7</v>
      </c>
      <c r="J385" s="107">
        <v>6</v>
      </c>
      <c r="K385" s="107">
        <v>1</v>
      </c>
      <c r="L385" s="107">
        <v>8</v>
      </c>
      <c r="M385" s="108"/>
      <c r="N385" s="107">
        <v>8</v>
      </c>
      <c r="O385" s="107"/>
      <c r="P385" s="108">
        <v>4</v>
      </c>
      <c r="Q385" s="109">
        <v>1</v>
      </c>
      <c r="R385" s="109">
        <v>1</v>
      </c>
      <c r="S385" s="107"/>
      <c r="T385" s="107">
        <v>35</v>
      </c>
      <c r="U385" s="95">
        <f t="shared" si="74"/>
        <v>1.5151515151515151</v>
      </c>
      <c r="V385" s="11"/>
      <c r="W385" s="11"/>
      <c r="X385" s="11"/>
      <c r="Y385" s="201" t="s">
        <v>610</v>
      </c>
      <c r="Z385" s="51"/>
      <c r="AA385" s="51" t="s">
        <v>721</v>
      </c>
      <c r="AB385" s="51" t="s">
        <v>565</v>
      </c>
      <c r="AC385" s="52" t="s">
        <v>585</v>
      </c>
      <c r="AD385" s="11">
        <f t="shared" si="75"/>
        <v>1603152000</v>
      </c>
      <c r="AE385" s="11">
        <f t="shared" si="76"/>
        <v>1603584000</v>
      </c>
      <c r="AF385" s="11">
        <f t="shared" si="77"/>
        <v>1603368000</v>
      </c>
    </row>
    <row r="386" spans="1:32" s="236" customFormat="1" x14ac:dyDescent="0.25">
      <c r="A386" s="63" t="s">
        <v>82</v>
      </c>
      <c r="B386" s="175">
        <v>44123</v>
      </c>
      <c r="C386" s="175">
        <v>44130</v>
      </c>
      <c r="D386" s="63" t="s">
        <v>224</v>
      </c>
      <c r="E386" s="63"/>
      <c r="F386" s="63" t="s">
        <v>94</v>
      </c>
      <c r="G386" s="152">
        <v>1000</v>
      </c>
      <c r="H386" s="116">
        <v>34</v>
      </c>
      <c r="I386" s="143">
        <v>6</v>
      </c>
      <c r="J386" s="116">
        <v>5</v>
      </c>
      <c r="K386" s="116">
        <v>1</v>
      </c>
      <c r="L386" s="116">
        <v>10</v>
      </c>
      <c r="M386" s="116"/>
      <c r="N386" s="116">
        <v>8</v>
      </c>
      <c r="O386" s="116"/>
      <c r="P386" s="116"/>
      <c r="Q386" s="116">
        <v>2</v>
      </c>
      <c r="R386" s="116">
        <v>1</v>
      </c>
      <c r="S386" s="116">
        <v>0</v>
      </c>
      <c r="T386" s="116">
        <v>33</v>
      </c>
      <c r="U386" s="99">
        <f t="shared" si="74"/>
        <v>1.4925373134328359</v>
      </c>
      <c r="V386" s="34">
        <v>71</v>
      </c>
      <c r="W386" s="34"/>
      <c r="X386" s="34"/>
      <c r="Y386" s="202" t="s">
        <v>603</v>
      </c>
      <c r="Z386" s="61" t="s">
        <v>561</v>
      </c>
      <c r="AA386" s="62" t="s">
        <v>563</v>
      </c>
      <c r="AB386" s="61"/>
      <c r="AC386" s="63" t="s">
        <v>512</v>
      </c>
      <c r="AD386" s="34">
        <f t="shared" si="75"/>
        <v>1603065600</v>
      </c>
      <c r="AE386" s="34">
        <f t="shared" si="76"/>
        <v>1603670400</v>
      </c>
      <c r="AF386" s="34">
        <f t="shared" si="77"/>
        <v>1603368000</v>
      </c>
    </row>
    <row r="387" spans="1:32" s="236" customFormat="1" x14ac:dyDescent="0.25">
      <c r="A387" s="63" t="s">
        <v>82</v>
      </c>
      <c r="B387" s="175">
        <v>44123</v>
      </c>
      <c r="C387" s="175">
        <v>44130</v>
      </c>
      <c r="D387" s="63" t="s">
        <v>224</v>
      </c>
      <c r="E387" s="63"/>
      <c r="F387" s="63" t="s">
        <v>94</v>
      </c>
      <c r="G387" s="152">
        <v>1000</v>
      </c>
      <c r="H387" s="116">
        <v>50</v>
      </c>
      <c r="I387" s="143">
        <v>9</v>
      </c>
      <c r="J387" s="116">
        <v>7</v>
      </c>
      <c r="K387" s="116">
        <v>2</v>
      </c>
      <c r="L387" s="116">
        <v>15</v>
      </c>
      <c r="M387" s="116"/>
      <c r="N387" s="116">
        <v>12</v>
      </c>
      <c r="O387" s="116"/>
      <c r="P387" s="116"/>
      <c r="Q387" s="116">
        <v>3</v>
      </c>
      <c r="R387" s="116">
        <v>2</v>
      </c>
      <c r="S387" s="116">
        <v>0</v>
      </c>
      <c r="T387" s="116">
        <v>0</v>
      </c>
      <c r="U387" s="99">
        <f t="shared" si="74"/>
        <v>1</v>
      </c>
      <c r="V387" s="34"/>
      <c r="W387" s="34"/>
      <c r="X387" s="34"/>
      <c r="Y387" s="202" t="s">
        <v>603</v>
      </c>
      <c r="Z387" s="61" t="s">
        <v>561</v>
      </c>
      <c r="AA387" s="62" t="s">
        <v>563</v>
      </c>
      <c r="AB387" s="61"/>
      <c r="AC387" s="63" t="s">
        <v>564</v>
      </c>
      <c r="AD387" s="34">
        <f t="shared" si="75"/>
        <v>1603065600</v>
      </c>
      <c r="AE387" s="34">
        <f t="shared" si="76"/>
        <v>1603670400</v>
      </c>
      <c r="AF387" s="34">
        <f t="shared" si="77"/>
        <v>1603368000</v>
      </c>
    </row>
    <row r="388" spans="1:32" s="236" customFormat="1" x14ac:dyDescent="0.25">
      <c r="A388" s="50" t="s">
        <v>82</v>
      </c>
      <c r="B388" s="188">
        <v>44124</v>
      </c>
      <c r="C388" s="188">
        <v>44125</v>
      </c>
      <c r="D388" s="50" t="s">
        <v>0</v>
      </c>
      <c r="E388" s="50" t="s">
        <v>181</v>
      </c>
      <c r="F388" s="86" t="s">
        <v>94</v>
      </c>
      <c r="G388" s="151">
        <v>1000</v>
      </c>
      <c r="H388" s="106"/>
      <c r="I388" s="106"/>
      <c r="J388" s="106"/>
      <c r="K388" s="106"/>
      <c r="L388" s="106"/>
      <c r="M388" s="106"/>
      <c r="N388" s="106"/>
      <c r="O388" s="106"/>
      <c r="P388" s="106"/>
      <c r="Q388" s="106"/>
      <c r="R388" s="106"/>
      <c r="S388" s="106"/>
      <c r="T388" s="106"/>
      <c r="U388" s="94" t="e">
        <f t="shared" si="74"/>
        <v>#DIV/0!</v>
      </c>
      <c r="V388" s="15"/>
      <c r="W388" s="15"/>
      <c r="X388" s="15"/>
      <c r="Y388" s="204" t="s">
        <v>603</v>
      </c>
      <c r="Z388" s="48"/>
      <c r="AA388" s="49" t="s">
        <v>628</v>
      </c>
      <c r="AB388" s="49" t="s">
        <v>555</v>
      </c>
      <c r="AC388" s="50" t="s">
        <v>629</v>
      </c>
      <c r="AD388" s="15">
        <f t="shared" si="75"/>
        <v>1603152000</v>
      </c>
      <c r="AE388" s="15">
        <f t="shared" si="76"/>
        <v>1603238400</v>
      </c>
      <c r="AF388" s="15">
        <f t="shared" si="77"/>
        <v>1603195200</v>
      </c>
    </row>
    <row r="389" spans="1:32" x14ac:dyDescent="0.25">
      <c r="A389" s="50" t="s">
        <v>83</v>
      </c>
      <c r="B389" s="188">
        <v>44124</v>
      </c>
      <c r="C389" s="188">
        <v>44125</v>
      </c>
      <c r="D389" s="50" t="s">
        <v>0</v>
      </c>
      <c r="E389" s="50" t="s">
        <v>181</v>
      </c>
      <c r="F389" s="86" t="s">
        <v>94</v>
      </c>
      <c r="G389" s="151">
        <v>1000</v>
      </c>
      <c r="H389" s="106"/>
      <c r="I389" s="106"/>
      <c r="J389" s="106"/>
      <c r="K389" s="106"/>
      <c r="L389" s="106"/>
      <c r="M389" s="106"/>
      <c r="N389" s="106"/>
      <c r="O389" s="106"/>
      <c r="P389" s="106"/>
      <c r="Q389" s="106"/>
      <c r="R389" s="106"/>
      <c r="S389" s="106"/>
      <c r="T389" s="106"/>
      <c r="U389" s="94" t="e">
        <f t="shared" si="74"/>
        <v>#DIV/0!</v>
      </c>
      <c r="V389" s="15"/>
      <c r="W389" s="15"/>
      <c r="X389" s="15"/>
      <c r="Y389" s="204" t="s">
        <v>603</v>
      </c>
      <c r="Z389" s="48"/>
      <c r="AA389" s="49" t="s">
        <v>628</v>
      </c>
      <c r="AB389" s="49" t="s">
        <v>555</v>
      </c>
      <c r="AC389" s="50" t="s">
        <v>629</v>
      </c>
      <c r="AD389" s="15">
        <f t="shared" si="75"/>
        <v>1603152000</v>
      </c>
      <c r="AE389" s="15">
        <f t="shared" si="76"/>
        <v>1603238400</v>
      </c>
      <c r="AF389" s="15">
        <f t="shared" si="77"/>
        <v>1603195200</v>
      </c>
    </row>
    <row r="390" spans="1:32" x14ac:dyDescent="0.25">
      <c r="A390" s="71" t="s">
        <v>82</v>
      </c>
      <c r="B390" s="40">
        <v>44119</v>
      </c>
      <c r="C390" s="40">
        <v>44124</v>
      </c>
      <c r="D390" s="169" t="s">
        <v>223</v>
      </c>
      <c r="E390" s="169"/>
      <c r="F390" s="169" t="s">
        <v>94</v>
      </c>
      <c r="G390" s="156">
        <v>1000</v>
      </c>
      <c r="H390" s="120">
        <v>32</v>
      </c>
      <c r="I390" s="120">
        <v>4</v>
      </c>
      <c r="J390" s="120">
        <v>8</v>
      </c>
      <c r="K390" s="120">
        <v>2</v>
      </c>
      <c r="L390" s="120">
        <v>8</v>
      </c>
      <c r="M390" s="120"/>
      <c r="N390" s="120">
        <v>6</v>
      </c>
      <c r="O390" s="120"/>
      <c r="P390" s="120">
        <v>1</v>
      </c>
      <c r="Q390" s="120">
        <v>2</v>
      </c>
      <c r="R390" s="120">
        <v>1</v>
      </c>
      <c r="S390" s="120">
        <v>1</v>
      </c>
      <c r="T390" s="120">
        <v>35</v>
      </c>
      <c r="U390" s="101">
        <f t="shared" si="74"/>
        <v>1.5384615384615385</v>
      </c>
      <c r="V390" s="27"/>
      <c r="W390" s="27"/>
      <c r="X390" s="27"/>
      <c r="Y390" s="203" t="s">
        <v>622</v>
      </c>
      <c r="Z390" s="70" t="s">
        <v>557</v>
      </c>
      <c r="AA390" s="70" t="s">
        <v>558</v>
      </c>
      <c r="AB390" s="71"/>
      <c r="AC390" s="71" t="s">
        <v>560</v>
      </c>
      <c r="AD390" s="27">
        <f t="shared" si="75"/>
        <v>1602720000</v>
      </c>
      <c r="AE390" s="27">
        <f t="shared" si="76"/>
        <v>1603152000</v>
      </c>
      <c r="AF390" s="27">
        <f t="shared" si="77"/>
        <v>1602936000</v>
      </c>
    </row>
    <row r="391" spans="1:32" x14ac:dyDescent="0.25">
      <c r="A391" s="71" t="s">
        <v>83</v>
      </c>
      <c r="B391" s="40">
        <v>44119</v>
      </c>
      <c r="C391" s="40">
        <v>44124</v>
      </c>
      <c r="D391" s="169" t="s">
        <v>223</v>
      </c>
      <c r="E391" s="169"/>
      <c r="F391" s="169" t="s">
        <v>94</v>
      </c>
      <c r="G391" s="156">
        <v>1000</v>
      </c>
      <c r="H391" s="120">
        <v>51</v>
      </c>
      <c r="I391" s="120">
        <v>6</v>
      </c>
      <c r="J391" s="120">
        <v>12</v>
      </c>
      <c r="K391" s="120">
        <v>2</v>
      </c>
      <c r="L391" s="120">
        <v>12</v>
      </c>
      <c r="M391" s="120"/>
      <c r="N391" s="120">
        <v>10</v>
      </c>
      <c r="O391" s="120"/>
      <c r="P391" s="120">
        <v>1</v>
      </c>
      <c r="Q391" s="120">
        <v>3</v>
      </c>
      <c r="R391" s="120">
        <v>2</v>
      </c>
      <c r="S391" s="120">
        <v>1</v>
      </c>
      <c r="T391" s="120">
        <v>0</v>
      </c>
      <c r="U391" s="101">
        <f t="shared" si="74"/>
        <v>1</v>
      </c>
      <c r="V391" s="27"/>
      <c r="W391" s="27"/>
      <c r="X391" s="27"/>
      <c r="Y391" s="203" t="s">
        <v>622</v>
      </c>
      <c r="Z391" s="70" t="s">
        <v>557</v>
      </c>
      <c r="AA391" s="70" t="s">
        <v>558</v>
      </c>
      <c r="AB391" s="71"/>
      <c r="AC391" s="71" t="s">
        <v>559</v>
      </c>
      <c r="AD391" s="27">
        <f t="shared" si="75"/>
        <v>1602720000</v>
      </c>
      <c r="AE391" s="27">
        <f t="shared" si="76"/>
        <v>1603152000</v>
      </c>
      <c r="AF391" s="27">
        <f t="shared" si="77"/>
        <v>1602936000</v>
      </c>
    </row>
    <row r="392" spans="1:32" x14ac:dyDescent="0.25">
      <c r="A392" s="54" t="s">
        <v>82</v>
      </c>
      <c r="B392" s="28">
        <v>44109</v>
      </c>
      <c r="C392" s="28">
        <v>44119</v>
      </c>
      <c r="D392" s="54" t="s">
        <v>14</v>
      </c>
      <c r="E392" s="54"/>
      <c r="F392" s="54" t="s">
        <v>95</v>
      </c>
      <c r="G392" s="148">
        <v>1000</v>
      </c>
      <c r="H392" s="110">
        <v>32</v>
      </c>
      <c r="I392" s="111">
        <v>7</v>
      </c>
      <c r="J392" s="110">
        <v>7</v>
      </c>
      <c r="K392" s="110">
        <v>2</v>
      </c>
      <c r="L392" s="110">
        <v>10</v>
      </c>
      <c r="M392" s="138"/>
      <c r="N392" s="110">
        <v>6</v>
      </c>
      <c r="O392" s="110"/>
      <c r="P392" s="110"/>
      <c r="Q392" s="110">
        <v>2</v>
      </c>
      <c r="R392" s="110">
        <v>2</v>
      </c>
      <c r="S392" s="110">
        <v>1</v>
      </c>
      <c r="T392" s="110">
        <v>31</v>
      </c>
      <c r="U392" s="96">
        <f t="shared" si="74"/>
        <v>1.4492753623188406</v>
      </c>
      <c r="V392" s="7"/>
      <c r="W392" s="7"/>
      <c r="X392" s="7"/>
      <c r="Y392" s="198" t="s">
        <v>603</v>
      </c>
      <c r="Z392" s="176" t="s">
        <v>551</v>
      </c>
      <c r="AA392" s="53" t="s">
        <v>552</v>
      </c>
      <c r="AB392" s="53"/>
      <c r="AC392" s="54" t="s">
        <v>553</v>
      </c>
      <c r="AD392" s="7">
        <f t="shared" si="75"/>
        <v>1601856000</v>
      </c>
      <c r="AE392" s="7">
        <f t="shared" si="76"/>
        <v>1602720000</v>
      </c>
      <c r="AF392" s="7">
        <f t="shared" si="77"/>
        <v>1602288000</v>
      </c>
    </row>
    <row r="393" spans="1:32" s="238" customFormat="1" x14ac:dyDescent="0.25">
      <c r="A393" s="173" t="s">
        <v>83</v>
      </c>
      <c r="B393" s="28">
        <v>44109</v>
      </c>
      <c r="C393" s="28">
        <v>44119</v>
      </c>
      <c r="D393" s="54" t="s">
        <v>14</v>
      </c>
      <c r="E393" s="54"/>
      <c r="F393" s="54" t="s">
        <v>95</v>
      </c>
      <c r="G393" s="148">
        <v>1000</v>
      </c>
      <c r="H393" s="110">
        <v>49</v>
      </c>
      <c r="I393" s="111">
        <v>8</v>
      </c>
      <c r="J393" s="110">
        <v>10</v>
      </c>
      <c r="K393" s="110">
        <v>2</v>
      </c>
      <c r="L393" s="110">
        <v>17</v>
      </c>
      <c r="M393" s="138"/>
      <c r="N393" s="110">
        <v>10</v>
      </c>
      <c r="O393" s="110"/>
      <c r="P393" s="110"/>
      <c r="Q393" s="110">
        <v>2</v>
      </c>
      <c r="R393" s="110">
        <v>2</v>
      </c>
      <c r="S393" s="110">
        <v>0</v>
      </c>
      <c r="T393" s="110">
        <v>0</v>
      </c>
      <c r="U393" s="96">
        <f t="shared" si="74"/>
        <v>1</v>
      </c>
      <c r="V393" s="7"/>
      <c r="W393" s="7"/>
      <c r="X393" s="7"/>
      <c r="Y393" s="198" t="s">
        <v>603</v>
      </c>
      <c r="Z393" s="176" t="s">
        <v>551</v>
      </c>
      <c r="AA393" s="53" t="s">
        <v>552</v>
      </c>
      <c r="AB393" s="53"/>
      <c r="AC393" s="54" t="s">
        <v>554</v>
      </c>
      <c r="AD393" s="7">
        <f t="shared" si="75"/>
        <v>1601856000</v>
      </c>
      <c r="AE393" s="7">
        <f t="shared" si="76"/>
        <v>1602720000</v>
      </c>
      <c r="AF393" s="7">
        <f t="shared" si="77"/>
        <v>1602288000</v>
      </c>
    </row>
    <row r="394" spans="1:32" s="238" customFormat="1" x14ac:dyDescent="0.25">
      <c r="A394" s="55" t="s">
        <v>82</v>
      </c>
      <c r="B394" s="189">
        <v>44105</v>
      </c>
      <c r="C394" s="189">
        <v>44111</v>
      </c>
      <c r="D394" s="55" t="s">
        <v>2</v>
      </c>
      <c r="E394" s="55" t="s">
        <v>181</v>
      </c>
      <c r="F394" s="55" t="s">
        <v>96</v>
      </c>
      <c r="G394" s="190">
        <v>1000</v>
      </c>
      <c r="H394" s="191"/>
      <c r="I394" s="192"/>
      <c r="J394" s="191"/>
      <c r="K394" s="191"/>
      <c r="L394" s="191"/>
      <c r="M394" s="191"/>
      <c r="N394" s="191"/>
      <c r="O394" s="191"/>
      <c r="P394" s="191"/>
      <c r="Q394" s="191"/>
      <c r="R394" s="191"/>
      <c r="S394" s="191"/>
      <c r="T394" s="191"/>
      <c r="U394" s="193" t="e">
        <f t="shared" si="74"/>
        <v>#DIV/0!</v>
      </c>
      <c r="V394" s="194"/>
      <c r="W394" s="194"/>
      <c r="X394" s="194"/>
      <c r="Y394" s="199"/>
      <c r="Z394" s="185" t="s">
        <v>550</v>
      </c>
      <c r="AA394" s="186"/>
      <c r="AB394" s="172" t="s">
        <v>556</v>
      </c>
      <c r="AC394" s="55" t="s">
        <v>618</v>
      </c>
      <c r="AD394" s="194">
        <f t="shared" si="75"/>
        <v>1601510400</v>
      </c>
      <c r="AE394" s="194">
        <f t="shared" si="76"/>
        <v>1602028800</v>
      </c>
      <c r="AF394" s="194">
        <f t="shared" si="77"/>
        <v>1601769600</v>
      </c>
    </row>
    <row r="395" spans="1:32" x14ac:dyDescent="0.25">
      <c r="A395" s="55" t="s">
        <v>82</v>
      </c>
      <c r="B395" s="189">
        <v>44105</v>
      </c>
      <c r="C395" s="189">
        <v>44111</v>
      </c>
      <c r="D395" s="55" t="s">
        <v>2</v>
      </c>
      <c r="E395" s="55" t="s">
        <v>181</v>
      </c>
      <c r="F395" s="55" t="s">
        <v>96</v>
      </c>
      <c r="G395" s="190">
        <v>1000</v>
      </c>
      <c r="H395" s="191"/>
      <c r="I395" s="192"/>
      <c r="J395" s="191"/>
      <c r="K395" s="191"/>
      <c r="L395" s="191"/>
      <c r="M395" s="191"/>
      <c r="N395" s="191"/>
      <c r="O395" s="191"/>
      <c r="P395" s="191"/>
      <c r="Q395" s="191"/>
      <c r="R395" s="191"/>
      <c r="S395" s="191"/>
      <c r="T395" s="191"/>
      <c r="U395" s="193" t="e">
        <f t="shared" si="74"/>
        <v>#DIV/0!</v>
      </c>
      <c r="V395" s="194"/>
      <c r="W395" s="194"/>
      <c r="X395" s="194"/>
      <c r="Y395" s="199"/>
      <c r="Z395" s="185" t="s">
        <v>550</v>
      </c>
      <c r="AA395" s="186"/>
      <c r="AB395" s="172" t="s">
        <v>556</v>
      </c>
      <c r="AC395" s="55" t="s">
        <v>618</v>
      </c>
      <c r="AD395" s="194">
        <f t="shared" si="75"/>
        <v>1601510400</v>
      </c>
      <c r="AE395" s="194">
        <f t="shared" si="76"/>
        <v>1602028800</v>
      </c>
      <c r="AF395" s="194">
        <f t="shared" si="77"/>
        <v>1601769600</v>
      </c>
    </row>
    <row r="396" spans="1:32" x14ac:dyDescent="0.25">
      <c r="A396" s="60" t="s">
        <v>82</v>
      </c>
      <c r="B396" s="18">
        <v>44104</v>
      </c>
      <c r="C396" s="18">
        <v>44108</v>
      </c>
      <c r="D396" s="60" t="s">
        <v>1</v>
      </c>
      <c r="E396" s="60"/>
      <c r="F396" s="60" t="s">
        <v>96</v>
      </c>
      <c r="G396" s="150">
        <v>2000</v>
      </c>
      <c r="H396" s="114">
        <v>34</v>
      </c>
      <c r="I396" s="115">
        <v>7</v>
      </c>
      <c r="J396" s="114">
        <v>6</v>
      </c>
      <c r="K396" s="114">
        <v>2</v>
      </c>
      <c r="L396" s="114">
        <v>12</v>
      </c>
      <c r="M396" s="177"/>
      <c r="N396" s="114">
        <v>7</v>
      </c>
      <c r="O396" s="114"/>
      <c r="P396" s="114"/>
      <c r="Q396" s="114">
        <v>2</v>
      </c>
      <c r="R396" s="114">
        <v>2</v>
      </c>
      <c r="S396" s="114">
        <v>1</v>
      </c>
      <c r="T396" s="114">
        <v>27</v>
      </c>
      <c r="U396" s="98">
        <f t="shared" si="74"/>
        <v>1.3698630136986301</v>
      </c>
      <c r="V396" s="19"/>
      <c r="W396" s="19"/>
      <c r="X396" s="19"/>
      <c r="Y396" s="200" t="s">
        <v>603</v>
      </c>
      <c r="Z396" s="58" t="s">
        <v>621</v>
      </c>
      <c r="AA396" s="58" t="s">
        <v>549</v>
      </c>
      <c r="AB396" s="59"/>
      <c r="AC396" s="60" t="s">
        <v>441</v>
      </c>
      <c r="AD396" s="19">
        <f t="shared" si="75"/>
        <v>1601424000</v>
      </c>
      <c r="AE396" s="19">
        <f t="shared" si="76"/>
        <v>1601769600</v>
      </c>
      <c r="AF396" s="19">
        <f t="shared" si="77"/>
        <v>1601596800</v>
      </c>
    </row>
    <row r="397" spans="1:32" s="237" customFormat="1" x14ac:dyDescent="0.25">
      <c r="A397" s="60" t="s">
        <v>83</v>
      </c>
      <c r="B397" s="18">
        <v>44104</v>
      </c>
      <c r="C397" s="18">
        <v>44108</v>
      </c>
      <c r="D397" s="60" t="s">
        <v>1</v>
      </c>
      <c r="E397" s="60"/>
      <c r="F397" s="60" t="s">
        <v>96</v>
      </c>
      <c r="G397" s="150">
        <v>2000</v>
      </c>
      <c r="H397" s="114">
        <v>50</v>
      </c>
      <c r="I397" s="115">
        <v>8</v>
      </c>
      <c r="J397" s="114">
        <v>8</v>
      </c>
      <c r="K397" s="114">
        <v>2</v>
      </c>
      <c r="L397" s="114">
        <v>17</v>
      </c>
      <c r="M397" s="177"/>
      <c r="N397" s="114">
        <v>10</v>
      </c>
      <c r="O397" s="114"/>
      <c r="P397" s="114"/>
      <c r="Q397" s="114">
        <v>2</v>
      </c>
      <c r="R397" s="114">
        <v>2</v>
      </c>
      <c r="S397" s="114">
        <v>1</v>
      </c>
      <c r="T397" s="114">
        <v>0</v>
      </c>
      <c r="U397" s="98">
        <f t="shared" si="74"/>
        <v>1</v>
      </c>
      <c r="V397" s="19"/>
      <c r="W397" s="19"/>
      <c r="X397" s="19"/>
      <c r="Y397" s="200" t="s">
        <v>603</v>
      </c>
      <c r="Z397" s="58" t="s">
        <v>621</v>
      </c>
      <c r="AA397" s="58" t="s">
        <v>549</v>
      </c>
      <c r="AB397" s="59"/>
      <c r="AC397" s="60" t="s">
        <v>429</v>
      </c>
      <c r="AD397" s="19">
        <f t="shared" si="75"/>
        <v>1601424000</v>
      </c>
      <c r="AE397" s="19">
        <f t="shared" si="76"/>
        <v>1601769600</v>
      </c>
      <c r="AF397" s="19">
        <f t="shared" si="77"/>
        <v>1601596800</v>
      </c>
    </row>
    <row r="398" spans="1:32" s="237" customFormat="1" x14ac:dyDescent="0.25">
      <c r="A398" s="52" t="s">
        <v>82</v>
      </c>
      <c r="B398" s="47">
        <v>44096</v>
      </c>
      <c r="C398" s="47">
        <v>44099</v>
      </c>
      <c r="D398" s="52" t="s">
        <v>3</v>
      </c>
      <c r="E398" s="52"/>
      <c r="F398" s="87" t="s">
        <v>94</v>
      </c>
      <c r="G398" s="174">
        <v>1005</v>
      </c>
      <c r="H398" s="107">
        <v>30</v>
      </c>
      <c r="I398" s="109">
        <v>7</v>
      </c>
      <c r="J398" s="107">
        <v>6</v>
      </c>
      <c r="K398" s="107">
        <v>1</v>
      </c>
      <c r="L398" s="107">
        <v>8</v>
      </c>
      <c r="M398" s="108"/>
      <c r="N398" s="107">
        <v>7</v>
      </c>
      <c r="O398" s="107"/>
      <c r="P398" s="108">
        <v>2</v>
      </c>
      <c r="Q398" s="108">
        <v>1</v>
      </c>
      <c r="R398" s="108">
        <v>1</v>
      </c>
      <c r="S398" s="107">
        <v>0</v>
      </c>
      <c r="T398" s="107">
        <v>37</v>
      </c>
      <c r="U398" s="95">
        <f t="shared" si="74"/>
        <v>1.5873015873015872</v>
      </c>
      <c r="V398" s="11"/>
      <c r="W398" s="11"/>
      <c r="X398" s="11"/>
      <c r="Y398" s="201" t="s">
        <v>610</v>
      </c>
      <c r="Z398" s="51" t="s">
        <v>538</v>
      </c>
      <c r="AA398" s="51" t="s">
        <v>540</v>
      </c>
      <c r="AB398" s="51" t="s">
        <v>539</v>
      </c>
      <c r="AC398" s="52" t="s">
        <v>341</v>
      </c>
      <c r="AD398" s="11">
        <f t="shared" si="75"/>
        <v>1600732800</v>
      </c>
      <c r="AE398" s="11">
        <f t="shared" si="76"/>
        <v>1600992000</v>
      </c>
      <c r="AF398" s="11">
        <f t="shared" si="77"/>
        <v>1600862400</v>
      </c>
    </row>
    <row r="399" spans="1:32" x14ac:dyDescent="0.25">
      <c r="A399" s="52" t="s">
        <v>83</v>
      </c>
      <c r="B399" s="47">
        <v>44096</v>
      </c>
      <c r="C399" s="47">
        <v>44099</v>
      </c>
      <c r="D399" s="52" t="s">
        <v>3</v>
      </c>
      <c r="E399" s="52"/>
      <c r="F399" s="87" t="s">
        <v>94</v>
      </c>
      <c r="G399" s="174">
        <v>1005</v>
      </c>
      <c r="H399" s="107">
        <v>37</v>
      </c>
      <c r="I399" s="109">
        <v>9</v>
      </c>
      <c r="J399" s="107">
        <v>7</v>
      </c>
      <c r="K399" s="107">
        <v>1</v>
      </c>
      <c r="L399" s="107">
        <v>10</v>
      </c>
      <c r="M399" s="108"/>
      <c r="N399" s="107">
        <v>9</v>
      </c>
      <c r="O399" s="107"/>
      <c r="P399" s="108">
        <v>3</v>
      </c>
      <c r="Q399" s="108">
        <v>1</v>
      </c>
      <c r="R399" s="108">
        <v>0</v>
      </c>
      <c r="S399" s="107">
        <v>0</v>
      </c>
      <c r="T399" s="107">
        <v>23</v>
      </c>
      <c r="U399" s="95">
        <f t="shared" si="74"/>
        <v>1.2987012987012987</v>
      </c>
      <c r="V399" s="11"/>
      <c r="W399" s="11"/>
      <c r="X399" s="11"/>
      <c r="Y399" s="201" t="s">
        <v>610</v>
      </c>
      <c r="Z399" s="51" t="s">
        <v>538</v>
      </c>
      <c r="AA399" s="51" t="s">
        <v>540</v>
      </c>
      <c r="AB399" s="51" t="s">
        <v>539</v>
      </c>
      <c r="AC399" s="52" t="s">
        <v>341</v>
      </c>
      <c r="AD399" s="11">
        <f t="shared" si="75"/>
        <v>1600732800</v>
      </c>
      <c r="AE399" s="11">
        <f t="shared" si="76"/>
        <v>1600992000</v>
      </c>
      <c r="AF399" s="11">
        <f t="shared" si="77"/>
        <v>1600862400</v>
      </c>
    </row>
    <row r="400" spans="1:32" ht="15.75" customHeight="1" x14ac:dyDescent="0.25">
      <c r="A400" s="52" t="s">
        <v>83</v>
      </c>
      <c r="B400" s="47">
        <v>44096</v>
      </c>
      <c r="C400" s="47">
        <v>44099</v>
      </c>
      <c r="D400" s="52" t="s">
        <v>3</v>
      </c>
      <c r="E400" s="52"/>
      <c r="F400" s="87" t="s">
        <v>94</v>
      </c>
      <c r="G400" s="174">
        <v>1005</v>
      </c>
      <c r="H400" s="107">
        <v>49</v>
      </c>
      <c r="I400" s="109">
        <v>10</v>
      </c>
      <c r="J400" s="107">
        <v>9</v>
      </c>
      <c r="K400" s="107">
        <v>1</v>
      </c>
      <c r="L400" s="107">
        <v>13</v>
      </c>
      <c r="M400" s="108"/>
      <c r="N400" s="107">
        <v>11</v>
      </c>
      <c r="O400" s="107"/>
      <c r="P400" s="108">
        <v>4</v>
      </c>
      <c r="Q400" s="108">
        <v>2</v>
      </c>
      <c r="R400" s="108">
        <v>1</v>
      </c>
      <c r="S400" s="107">
        <v>0</v>
      </c>
      <c r="T400" s="107">
        <v>0</v>
      </c>
      <c r="U400" s="95">
        <f t="shared" si="74"/>
        <v>1</v>
      </c>
      <c r="V400" s="11"/>
      <c r="W400" s="11"/>
      <c r="X400" s="11"/>
      <c r="Y400" s="201" t="s">
        <v>610</v>
      </c>
      <c r="Z400" s="51" t="s">
        <v>538</v>
      </c>
      <c r="AA400" s="51" t="s">
        <v>540</v>
      </c>
      <c r="AB400" s="51" t="s">
        <v>539</v>
      </c>
      <c r="AC400" s="52" t="s">
        <v>341</v>
      </c>
      <c r="AD400" s="11">
        <f t="shared" si="75"/>
        <v>1600732800</v>
      </c>
      <c r="AE400" s="11">
        <f t="shared" si="76"/>
        <v>1600992000</v>
      </c>
      <c r="AF400" s="11">
        <f t="shared" si="77"/>
        <v>1600862400</v>
      </c>
    </row>
    <row r="401" spans="1:32" s="236" customFormat="1" x14ac:dyDescent="0.25">
      <c r="A401" s="54" t="s">
        <v>82</v>
      </c>
      <c r="B401" s="28">
        <v>44081</v>
      </c>
      <c r="C401" s="28">
        <v>44092</v>
      </c>
      <c r="D401" s="54" t="s">
        <v>14</v>
      </c>
      <c r="E401" s="54"/>
      <c r="F401" s="54" t="s">
        <v>95</v>
      </c>
      <c r="G401" s="148">
        <v>1000</v>
      </c>
      <c r="H401" s="110">
        <v>34</v>
      </c>
      <c r="I401" s="111">
        <v>7</v>
      </c>
      <c r="J401" s="110">
        <v>6</v>
      </c>
      <c r="K401" s="110">
        <v>2</v>
      </c>
      <c r="L401" s="110">
        <v>10</v>
      </c>
      <c r="M401" s="138"/>
      <c r="N401" s="110">
        <v>7</v>
      </c>
      <c r="O401" s="110"/>
      <c r="P401" s="110"/>
      <c r="Q401" s="110">
        <v>1</v>
      </c>
      <c r="R401" s="110">
        <v>2</v>
      </c>
      <c r="S401" s="110">
        <v>1</v>
      </c>
      <c r="T401" s="110">
        <v>30</v>
      </c>
      <c r="U401" s="96">
        <f t="shared" si="74"/>
        <v>1.4285714285714286</v>
      </c>
      <c r="V401" s="7"/>
      <c r="W401" s="7"/>
      <c r="X401" s="7"/>
      <c r="Y401" s="198" t="s">
        <v>603</v>
      </c>
      <c r="Z401" s="176" t="s">
        <v>535</v>
      </c>
      <c r="AA401" s="53" t="s">
        <v>532</v>
      </c>
      <c r="AB401" s="53" t="s">
        <v>533</v>
      </c>
      <c r="AC401" s="54" t="s">
        <v>531</v>
      </c>
      <c r="AD401" s="7">
        <f t="shared" si="75"/>
        <v>1599436800</v>
      </c>
      <c r="AE401" s="7">
        <f t="shared" si="76"/>
        <v>1600387200</v>
      </c>
      <c r="AF401" s="7">
        <f t="shared" si="77"/>
        <v>1599912000</v>
      </c>
    </row>
    <row r="402" spans="1:32" s="236" customFormat="1" x14ac:dyDescent="0.25">
      <c r="A402" s="173" t="s">
        <v>83</v>
      </c>
      <c r="B402" s="28">
        <v>44081</v>
      </c>
      <c r="C402" s="28">
        <v>44092</v>
      </c>
      <c r="D402" s="54" t="s">
        <v>14</v>
      </c>
      <c r="E402" s="54"/>
      <c r="F402" s="54" t="s">
        <v>95</v>
      </c>
      <c r="G402" s="148">
        <v>1000</v>
      </c>
      <c r="H402" s="110">
        <v>50</v>
      </c>
      <c r="I402" s="111">
        <v>8</v>
      </c>
      <c r="J402" s="110">
        <v>9</v>
      </c>
      <c r="K402" s="110">
        <v>2</v>
      </c>
      <c r="L402" s="110">
        <v>18</v>
      </c>
      <c r="M402" s="138"/>
      <c r="N402" s="110">
        <v>10</v>
      </c>
      <c r="O402" s="110"/>
      <c r="P402" s="110"/>
      <c r="Q402" s="110">
        <v>1</v>
      </c>
      <c r="R402" s="110">
        <v>2</v>
      </c>
      <c r="S402" s="110">
        <v>0</v>
      </c>
      <c r="T402" s="110">
        <v>0</v>
      </c>
      <c r="U402" s="96">
        <f t="shared" si="74"/>
        <v>1</v>
      </c>
      <c r="V402" s="7"/>
      <c r="W402" s="7"/>
      <c r="X402" s="7"/>
      <c r="Y402" s="198" t="s">
        <v>603</v>
      </c>
      <c r="Z402" s="176" t="s">
        <v>535</v>
      </c>
      <c r="AA402" s="53" t="s">
        <v>532</v>
      </c>
      <c r="AB402" s="53" t="s">
        <v>533</v>
      </c>
      <c r="AC402" s="54" t="s">
        <v>534</v>
      </c>
      <c r="AD402" s="7">
        <f t="shared" si="75"/>
        <v>1599436800</v>
      </c>
      <c r="AE402" s="7">
        <f t="shared" si="76"/>
        <v>1600387200</v>
      </c>
      <c r="AF402" s="7">
        <f t="shared" si="77"/>
        <v>1599912000</v>
      </c>
    </row>
    <row r="403" spans="1:32" s="236" customFormat="1" x14ac:dyDescent="0.25">
      <c r="A403" s="57" t="s">
        <v>82</v>
      </c>
      <c r="B403" s="30">
        <v>44069</v>
      </c>
      <c r="C403" s="30">
        <v>44077</v>
      </c>
      <c r="D403" s="57" t="s">
        <v>2</v>
      </c>
      <c r="E403" s="57"/>
      <c r="F403" s="57" t="s">
        <v>94</v>
      </c>
      <c r="G403" s="149">
        <v>1000</v>
      </c>
      <c r="H403" s="112">
        <v>42</v>
      </c>
      <c r="I403" s="113">
        <v>1</v>
      </c>
      <c r="J403" s="112">
        <v>7</v>
      </c>
      <c r="K403" s="112">
        <v>1</v>
      </c>
      <c r="L403" s="112">
        <v>6</v>
      </c>
      <c r="M403" s="112"/>
      <c r="N403" s="112">
        <v>8</v>
      </c>
      <c r="O403" s="112"/>
      <c r="P403" s="112"/>
      <c r="Q403" s="112">
        <v>3</v>
      </c>
      <c r="R403" s="112">
        <v>1</v>
      </c>
      <c r="S403" s="112">
        <v>1</v>
      </c>
      <c r="T403" s="112">
        <v>30</v>
      </c>
      <c r="U403" s="97">
        <f t="shared" si="74"/>
        <v>1.4285714285714286</v>
      </c>
      <c r="V403" s="17"/>
      <c r="W403" s="17"/>
      <c r="X403" s="17"/>
      <c r="Y403" s="206" t="s">
        <v>616</v>
      </c>
      <c r="Z403" s="185" t="s">
        <v>550</v>
      </c>
      <c r="AA403" s="186"/>
      <c r="AB403" s="187"/>
      <c r="AC403" s="57" t="s">
        <v>617</v>
      </c>
      <c r="AD403" s="17">
        <f t="shared" si="75"/>
        <v>1598400000</v>
      </c>
      <c r="AE403" s="17">
        <f t="shared" si="76"/>
        <v>1599091200</v>
      </c>
      <c r="AF403" s="17">
        <f t="shared" si="77"/>
        <v>1598745600</v>
      </c>
    </row>
    <row r="404" spans="1:32" x14ac:dyDescent="0.25">
      <c r="A404" s="57" t="s">
        <v>82</v>
      </c>
      <c r="B404" s="30">
        <v>44069</v>
      </c>
      <c r="C404" s="30">
        <v>44077</v>
      </c>
      <c r="D404" s="57" t="s">
        <v>2</v>
      </c>
      <c r="E404" s="57"/>
      <c r="F404" s="57" t="s">
        <v>94</v>
      </c>
      <c r="G404" s="149">
        <v>1000</v>
      </c>
      <c r="H404" s="112">
        <v>58</v>
      </c>
      <c r="I404" s="113">
        <v>2</v>
      </c>
      <c r="J404" s="112">
        <v>10</v>
      </c>
      <c r="K404" s="112">
        <v>2</v>
      </c>
      <c r="L404" s="112">
        <v>8</v>
      </c>
      <c r="M404" s="112"/>
      <c r="N404" s="112">
        <v>12</v>
      </c>
      <c r="O404" s="112"/>
      <c r="P404" s="112"/>
      <c r="Q404" s="112">
        <v>5</v>
      </c>
      <c r="R404" s="112">
        <v>2</v>
      </c>
      <c r="S404" s="112">
        <v>1</v>
      </c>
      <c r="T404" s="112">
        <v>0</v>
      </c>
      <c r="U404" s="97">
        <f t="shared" si="74"/>
        <v>1</v>
      </c>
      <c r="V404" s="17"/>
      <c r="W404" s="17"/>
      <c r="X404" s="17"/>
      <c r="Y404" s="206" t="s">
        <v>616</v>
      </c>
      <c r="Z404" s="185" t="s">
        <v>550</v>
      </c>
      <c r="AA404" s="186"/>
      <c r="AB404" s="185"/>
      <c r="AC404" s="57" t="s">
        <v>341</v>
      </c>
      <c r="AD404" s="17">
        <f t="shared" si="75"/>
        <v>1598400000</v>
      </c>
      <c r="AE404" s="17">
        <f t="shared" si="76"/>
        <v>1599091200</v>
      </c>
      <c r="AF404" s="17">
        <f t="shared" si="77"/>
        <v>1598745600</v>
      </c>
    </row>
    <row r="405" spans="1:32" x14ac:dyDescent="0.25">
      <c r="A405" s="60" t="s">
        <v>82</v>
      </c>
      <c r="B405" s="18">
        <v>44070</v>
      </c>
      <c r="C405" s="18">
        <v>44074</v>
      </c>
      <c r="D405" s="60" t="s">
        <v>1</v>
      </c>
      <c r="E405" s="60"/>
      <c r="F405" s="60" t="s">
        <v>96</v>
      </c>
      <c r="G405" s="150">
        <v>2000</v>
      </c>
      <c r="H405" s="114">
        <v>35</v>
      </c>
      <c r="I405" s="115">
        <v>6</v>
      </c>
      <c r="J405" s="114">
        <v>6</v>
      </c>
      <c r="K405" s="114">
        <v>2</v>
      </c>
      <c r="L405" s="114">
        <v>11</v>
      </c>
      <c r="M405" s="177"/>
      <c r="N405" s="114">
        <v>7</v>
      </c>
      <c r="O405" s="114"/>
      <c r="P405" s="114"/>
      <c r="Q405" s="114">
        <v>2</v>
      </c>
      <c r="R405" s="114">
        <v>2</v>
      </c>
      <c r="S405" s="114">
        <v>1</v>
      </c>
      <c r="T405" s="114">
        <v>31</v>
      </c>
      <c r="U405" s="98">
        <f t="shared" si="74"/>
        <v>1.3888888888888888</v>
      </c>
      <c r="V405" s="19"/>
      <c r="W405" s="19"/>
      <c r="X405" s="19"/>
      <c r="Y405" s="200" t="s">
        <v>603</v>
      </c>
      <c r="Z405" s="58" t="s">
        <v>529</v>
      </c>
      <c r="AA405" s="58"/>
      <c r="AB405" s="59"/>
      <c r="AC405" s="60" t="s">
        <v>434</v>
      </c>
      <c r="AD405" s="19">
        <f t="shared" si="75"/>
        <v>1598486400</v>
      </c>
      <c r="AE405" s="19">
        <f t="shared" si="76"/>
        <v>1598832000</v>
      </c>
      <c r="AF405" s="19">
        <f t="shared" si="77"/>
        <v>1598659200</v>
      </c>
    </row>
    <row r="406" spans="1:32" s="236" customFormat="1" x14ac:dyDescent="0.25">
      <c r="A406" s="60" t="s">
        <v>83</v>
      </c>
      <c r="B406" s="18">
        <v>44070</v>
      </c>
      <c r="C406" s="18">
        <v>44074</v>
      </c>
      <c r="D406" s="60" t="s">
        <v>1</v>
      </c>
      <c r="E406" s="60"/>
      <c r="F406" s="60" t="s">
        <v>96</v>
      </c>
      <c r="G406" s="150">
        <v>2000</v>
      </c>
      <c r="H406" s="114">
        <v>52</v>
      </c>
      <c r="I406" s="115">
        <v>8</v>
      </c>
      <c r="J406" s="114">
        <v>7</v>
      </c>
      <c r="K406" s="114">
        <v>2</v>
      </c>
      <c r="L406" s="114">
        <v>16</v>
      </c>
      <c r="M406" s="177"/>
      <c r="N406" s="114">
        <v>10</v>
      </c>
      <c r="O406" s="114"/>
      <c r="P406" s="114"/>
      <c r="Q406" s="114">
        <v>2</v>
      </c>
      <c r="R406" s="114">
        <v>2</v>
      </c>
      <c r="S406" s="114">
        <v>1</v>
      </c>
      <c r="T406" s="114">
        <v>0</v>
      </c>
      <c r="U406" s="98">
        <f t="shared" si="74"/>
        <v>1</v>
      </c>
      <c r="V406" s="19"/>
      <c r="W406" s="19"/>
      <c r="X406" s="19"/>
      <c r="Y406" s="200" t="s">
        <v>603</v>
      </c>
      <c r="Z406" s="58" t="s">
        <v>529</v>
      </c>
      <c r="AA406" s="58"/>
      <c r="AB406" s="59"/>
      <c r="AC406" s="60" t="s">
        <v>429</v>
      </c>
      <c r="AD406" s="19">
        <f t="shared" si="75"/>
        <v>1598486400</v>
      </c>
      <c r="AE406" s="19">
        <f t="shared" si="76"/>
        <v>1598832000</v>
      </c>
      <c r="AF406" s="19">
        <f t="shared" si="77"/>
        <v>1598659200</v>
      </c>
    </row>
    <row r="407" spans="1:32" s="236" customFormat="1" x14ac:dyDescent="0.25">
      <c r="A407" s="52" t="s">
        <v>82</v>
      </c>
      <c r="B407" s="47">
        <v>44070</v>
      </c>
      <c r="C407" s="47">
        <v>44074</v>
      </c>
      <c r="D407" s="52" t="s">
        <v>3</v>
      </c>
      <c r="E407" s="52"/>
      <c r="F407" s="87" t="s">
        <v>94</v>
      </c>
      <c r="G407" s="174">
        <v>1009</v>
      </c>
      <c r="H407" s="107">
        <v>30</v>
      </c>
      <c r="I407" s="109">
        <v>8</v>
      </c>
      <c r="J407" s="107">
        <v>6</v>
      </c>
      <c r="K407" s="107">
        <v>1</v>
      </c>
      <c r="L407" s="107">
        <v>9</v>
      </c>
      <c r="M407" s="108"/>
      <c r="N407" s="107">
        <v>7</v>
      </c>
      <c r="O407" s="107"/>
      <c r="P407" s="178">
        <v>1</v>
      </c>
      <c r="Q407" s="108">
        <v>1</v>
      </c>
      <c r="R407" s="108">
        <v>1</v>
      </c>
      <c r="S407" s="178">
        <v>0</v>
      </c>
      <c r="T407" s="107">
        <v>36</v>
      </c>
      <c r="U407" s="95">
        <f t="shared" si="74"/>
        <v>1.5625</v>
      </c>
      <c r="V407" s="11"/>
      <c r="W407" s="11"/>
      <c r="X407" s="11"/>
      <c r="Y407" s="201" t="s">
        <v>610</v>
      </c>
      <c r="Z407" s="51" t="s">
        <v>528</v>
      </c>
      <c r="AA407" s="87" t="s">
        <v>547</v>
      </c>
      <c r="AB407" s="51" t="s">
        <v>530</v>
      </c>
      <c r="AC407" s="52" t="s">
        <v>615</v>
      </c>
      <c r="AD407" s="11">
        <f t="shared" si="75"/>
        <v>1598486400</v>
      </c>
      <c r="AE407" s="11">
        <f t="shared" si="76"/>
        <v>1598832000</v>
      </c>
      <c r="AF407" s="11">
        <f t="shared" si="77"/>
        <v>1598659200</v>
      </c>
    </row>
    <row r="408" spans="1:32" x14ac:dyDescent="0.25">
      <c r="A408" s="52" t="s">
        <v>83</v>
      </c>
      <c r="B408" s="47">
        <v>44070</v>
      </c>
      <c r="C408" s="47">
        <v>44074</v>
      </c>
      <c r="D408" s="52" t="s">
        <v>3</v>
      </c>
      <c r="E408" s="52"/>
      <c r="F408" s="87" t="s">
        <v>94</v>
      </c>
      <c r="G408" s="174">
        <v>1009</v>
      </c>
      <c r="H408" s="107">
        <v>39</v>
      </c>
      <c r="I408" s="109">
        <v>9</v>
      </c>
      <c r="J408" s="107">
        <v>7</v>
      </c>
      <c r="K408" s="107">
        <v>1</v>
      </c>
      <c r="L408" s="107">
        <v>11</v>
      </c>
      <c r="M408" s="108"/>
      <c r="N408" s="107">
        <v>8</v>
      </c>
      <c r="O408" s="107"/>
      <c r="P408" s="178">
        <v>1</v>
      </c>
      <c r="Q408" s="108">
        <v>1</v>
      </c>
      <c r="R408" s="108">
        <v>1</v>
      </c>
      <c r="S408" s="178">
        <v>0</v>
      </c>
      <c r="T408" s="107">
        <v>22</v>
      </c>
      <c r="U408" s="95">
        <f t="shared" si="74"/>
        <v>1.2820512820512822</v>
      </c>
      <c r="V408" s="11"/>
      <c r="W408" s="11"/>
      <c r="X408" s="11"/>
      <c r="Y408" s="201" t="s">
        <v>610</v>
      </c>
      <c r="Z408" s="51" t="s">
        <v>528</v>
      </c>
      <c r="AA408" s="87" t="s">
        <v>547</v>
      </c>
      <c r="AB408" s="51" t="s">
        <v>530</v>
      </c>
      <c r="AC408" s="52" t="s">
        <v>615</v>
      </c>
      <c r="AD408" s="11">
        <f t="shared" si="75"/>
        <v>1598486400</v>
      </c>
      <c r="AE408" s="11">
        <f t="shared" si="76"/>
        <v>1598832000</v>
      </c>
      <c r="AF408" s="11">
        <f t="shared" si="77"/>
        <v>1598659200</v>
      </c>
    </row>
    <row r="409" spans="1:32" ht="15.75" customHeight="1" x14ac:dyDescent="0.25">
      <c r="A409" s="52" t="s">
        <v>83</v>
      </c>
      <c r="B409" s="47">
        <v>44070</v>
      </c>
      <c r="C409" s="47">
        <v>44074</v>
      </c>
      <c r="D409" s="52" t="s">
        <v>3</v>
      </c>
      <c r="E409" s="52"/>
      <c r="F409" s="87" t="s">
        <v>94</v>
      </c>
      <c r="G409" s="174">
        <v>1009</v>
      </c>
      <c r="H409" s="107">
        <v>48</v>
      </c>
      <c r="I409" s="109">
        <v>12</v>
      </c>
      <c r="J409" s="107">
        <v>8</v>
      </c>
      <c r="K409" s="107">
        <v>2</v>
      </c>
      <c r="L409" s="107">
        <v>14</v>
      </c>
      <c r="M409" s="108"/>
      <c r="N409" s="107">
        <v>10</v>
      </c>
      <c r="O409" s="107"/>
      <c r="P409" s="178">
        <v>2</v>
      </c>
      <c r="Q409" s="108">
        <v>2</v>
      </c>
      <c r="R409" s="108">
        <v>2</v>
      </c>
      <c r="S409" s="178">
        <v>1</v>
      </c>
      <c r="T409" s="107">
        <v>0</v>
      </c>
      <c r="U409" s="95">
        <f t="shared" ref="U409:U472" si="78">100/(SUM(H409:S409))</f>
        <v>0.99009900990099009</v>
      </c>
      <c r="V409" s="11"/>
      <c r="W409" s="11"/>
      <c r="X409" s="11"/>
      <c r="Y409" s="201" t="s">
        <v>610</v>
      </c>
      <c r="Z409" s="51" t="s">
        <v>528</v>
      </c>
      <c r="AA409" s="87" t="s">
        <v>547</v>
      </c>
      <c r="AB409" s="51" t="s">
        <v>530</v>
      </c>
      <c r="AC409" s="52" t="s">
        <v>614</v>
      </c>
      <c r="AD409" s="11">
        <f t="shared" ref="AD409:AD472" si="79">(B409-DATE(1970,1,1))*86400</f>
        <v>1598486400</v>
      </c>
      <c r="AE409" s="11">
        <f t="shared" ref="AE409:AE472" si="80">(C409-DATE(1970,1,1))*86400</f>
        <v>1598832000</v>
      </c>
      <c r="AF409" s="11">
        <f t="shared" ref="AF409:AF472" si="81">AVERAGE(AD409:AE409)</f>
        <v>1598659200</v>
      </c>
    </row>
    <row r="410" spans="1:32" s="236" customFormat="1" x14ac:dyDescent="0.25">
      <c r="A410" s="63" t="s">
        <v>82</v>
      </c>
      <c r="B410" s="175">
        <v>44057</v>
      </c>
      <c r="C410" s="175">
        <v>44067</v>
      </c>
      <c r="D410" s="63" t="s">
        <v>224</v>
      </c>
      <c r="E410" s="63"/>
      <c r="F410" s="63" t="s">
        <v>94</v>
      </c>
      <c r="G410" s="152">
        <v>1000</v>
      </c>
      <c r="H410" s="116">
        <v>35</v>
      </c>
      <c r="I410" s="143">
        <v>5</v>
      </c>
      <c r="J410" s="116">
        <v>5</v>
      </c>
      <c r="K410" s="116">
        <v>2</v>
      </c>
      <c r="L410" s="116">
        <v>9</v>
      </c>
      <c r="M410" s="116"/>
      <c r="N410" s="116">
        <v>6</v>
      </c>
      <c r="O410" s="116"/>
      <c r="P410" s="116"/>
      <c r="Q410" s="116">
        <v>3</v>
      </c>
      <c r="R410" s="116">
        <v>1</v>
      </c>
      <c r="S410" s="116">
        <v>0</v>
      </c>
      <c r="T410" s="116">
        <v>34</v>
      </c>
      <c r="U410" s="99">
        <f t="shared" si="78"/>
        <v>1.5151515151515151</v>
      </c>
      <c r="V410" s="34"/>
      <c r="W410" s="34"/>
      <c r="X410" s="34"/>
      <c r="Y410" s="202" t="s">
        <v>603</v>
      </c>
      <c r="Z410" s="61" t="s">
        <v>526</v>
      </c>
      <c r="AA410" s="62" t="s">
        <v>525</v>
      </c>
      <c r="AB410" s="61"/>
      <c r="AC410" s="63" t="s">
        <v>527</v>
      </c>
      <c r="AD410" s="34">
        <f t="shared" si="79"/>
        <v>1597363200</v>
      </c>
      <c r="AE410" s="34">
        <f t="shared" si="80"/>
        <v>1598227200</v>
      </c>
      <c r="AF410" s="34">
        <f t="shared" si="81"/>
        <v>1597795200</v>
      </c>
    </row>
    <row r="411" spans="1:32" s="236" customFormat="1" x14ac:dyDescent="0.25">
      <c r="A411" s="63" t="s">
        <v>82</v>
      </c>
      <c r="B411" s="175">
        <v>44057</v>
      </c>
      <c r="C411" s="175">
        <v>44067</v>
      </c>
      <c r="D411" s="63" t="s">
        <v>224</v>
      </c>
      <c r="E411" s="63"/>
      <c r="F411" s="63" t="s">
        <v>94</v>
      </c>
      <c r="G411" s="152">
        <v>1000</v>
      </c>
      <c r="H411" s="116">
        <v>54</v>
      </c>
      <c r="I411" s="143">
        <v>7</v>
      </c>
      <c r="J411" s="116">
        <v>8</v>
      </c>
      <c r="K411" s="116">
        <v>3</v>
      </c>
      <c r="L411" s="116">
        <v>14</v>
      </c>
      <c r="M411" s="116"/>
      <c r="N411" s="116">
        <v>9</v>
      </c>
      <c r="O411" s="116"/>
      <c r="P411" s="116"/>
      <c r="Q411" s="116">
        <v>4</v>
      </c>
      <c r="R411" s="116">
        <v>1</v>
      </c>
      <c r="S411" s="116">
        <v>0</v>
      </c>
      <c r="T411" s="116">
        <v>0</v>
      </c>
      <c r="U411" s="99">
        <f t="shared" si="78"/>
        <v>1</v>
      </c>
      <c r="V411" s="34"/>
      <c r="W411" s="34"/>
      <c r="X411" s="34"/>
      <c r="Y411" s="202" t="s">
        <v>603</v>
      </c>
      <c r="Z411" s="61" t="s">
        <v>526</v>
      </c>
      <c r="AA411" s="62" t="s">
        <v>525</v>
      </c>
      <c r="AB411" s="61"/>
      <c r="AC411" s="63" t="s">
        <v>432</v>
      </c>
      <c r="AD411" s="34">
        <f t="shared" si="79"/>
        <v>1597363200</v>
      </c>
      <c r="AE411" s="34">
        <f t="shared" si="80"/>
        <v>1598227200</v>
      </c>
      <c r="AF411" s="34">
        <f t="shared" si="81"/>
        <v>1597795200</v>
      </c>
    </row>
    <row r="412" spans="1:32" s="236" customFormat="1" x14ac:dyDescent="0.25">
      <c r="A412" s="52" t="s">
        <v>82</v>
      </c>
      <c r="B412" s="47">
        <v>44054</v>
      </c>
      <c r="C412" s="47">
        <v>44057</v>
      </c>
      <c r="D412" s="52" t="s">
        <v>3</v>
      </c>
      <c r="E412" s="52"/>
      <c r="F412" s="87" t="s">
        <v>94</v>
      </c>
      <c r="G412" s="179">
        <v>1017</v>
      </c>
      <c r="H412" s="178">
        <v>30</v>
      </c>
      <c r="I412" s="180">
        <v>7</v>
      </c>
      <c r="J412" s="178">
        <v>5</v>
      </c>
      <c r="K412" s="178">
        <v>1</v>
      </c>
      <c r="L412" s="178">
        <v>9</v>
      </c>
      <c r="M412" s="181"/>
      <c r="N412" s="178">
        <v>7</v>
      </c>
      <c r="O412" s="178"/>
      <c r="P412" s="181">
        <v>2</v>
      </c>
      <c r="Q412" s="181">
        <v>1</v>
      </c>
      <c r="R412" s="181">
        <v>0</v>
      </c>
      <c r="S412" s="178">
        <v>0</v>
      </c>
      <c r="T412" s="178">
        <v>38</v>
      </c>
      <c r="U412" s="95">
        <f t="shared" si="78"/>
        <v>1.6129032258064515</v>
      </c>
      <c r="V412" s="11"/>
      <c r="W412" s="11"/>
      <c r="X412" s="11"/>
      <c r="Y412" s="201"/>
      <c r="Z412" s="87" t="s">
        <v>548</v>
      </c>
      <c r="AA412" s="51"/>
      <c r="AB412" s="51"/>
      <c r="AC412" s="52"/>
      <c r="AD412" s="11">
        <f t="shared" si="79"/>
        <v>1597104000</v>
      </c>
      <c r="AE412" s="11">
        <f t="shared" si="80"/>
        <v>1597363200</v>
      </c>
      <c r="AF412" s="11">
        <f t="shared" si="81"/>
        <v>1597233600</v>
      </c>
    </row>
    <row r="413" spans="1:32" x14ac:dyDescent="0.25">
      <c r="A413" s="52" t="s">
        <v>83</v>
      </c>
      <c r="B413" s="47">
        <v>44054</v>
      </c>
      <c r="C413" s="47">
        <v>44057</v>
      </c>
      <c r="D413" s="52" t="s">
        <v>3</v>
      </c>
      <c r="E413" s="52"/>
      <c r="F413" s="87" t="s">
        <v>94</v>
      </c>
      <c r="G413" s="179">
        <v>1017</v>
      </c>
      <c r="H413" s="178">
        <v>40</v>
      </c>
      <c r="I413" s="180">
        <v>9</v>
      </c>
      <c r="J413" s="178">
        <v>7</v>
      </c>
      <c r="K413" s="178">
        <v>1</v>
      </c>
      <c r="L413" s="178">
        <v>11</v>
      </c>
      <c r="M413" s="181"/>
      <c r="N413" s="178">
        <v>9</v>
      </c>
      <c r="O413" s="178"/>
      <c r="P413" s="181">
        <v>2</v>
      </c>
      <c r="Q413" s="181">
        <v>1</v>
      </c>
      <c r="R413" s="181">
        <v>0</v>
      </c>
      <c r="S413" s="178">
        <v>0</v>
      </c>
      <c r="T413" s="178">
        <v>20</v>
      </c>
      <c r="U413" s="95">
        <f t="shared" si="78"/>
        <v>1.25</v>
      </c>
      <c r="V413" s="11"/>
      <c r="W413" s="11"/>
      <c r="X413" s="11"/>
      <c r="Y413" s="201"/>
      <c r="Z413" s="87" t="s">
        <v>548</v>
      </c>
      <c r="AA413" s="51"/>
      <c r="AB413" s="51"/>
      <c r="AC413" s="52"/>
      <c r="AD413" s="11">
        <f t="shared" si="79"/>
        <v>1597104000</v>
      </c>
      <c r="AE413" s="11">
        <f t="shared" si="80"/>
        <v>1597363200</v>
      </c>
      <c r="AF413" s="11">
        <f t="shared" si="81"/>
        <v>1597233600</v>
      </c>
    </row>
    <row r="414" spans="1:32" x14ac:dyDescent="0.25">
      <c r="A414" s="52" t="s">
        <v>83</v>
      </c>
      <c r="B414" s="47">
        <v>44054</v>
      </c>
      <c r="C414" s="47">
        <v>44057</v>
      </c>
      <c r="D414" s="52" t="s">
        <v>3</v>
      </c>
      <c r="E414" s="52"/>
      <c r="F414" s="87" t="s">
        <v>94</v>
      </c>
      <c r="G414" s="179">
        <v>1017</v>
      </c>
      <c r="H414" s="178">
        <v>50</v>
      </c>
      <c r="I414" s="180">
        <v>11</v>
      </c>
      <c r="J414" s="178">
        <v>8</v>
      </c>
      <c r="K414" s="178">
        <v>2</v>
      </c>
      <c r="L414" s="178">
        <v>13</v>
      </c>
      <c r="M414" s="181"/>
      <c r="N414" s="178">
        <v>10</v>
      </c>
      <c r="O414" s="178"/>
      <c r="P414" s="181">
        <v>2</v>
      </c>
      <c r="Q414" s="181">
        <v>2</v>
      </c>
      <c r="R414" s="181">
        <v>1</v>
      </c>
      <c r="S414" s="178">
        <v>1</v>
      </c>
      <c r="T414" s="178">
        <v>0</v>
      </c>
      <c r="U414" s="95">
        <f t="shared" si="78"/>
        <v>1</v>
      </c>
      <c r="V414" s="11"/>
      <c r="W414" s="11"/>
      <c r="X414" s="11"/>
      <c r="Y414" s="201"/>
      <c r="Z414" s="87" t="s">
        <v>548</v>
      </c>
      <c r="AA414" s="51"/>
      <c r="AB414" s="51"/>
      <c r="AC414" s="52"/>
      <c r="AD414" s="11">
        <f t="shared" si="79"/>
        <v>1597104000</v>
      </c>
      <c r="AE414" s="11">
        <f t="shared" si="80"/>
        <v>1597363200</v>
      </c>
      <c r="AF414" s="11">
        <f t="shared" si="81"/>
        <v>1597233600</v>
      </c>
    </row>
    <row r="415" spans="1:32" s="236" customFormat="1" x14ac:dyDescent="0.25">
      <c r="A415" s="54" t="s">
        <v>82</v>
      </c>
      <c r="B415" s="28">
        <v>44048</v>
      </c>
      <c r="C415" s="28">
        <v>44062</v>
      </c>
      <c r="D415" s="54" t="s">
        <v>14</v>
      </c>
      <c r="E415" s="54" t="s">
        <v>573</v>
      </c>
      <c r="F415" s="54" t="s">
        <v>95</v>
      </c>
      <c r="G415" s="148">
        <v>1000</v>
      </c>
      <c r="H415" s="110">
        <v>39</v>
      </c>
      <c r="I415" s="111"/>
      <c r="J415" s="110"/>
      <c r="K415" s="110"/>
      <c r="L415" s="110"/>
      <c r="M415" s="110"/>
      <c r="N415" s="110"/>
      <c r="O415" s="110"/>
      <c r="P415" s="110">
        <v>37</v>
      </c>
      <c r="Q415" s="110"/>
      <c r="R415" s="110"/>
      <c r="S415" s="110">
        <v>0</v>
      </c>
      <c r="T415" s="228">
        <v>24</v>
      </c>
      <c r="U415" s="96">
        <f t="shared" si="78"/>
        <v>1.3157894736842106</v>
      </c>
      <c r="V415" s="7"/>
      <c r="W415" s="7"/>
      <c r="X415" s="7"/>
      <c r="Y415" s="198" t="s">
        <v>600</v>
      </c>
      <c r="Z415" s="53" t="s">
        <v>536</v>
      </c>
      <c r="AA415" s="53" t="s">
        <v>607</v>
      </c>
      <c r="AB415" s="53" t="s">
        <v>524</v>
      </c>
      <c r="AC415" s="54" t="s">
        <v>735</v>
      </c>
      <c r="AD415" s="7">
        <f t="shared" si="79"/>
        <v>1596585600</v>
      </c>
      <c r="AE415" s="7">
        <f t="shared" si="80"/>
        <v>1597795200</v>
      </c>
      <c r="AF415" s="7">
        <f t="shared" si="81"/>
        <v>1597190400</v>
      </c>
    </row>
    <row r="416" spans="1:32" s="236" customFormat="1" x14ac:dyDescent="0.25">
      <c r="A416" s="54" t="s">
        <v>82</v>
      </c>
      <c r="B416" s="28">
        <v>44048</v>
      </c>
      <c r="C416" s="28">
        <v>44062</v>
      </c>
      <c r="D416" s="54" t="s">
        <v>14</v>
      </c>
      <c r="E416" s="54"/>
      <c r="F416" s="54" t="s">
        <v>95</v>
      </c>
      <c r="G416" s="148">
        <v>1000</v>
      </c>
      <c r="H416" s="110">
        <v>36</v>
      </c>
      <c r="I416" s="111">
        <v>6</v>
      </c>
      <c r="J416" s="110">
        <v>6</v>
      </c>
      <c r="K416" s="110">
        <v>2</v>
      </c>
      <c r="L416" s="110">
        <v>10</v>
      </c>
      <c r="M416" s="110"/>
      <c r="N416" s="110">
        <v>7</v>
      </c>
      <c r="O416" s="110"/>
      <c r="P416" s="110"/>
      <c r="Q416" s="110">
        <v>1</v>
      </c>
      <c r="R416" s="110">
        <v>2</v>
      </c>
      <c r="S416" s="110">
        <v>1</v>
      </c>
      <c r="T416" s="110">
        <v>28</v>
      </c>
      <c r="U416" s="96">
        <f t="shared" si="78"/>
        <v>1.408450704225352</v>
      </c>
      <c r="V416" s="7"/>
      <c r="W416" s="7"/>
      <c r="X416" s="7"/>
      <c r="Y416" s="198" t="s">
        <v>600</v>
      </c>
      <c r="Z416" s="53" t="s">
        <v>536</v>
      </c>
      <c r="AA416" s="53" t="s">
        <v>607</v>
      </c>
      <c r="AB416" s="53" t="s">
        <v>524</v>
      </c>
      <c r="AC416" s="54" t="s">
        <v>537</v>
      </c>
      <c r="AD416" s="7">
        <f t="shared" si="79"/>
        <v>1596585600</v>
      </c>
      <c r="AE416" s="7">
        <f t="shared" si="80"/>
        <v>1597795200</v>
      </c>
      <c r="AF416" s="7">
        <f t="shared" si="81"/>
        <v>1597190400</v>
      </c>
    </row>
    <row r="417" spans="1:32" s="236" customFormat="1" x14ac:dyDescent="0.25">
      <c r="A417" s="173" t="s">
        <v>83</v>
      </c>
      <c r="B417" s="28">
        <v>44048</v>
      </c>
      <c r="C417" s="28">
        <v>44062</v>
      </c>
      <c r="D417" s="54" t="s">
        <v>14</v>
      </c>
      <c r="E417" s="54"/>
      <c r="F417" s="54" t="s">
        <v>95</v>
      </c>
      <c r="G417" s="148">
        <v>1000</v>
      </c>
      <c r="H417" s="110">
        <v>51</v>
      </c>
      <c r="I417" s="111">
        <v>8</v>
      </c>
      <c r="J417" s="110">
        <v>8</v>
      </c>
      <c r="K417" s="110">
        <v>2</v>
      </c>
      <c r="L417" s="110">
        <v>15</v>
      </c>
      <c r="M417" s="110"/>
      <c r="N417" s="110">
        <v>10</v>
      </c>
      <c r="O417" s="110"/>
      <c r="P417" s="110"/>
      <c r="Q417" s="110">
        <v>2</v>
      </c>
      <c r="R417" s="110">
        <v>3</v>
      </c>
      <c r="S417" s="110">
        <v>1</v>
      </c>
      <c r="T417" s="110">
        <v>0</v>
      </c>
      <c r="U417" s="96">
        <f t="shared" si="78"/>
        <v>1</v>
      </c>
      <c r="V417" s="7"/>
      <c r="W417" s="7"/>
      <c r="X417" s="7"/>
      <c r="Y417" s="198" t="s">
        <v>600</v>
      </c>
      <c r="Z417" s="53" t="s">
        <v>536</v>
      </c>
      <c r="AA417" s="53" t="s">
        <v>607</v>
      </c>
      <c r="AB417" s="53" t="s">
        <v>524</v>
      </c>
      <c r="AC417" s="54" t="s">
        <v>608</v>
      </c>
      <c r="AD417" s="7">
        <f t="shared" si="79"/>
        <v>1596585600</v>
      </c>
      <c r="AE417" s="7">
        <f t="shared" si="80"/>
        <v>1597795200</v>
      </c>
      <c r="AF417" s="7">
        <f t="shared" si="81"/>
        <v>1597190400</v>
      </c>
    </row>
    <row r="418" spans="1:32" x14ac:dyDescent="0.25">
      <c r="A418" s="60" t="s">
        <v>82</v>
      </c>
      <c r="B418" s="18">
        <v>44042</v>
      </c>
      <c r="C418" s="18">
        <v>44046</v>
      </c>
      <c r="D418" s="60" t="s">
        <v>1</v>
      </c>
      <c r="E418" s="60"/>
      <c r="F418" s="60" t="s">
        <v>96</v>
      </c>
      <c r="G418" s="150">
        <v>2000</v>
      </c>
      <c r="H418" s="114">
        <v>34</v>
      </c>
      <c r="I418" s="115">
        <v>6</v>
      </c>
      <c r="J418" s="114">
        <v>5</v>
      </c>
      <c r="K418" s="114">
        <v>2</v>
      </c>
      <c r="L418" s="114">
        <v>11</v>
      </c>
      <c r="M418" s="114"/>
      <c r="N418" s="114">
        <v>7</v>
      </c>
      <c r="O418" s="114"/>
      <c r="P418" s="114"/>
      <c r="Q418" s="114">
        <v>2</v>
      </c>
      <c r="R418" s="114">
        <v>1</v>
      </c>
      <c r="S418" s="114">
        <v>1</v>
      </c>
      <c r="T418" s="114">
        <v>31</v>
      </c>
      <c r="U418" s="98">
        <f t="shared" si="78"/>
        <v>1.4492753623188406</v>
      </c>
      <c r="V418" s="19"/>
      <c r="W418" s="19"/>
      <c r="X418" s="19"/>
      <c r="Y418" s="200" t="s">
        <v>603</v>
      </c>
      <c r="Z418" s="58" t="s">
        <v>522</v>
      </c>
      <c r="AA418" s="58" t="s">
        <v>515</v>
      </c>
      <c r="AB418" s="59" t="s">
        <v>514</v>
      </c>
      <c r="AC418" s="60" t="s">
        <v>434</v>
      </c>
      <c r="AD418" s="19">
        <f t="shared" si="79"/>
        <v>1596067200</v>
      </c>
      <c r="AE418" s="19">
        <f t="shared" si="80"/>
        <v>1596412800</v>
      </c>
      <c r="AF418" s="19">
        <f t="shared" si="81"/>
        <v>1596240000</v>
      </c>
    </row>
    <row r="419" spans="1:32" x14ac:dyDescent="0.25">
      <c r="A419" s="60" t="s">
        <v>83</v>
      </c>
      <c r="B419" s="18">
        <v>44042</v>
      </c>
      <c r="C419" s="18">
        <v>44046</v>
      </c>
      <c r="D419" s="60" t="s">
        <v>1</v>
      </c>
      <c r="E419" s="60"/>
      <c r="F419" s="60" t="s">
        <v>96</v>
      </c>
      <c r="G419" s="150">
        <v>2000</v>
      </c>
      <c r="H419" s="114">
        <v>52</v>
      </c>
      <c r="I419" s="115">
        <v>8</v>
      </c>
      <c r="J419" s="114">
        <v>6</v>
      </c>
      <c r="K419" s="114">
        <v>2</v>
      </c>
      <c r="L419" s="114">
        <v>16</v>
      </c>
      <c r="M419" s="114"/>
      <c r="N419" s="114">
        <v>10</v>
      </c>
      <c r="O419" s="114"/>
      <c r="P419" s="114"/>
      <c r="Q419" s="114">
        <v>3</v>
      </c>
      <c r="R419" s="114">
        <v>1</v>
      </c>
      <c r="S419" s="114">
        <v>2</v>
      </c>
      <c r="T419" s="114">
        <v>0</v>
      </c>
      <c r="U419" s="98">
        <f t="shared" si="78"/>
        <v>1</v>
      </c>
      <c r="V419" s="19"/>
      <c r="W419" s="19"/>
      <c r="X419" s="19"/>
      <c r="Y419" s="200" t="s">
        <v>603</v>
      </c>
      <c r="Z419" s="58" t="s">
        <v>523</v>
      </c>
      <c r="AA419" s="58" t="s">
        <v>515</v>
      </c>
      <c r="AB419" s="59" t="s">
        <v>514</v>
      </c>
      <c r="AC419" s="60" t="s">
        <v>429</v>
      </c>
      <c r="AD419" s="19">
        <f t="shared" si="79"/>
        <v>1596067200</v>
      </c>
      <c r="AE419" s="19">
        <f t="shared" si="80"/>
        <v>1596412800</v>
      </c>
      <c r="AF419" s="19">
        <f t="shared" si="81"/>
        <v>1596240000</v>
      </c>
    </row>
    <row r="420" spans="1:32" x14ac:dyDescent="0.25">
      <c r="A420" s="52" t="s">
        <v>82</v>
      </c>
      <c r="B420" s="182">
        <v>44032</v>
      </c>
      <c r="C420" s="182">
        <v>44036</v>
      </c>
      <c r="D420" s="52" t="s">
        <v>3</v>
      </c>
      <c r="E420" s="52"/>
      <c r="F420" s="87" t="s">
        <v>94</v>
      </c>
      <c r="G420" s="174">
        <v>1105</v>
      </c>
      <c r="H420" s="178">
        <v>31</v>
      </c>
      <c r="I420" s="180">
        <v>7</v>
      </c>
      <c r="J420" s="178">
        <v>4</v>
      </c>
      <c r="K420" s="178">
        <v>1</v>
      </c>
      <c r="L420" s="178">
        <v>9</v>
      </c>
      <c r="M420" s="181"/>
      <c r="N420" s="178">
        <v>6</v>
      </c>
      <c r="O420" s="178"/>
      <c r="P420" s="181">
        <v>1</v>
      </c>
      <c r="Q420" s="181">
        <v>1</v>
      </c>
      <c r="R420" s="181">
        <v>0</v>
      </c>
      <c r="S420" s="178">
        <v>0</v>
      </c>
      <c r="T420" s="178">
        <v>40</v>
      </c>
      <c r="U420" s="95">
        <f t="shared" si="78"/>
        <v>1.6666666666666667</v>
      </c>
      <c r="V420" s="11"/>
      <c r="W420" s="11"/>
      <c r="X420" s="11"/>
      <c r="Y420" s="201" t="s">
        <v>610</v>
      </c>
      <c r="Z420" s="87" t="s">
        <v>548</v>
      </c>
      <c r="AA420" s="51" t="s">
        <v>538</v>
      </c>
      <c r="AB420" s="51" t="s">
        <v>518</v>
      </c>
      <c r="AC420" s="52" t="s">
        <v>611</v>
      </c>
      <c r="AD420" s="11">
        <f t="shared" si="79"/>
        <v>1595203200</v>
      </c>
      <c r="AE420" s="11">
        <f t="shared" si="80"/>
        <v>1595548800</v>
      </c>
      <c r="AF420" s="11">
        <f t="shared" si="81"/>
        <v>1595376000</v>
      </c>
    </row>
    <row r="421" spans="1:32" x14ac:dyDescent="0.25">
      <c r="A421" s="52" t="s">
        <v>83</v>
      </c>
      <c r="B421" s="182">
        <v>44032</v>
      </c>
      <c r="C421" s="182">
        <v>44036</v>
      </c>
      <c r="D421" s="52" t="s">
        <v>3</v>
      </c>
      <c r="E421" s="52"/>
      <c r="F421" s="87" t="s">
        <v>94</v>
      </c>
      <c r="G421" s="174">
        <v>1105</v>
      </c>
      <c r="H421" s="178">
        <v>41</v>
      </c>
      <c r="I421" s="180">
        <v>8</v>
      </c>
      <c r="J421" s="178">
        <v>6</v>
      </c>
      <c r="K421" s="178">
        <v>1</v>
      </c>
      <c r="L421" s="178">
        <v>11</v>
      </c>
      <c r="M421" s="181"/>
      <c r="N421" s="178">
        <v>8</v>
      </c>
      <c r="O421" s="178"/>
      <c r="P421" s="181">
        <v>1</v>
      </c>
      <c r="Q421" s="181">
        <v>2</v>
      </c>
      <c r="R421" s="181">
        <v>1</v>
      </c>
      <c r="S421" s="178">
        <v>1</v>
      </c>
      <c r="T421" s="178">
        <v>20</v>
      </c>
      <c r="U421" s="95">
        <f t="shared" si="78"/>
        <v>1.25</v>
      </c>
      <c r="V421" s="11"/>
      <c r="W421" s="11"/>
      <c r="X421" s="11"/>
      <c r="Y421" s="201" t="s">
        <v>610</v>
      </c>
      <c r="Z421" s="87" t="s">
        <v>548</v>
      </c>
      <c r="AA421" s="51"/>
      <c r="AB421" s="51"/>
      <c r="AC421" s="52" t="s">
        <v>613</v>
      </c>
      <c r="AD421" s="11">
        <f t="shared" si="79"/>
        <v>1595203200</v>
      </c>
      <c r="AE421" s="11">
        <f t="shared" si="80"/>
        <v>1595548800</v>
      </c>
      <c r="AF421" s="11">
        <f t="shared" si="81"/>
        <v>1595376000</v>
      </c>
    </row>
    <row r="422" spans="1:32" ht="15.75" customHeight="1" x14ac:dyDescent="0.25">
      <c r="A422" s="52" t="s">
        <v>83</v>
      </c>
      <c r="B422" s="182">
        <v>44032</v>
      </c>
      <c r="C422" s="182">
        <v>44036</v>
      </c>
      <c r="D422" s="52" t="s">
        <v>3</v>
      </c>
      <c r="E422" s="52"/>
      <c r="F422" s="87" t="s">
        <v>94</v>
      </c>
      <c r="G422" s="174">
        <v>1105</v>
      </c>
      <c r="H422" s="178">
        <v>51</v>
      </c>
      <c r="I422" s="180">
        <v>10</v>
      </c>
      <c r="J422" s="178">
        <v>8</v>
      </c>
      <c r="K422" s="178">
        <v>2</v>
      </c>
      <c r="L422" s="178">
        <v>13</v>
      </c>
      <c r="M422" s="181"/>
      <c r="N422" s="178">
        <v>10</v>
      </c>
      <c r="O422" s="178"/>
      <c r="P422" s="181">
        <v>2</v>
      </c>
      <c r="Q422" s="181">
        <v>2</v>
      </c>
      <c r="R422" s="181">
        <v>1</v>
      </c>
      <c r="S422" s="178">
        <v>1</v>
      </c>
      <c r="T422" s="178">
        <v>0</v>
      </c>
      <c r="U422" s="95">
        <f t="shared" si="78"/>
        <v>1</v>
      </c>
      <c r="V422" s="11"/>
      <c r="W422" s="11"/>
      <c r="X422" s="11"/>
      <c r="Y422" s="201" t="s">
        <v>610</v>
      </c>
      <c r="Z422" s="87" t="s">
        <v>548</v>
      </c>
      <c r="AA422" s="51"/>
      <c r="AB422" s="51"/>
      <c r="AC422" s="52" t="s">
        <v>611</v>
      </c>
      <c r="AD422" s="11">
        <f t="shared" si="79"/>
        <v>1595203200</v>
      </c>
      <c r="AE422" s="11">
        <f t="shared" si="80"/>
        <v>1595548800</v>
      </c>
      <c r="AF422" s="11">
        <f t="shared" si="81"/>
        <v>1595376000</v>
      </c>
    </row>
    <row r="423" spans="1:32" s="236" customFormat="1" x14ac:dyDescent="0.25">
      <c r="A423" s="52" t="s">
        <v>82</v>
      </c>
      <c r="B423" s="46">
        <v>44013</v>
      </c>
      <c r="C423" s="46">
        <v>44043</v>
      </c>
      <c r="D423" s="52" t="s">
        <v>3</v>
      </c>
      <c r="E423" s="52" t="s">
        <v>181</v>
      </c>
      <c r="F423" s="87" t="s">
        <v>94</v>
      </c>
      <c r="G423" s="174">
        <v>1001</v>
      </c>
      <c r="H423" s="107"/>
      <c r="I423" s="107"/>
      <c r="J423" s="107"/>
      <c r="K423" s="107"/>
      <c r="L423" s="107"/>
      <c r="M423" s="109"/>
      <c r="N423" s="107"/>
      <c r="O423" s="107"/>
      <c r="P423" s="108"/>
      <c r="Q423" s="108"/>
      <c r="R423" s="108"/>
      <c r="S423" s="107"/>
      <c r="T423" s="107"/>
      <c r="U423" s="95" t="e">
        <f t="shared" si="78"/>
        <v>#DIV/0!</v>
      </c>
      <c r="V423" s="11"/>
      <c r="W423" s="11"/>
      <c r="X423" s="11"/>
      <c r="Y423" s="201" t="s">
        <v>610</v>
      </c>
      <c r="Z423" s="51"/>
      <c r="AA423" s="51" t="s">
        <v>519</v>
      </c>
      <c r="AB423" s="51"/>
      <c r="AC423" s="52" t="s">
        <v>612</v>
      </c>
      <c r="AD423" s="11">
        <f t="shared" si="79"/>
        <v>1593561600</v>
      </c>
      <c r="AE423" s="11">
        <f t="shared" si="80"/>
        <v>1596153600</v>
      </c>
      <c r="AF423" s="11">
        <f t="shared" si="81"/>
        <v>1594857600</v>
      </c>
    </row>
    <row r="424" spans="1:32" s="236" customFormat="1" x14ac:dyDescent="0.25">
      <c r="A424" s="52" t="s">
        <v>83</v>
      </c>
      <c r="B424" s="46">
        <v>44013</v>
      </c>
      <c r="C424" s="46">
        <v>44043</v>
      </c>
      <c r="D424" s="52" t="s">
        <v>3</v>
      </c>
      <c r="E424" s="52" t="s">
        <v>181</v>
      </c>
      <c r="F424" s="87" t="s">
        <v>94</v>
      </c>
      <c r="G424" s="174">
        <v>1001</v>
      </c>
      <c r="H424" s="107"/>
      <c r="I424" s="107"/>
      <c r="J424" s="107"/>
      <c r="K424" s="107"/>
      <c r="L424" s="107"/>
      <c r="M424" s="109"/>
      <c r="N424" s="107"/>
      <c r="O424" s="107"/>
      <c r="P424" s="108"/>
      <c r="Q424" s="108"/>
      <c r="R424" s="108"/>
      <c r="S424" s="107"/>
      <c r="T424" s="107"/>
      <c r="U424" s="95" t="e">
        <f t="shared" si="78"/>
        <v>#DIV/0!</v>
      </c>
      <c r="V424" s="11"/>
      <c r="W424" s="11"/>
      <c r="X424" s="11"/>
      <c r="Y424" s="201" t="s">
        <v>610</v>
      </c>
      <c r="Z424" s="51"/>
      <c r="AA424" s="51" t="s">
        <v>520</v>
      </c>
      <c r="AB424" s="51" t="s">
        <v>521</v>
      </c>
      <c r="AC424" s="52" t="s">
        <v>612</v>
      </c>
      <c r="AD424" s="11">
        <f t="shared" si="79"/>
        <v>1593561600</v>
      </c>
      <c r="AE424" s="11">
        <f t="shared" si="80"/>
        <v>1596153600</v>
      </c>
      <c r="AF424" s="11">
        <f t="shared" si="81"/>
        <v>1594857600</v>
      </c>
    </row>
    <row r="425" spans="1:32" s="236" customFormat="1" x14ac:dyDescent="0.25">
      <c r="A425" s="52" t="s">
        <v>83</v>
      </c>
      <c r="B425" s="46">
        <v>44013</v>
      </c>
      <c r="C425" s="46">
        <v>44043</v>
      </c>
      <c r="D425" s="52" t="s">
        <v>3</v>
      </c>
      <c r="E425" s="52" t="s">
        <v>181</v>
      </c>
      <c r="F425" s="87" t="s">
        <v>94</v>
      </c>
      <c r="G425" s="174">
        <v>1001</v>
      </c>
      <c r="H425" s="107"/>
      <c r="I425" s="107"/>
      <c r="J425" s="107"/>
      <c r="K425" s="107"/>
      <c r="L425" s="107"/>
      <c r="M425" s="109"/>
      <c r="N425" s="107"/>
      <c r="O425" s="107"/>
      <c r="P425" s="108"/>
      <c r="Q425" s="108"/>
      <c r="R425" s="108"/>
      <c r="S425" s="107"/>
      <c r="T425" s="107"/>
      <c r="U425" s="95" t="e">
        <f t="shared" si="78"/>
        <v>#DIV/0!</v>
      </c>
      <c r="V425" s="11"/>
      <c r="W425" s="11"/>
      <c r="X425" s="11"/>
      <c r="Y425" s="201" t="s">
        <v>610</v>
      </c>
      <c r="Z425" s="51"/>
      <c r="AA425" s="51"/>
      <c r="AB425" s="51"/>
      <c r="AC425" s="52" t="s">
        <v>612</v>
      </c>
      <c r="AD425" s="11">
        <f t="shared" si="79"/>
        <v>1593561600</v>
      </c>
      <c r="AE425" s="11">
        <f t="shared" si="80"/>
        <v>1596153600</v>
      </c>
      <c r="AF425" s="11">
        <f t="shared" si="81"/>
        <v>1594857600</v>
      </c>
    </row>
    <row r="426" spans="1:32" s="236" customFormat="1" x14ac:dyDescent="0.25">
      <c r="A426" s="50" t="s">
        <v>82</v>
      </c>
      <c r="B426" s="14">
        <v>44026</v>
      </c>
      <c r="C426" s="14">
        <v>44028</v>
      </c>
      <c r="D426" s="50" t="s">
        <v>0</v>
      </c>
      <c r="E426" s="50" t="s">
        <v>181</v>
      </c>
      <c r="F426" s="86" t="s">
        <v>94</v>
      </c>
      <c r="G426" s="151">
        <v>1000</v>
      </c>
      <c r="H426" s="106"/>
      <c r="I426" s="106"/>
      <c r="J426" s="106"/>
      <c r="K426" s="106"/>
      <c r="L426" s="106"/>
      <c r="M426" s="106"/>
      <c r="N426" s="106"/>
      <c r="O426" s="106"/>
      <c r="P426" s="106"/>
      <c r="Q426" s="106"/>
      <c r="R426" s="106"/>
      <c r="S426" s="106"/>
      <c r="T426" s="106"/>
      <c r="U426" s="94" t="e">
        <f t="shared" si="78"/>
        <v>#DIV/0!</v>
      </c>
      <c r="V426" s="15"/>
      <c r="W426" s="15"/>
      <c r="X426" s="15"/>
      <c r="Y426" s="204" t="s">
        <v>603</v>
      </c>
      <c r="Z426" s="48"/>
      <c r="AA426" s="49" t="s">
        <v>516</v>
      </c>
      <c r="AB426" s="49" t="s">
        <v>517</v>
      </c>
      <c r="AC426" s="50"/>
      <c r="AD426" s="15">
        <f t="shared" si="79"/>
        <v>1594684800</v>
      </c>
      <c r="AE426" s="15">
        <f t="shared" si="80"/>
        <v>1594857600</v>
      </c>
      <c r="AF426" s="15">
        <f t="shared" si="81"/>
        <v>1594771200</v>
      </c>
    </row>
    <row r="427" spans="1:32" s="236" customFormat="1" x14ac:dyDescent="0.25">
      <c r="A427" s="50" t="s">
        <v>83</v>
      </c>
      <c r="B427" s="14">
        <v>44026</v>
      </c>
      <c r="C427" s="14">
        <v>44028</v>
      </c>
      <c r="D427" s="50" t="s">
        <v>0</v>
      </c>
      <c r="E427" s="50" t="s">
        <v>181</v>
      </c>
      <c r="F427" s="86" t="s">
        <v>94</v>
      </c>
      <c r="G427" s="151">
        <v>1000</v>
      </c>
      <c r="H427" s="106"/>
      <c r="I427" s="106"/>
      <c r="J427" s="106"/>
      <c r="K427" s="106"/>
      <c r="L427" s="106"/>
      <c r="M427" s="106"/>
      <c r="N427" s="106"/>
      <c r="O427" s="106"/>
      <c r="P427" s="106"/>
      <c r="Q427" s="106"/>
      <c r="R427" s="106"/>
      <c r="S427" s="106"/>
      <c r="T427" s="106"/>
      <c r="U427" s="94" t="e">
        <f t="shared" si="78"/>
        <v>#DIV/0!</v>
      </c>
      <c r="V427" s="15"/>
      <c r="W427" s="15"/>
      <c r="X427" s="15"/>
      <c r="Y427" s="204" t="s">
        <v>603</v>
      </c>
      <c r="Z427" s="48"/>
      <c r="AA427" s="49" t="s">
        <v>516</v>
      </c>
      <c r="AB427" s="49" t="s">
        <v>517</v>
      </c>
      <c r="AC427" s="50" t="s">
        <v>488</v>
      </c>
      <c r="AD427" s="15">
        <f t="shared" si="79"/>
        <v>1594684800</v>
      </c>
      <c r="AE427" s="15">
        <f t="shared" si="80"/>
        <v>1594857600</v>
      </c>
      <c r="AF427" s="15">
        <f t="shared" si="81"/>
        <v>1594771200</v>
      </c>
    </row>
    <row r="428" spans="1:32" s="236" customFormat="1" x14ac:dyDescent="0.25">
      <c r="A428" s="54" t="s">
        <v>82</v>
      </c>
      <c r="B428" s="28">
        <v>44025</v>
      </c>
      <c r="C428" s="28">
        <v>44027</v>
      </c>
      <c r="D428" s="54" t="s">
        <v>14</v>
      </c>
      <c r="E428" s="54"/>
      <c r="F428" s="54" t="s">
        <v>94</v>
      </c>
      <c r="G428" s="148">
        <v>1000</v>
      </c>
      <c r="H428" s="110">
        <v>35</v>
      </c>
      <c r="I428" s="111">
        <v>5</v>
      </c>
      <c r="J428" s="110">
        <v>5</v>
      </c>
      <c r="K428" s="110">
        <v>2</v>
      </c>
      <c r="L428" s="110">
        <v>9</v>
      </c>
      <c r="M428" s="110"/>
      <c r="N428" s="110">
        <v>8</v>
      </c>
      <c r="O428" s="110"/>
      <c r="P428" s="110"/>
      <c r="Q428" s="110">
        <v>3</v>
      </c>
      <c r="R428" s="110">
        <v>2</v>
      </c>
      <c r="S428" s="110">
        <v>1</v>
      </c>
      <c r="T428" s="110">
        <v>30</v>
      </c>
      <c r="U428" s="96">
        <f t="shared" si="78"/>
        <v>1.4285714285714286</v>
      </c>
      <c r="V428" s="7"/>
      <c r="W428" s="7"/>
      <c r="X428" s="7"/>
      <c r="Y428" s="198" t="s">
        <v>603</v>
      </c>
      <c r="Z428" s="53" t="s">
        <v>509</v>
      </c>
      <c r="AA428" s="53" t="s">
        <v>510</v>
      </c>
      <c r="AB428" s="53" t="s">
        <v>513</v>
      </c>
      <c r="AC428" s="54" t="s">
        <v>511</v>
      </c>
      <c r="AD428" s="7">
        <f t="shared" si="79"/>
        <v>1594598400</v>
      </c>
      <c r="AE428" s="7">
        <f t="shared" si="80"/>
        <v>1594771200</v>
      </c>
      <c r="AF428" s="7">
        <f t="shared" si="81"/>
        <v>1594684800</v>
      </c>
    </row>
    <row r="429" spans="1:32" s="238" customFormat="1" x14ac:dyDescent="0.25">
      <c r="A429" s="173" t="s">
        <v>83</v>
      </c>
      <c r="B429" s="28">
        <v>44025</v>
      </c>
      <c r="C429" s="28">
        <v>44027</v>
      </c>
      <c r="D429" s="54" t="s">
        <v>14</v>
      </c>
      <c r="E429" s="54"/>
      <c r="F429" s="54" t="s">
        <v>94</v>
      </c>
      <c r="G429" s="148">
        <v>1000</v>
      </c>
      <c r="H429" s="110">
        <v>52</v>
      </c>
      <c r="I429" s="111">
        <v>6</v>
      </c>
      <c r="J429" s="110">
        <v>7</v>
      </c>
      <c r="K429" s="110">
        <v>3</v>
      </c>
      <c r="L429" s="110">
        <v>15</v>
      </c>
      <c r="M429" s="110"/>
      <c r="N429" s="110">
        <v>11</v>
      </c>
      <c r="O429" s="110"/>
      <c r="P429" s="110"/>
      <c r="Q429" s="110">
        <v>3</v>
      </c>
      <c r="R429" s="110">
        <v>3</v>
      </c>
      <c r="S429" s="110">
        <v>0</v>
      </c>
      <c r="T429" s="110">
        <v>0</v>
      </c>
      <c r="U429" s="96">
        <f t="shared" si="78"/>
        <v>1</v>
      </c>
      <c r="V429" s="7"/>
      <c r="W429" s="7"/>
      <c r="X429" s="7"/>
      <c r="Y429" s="198" t="s">
        <v>603</v>
      </c>
      <c r="Z429" s="53" t="s">
        <v>509</v>
      </c>
      <c r="AA429" s="53" t="s">
        <v>510</v>
      </c>
      <c r="AB429" s="53" t="s">
        <v>513</v>
      </c>
      <c r="AC429" s="54" t="s">
        <v>512</v>
      </c>
      <c r="AD429" s="7">
        <f t="shared" si="79"/>
        <v>1594598400</v>
      </c>
      <c r="AE429" s="7">
        <f t="shared" si="80"/>
        <v>1594771200</v>
      </c>
      <c r="AF429" s="7">
        <f t="shared" si="81"/>
        <v>1594684800</v>
      </c>
    </row>
    <row r="430" spans="1:32" s="238" customFormat="1" x14ac:dyDescent="0.25">
      <c r="A430" s="50" t="s">
        <v>83</v>
      </c>
      <c r="B430" s="14">
        <v>44012</v>
      </c>
      <c r="C430" s="14">
        <v>44014</v>
      </c>
      <c r="D430" s="50" t="s">
        <v>0</v>
      </c>
      <c r="E430" s="50" t="s">
        <v>573</v>
      </c>
      <c r="F430" s="86" t="s">
        <v>94</v>
      </c>
      <c r="G430" s="151">
        <v>1000</v>
      </c>
      <c r="H430" s="106">
        <v>56</v>
      </c>
      <c r="I430" s="106"/>
      <c r="J430" s="106"/>
      <c r="K430" s="106"/>
      <c r="L430" s="106"/>
      <c r="M430" s="106"/>
      <c r="N430" s="106"/>
      <c r="O430" s="106"/>
      <c r="P430" s="106">
        <v>41</v>
      </c>
      <c r="Q430" s="106"/>
      <c r="R430" s="106"/>
      <c r="S430" s="106"/>
      <c r="T430" s="106">
        <v>3</v>
      </c>
      <c r="U430" s="94">
        <f t="shared" si="78"/>
        <v>1.0309278350515463</v>
      </c>
      <c r="V430" s="15"/>
      <c r="W430" s="15"/>
      <c r="X430" s="15"/>
      <c r="Y430" s="204" t="s">
        <v>603</v>
      </c>
      <c r="Z430" s="48" t="s">
        <v>664</v>
      </c>
      <c r="AA430" s="49"/>
      <c r="AB430" s="49" t="s">
        <v>504</v>
      </c>
      <c r="AC430" s="50" t="s">
        <v>631</v>
      </c>
      <c r="AD430" s="15">
        <f t="shared" si="79"/>
        <v>1593475200</v>
      </c>
      <c r="AE430" s="15">
        <f t="shared" si="80"/>
        <v>1593648000</v>
      </c>
      <c r="AF430" s="15">
        <f t="shared" si="81"/>
        <v>1593561600</v>
      </c>
    </row>
    <row r="431" spans="1:32" x14ac:dyDescent="0.25">
      <c r="A431" s="50" t="s">
        <v>82</v>
      </c>
      <c r="B431" s="14">
        <v>44012</v>
      </c>
      <c r="C431" s="14">
        <v>44014</v>
      </c>
      <c r="D431" s="50" t="s">
        <v>0</v>
      </c>
      <c r="E431" s="50"/>
      <c r="F431" s="86" t="s">
        <v>94</v>
      </c>
      <c r="G431" s="151">
        <v>1000</v>
      </c>
      <c r="H431" s="106">
        <v>40</v>
      </c>
      <c r="I431" s="106">
        <v>4</v>
      </c>
      <c r="J431" s="106">
        <v>7</v>
      </c>
      <c r="K431" s="106">
        <v>2</v>
      </c>
      <c r="L431" s="106">
        <v>7</v>
      </c>
      <c r="M431" s="106"/>
      <c r="N431" s="106">
        <v>11</v>
      </c>
      <c r="O431" s="106"/>
      <c r="P431" s="106"/>
      <c r="Q431" s="106">
        <v>3</v>
      </c>
      <c r="R431" s="106">
        <v>1</v>
      </c>
      <c r="S431" s="106"/>
      <c r="T431" s="106">
        <v>25</v>
      </c>
      <c r="U431" s="94">
        <f t="shared" si="78"/>
        <v>1.3333333333333333</v>
      </c>
      <c r="V431" s="15"/>
      <c r="W431" s="15"/>
      <c r="X431" s="15"/>
      <c r="Y431" s="204" t="s">
        <v>603</v>
      </c>
      <c r="Z431" s="48" t="s">
        <v>630</v>
      </c>
      <c r="AA431" s="49"/>
      <c r="AB431" s="49" t="s">
        <v>504</v>
      </c>
      <c r="AC431" s="50" t="s">
        <v>632</v>
      </c>
      <c r="AD431" s="15">
        <f t="shared" si="79"/>
        <v>1593475200</v>
      </c>
      <c r="AE431" s="15">
        <f t="shared" si="80"/>
        <v>1593648000</v>
      </c>
      <c r="AF431" s="15">
        <f t="shared" si="81"/>
        <v>1593561600</v>
      </c>
    </row>
    <row r="432" spans="1:32" x14ac:dyDescent="0.25">
      <c r="A432" s="50" t="s">
        <v>83</v>
      </c>
      <c r="B432" s="14">
        <v>44012</v>
      </c>
      <c r="C432" s="14">
        <v>44014</v>
      </c>
      <c r="D432" s="50" t="s">
        <v>0</v>
      </c>
      <c r="E432" s="50"/>
      <c r="F432" s="86" t="s">
        <v>94</v>
      </c>
      <c r="G432" s="151">
        <v>1000</v>
      </c>
      <c r="H432" s="106">
        <v>51</v>
      </c>
      <c r="I432" s="106">
        <v>4</v>
      </c>
      <c r="J432" s="106">
        <v>9</v>
      </c>
      <c r="K432" s="106">
        <v>3</v>
      </c>
      <c r="L432" s="106">
        <v>11</v>
      </c>
      <c r="M432" s="106"/>
      <c r="N432" s="106">
        <v>16</v>
      </c>
      <c r="O432" s="106"/>
      <c r="P432" s="106"/>
      <c r="Q432" s="106">
        <v>4</v>
      </c>
      <c r="R432" s="106">
        <v>1</v>
      </c>
      <c r="S432" s="106"/>
      <c r="T432" s="106">
        <v>1</v>
      </c>
      <c r="U432" s="94">
        <f t="shared" si="78"/>
        <v>1.0101010101010102</v>
      </c>
      <c r="V432" s="15"/>
      <c r="W432" s="15"/>
      <c r="X432" s="15"/>
      <c r="Y432" s="204"/>
      <c r="Z432" s="48" t="s">
        <v>630</v>
      </c>
      <c r="AA432" s="49"/>
      <c r="AB432" s="49" t="s">
        <v>504</v>
      </c>
      <c r="AC432" s="50" t="s">
        <v>488</v>
      </c>
      <c r="AD432" s="15">
        <f t="shared" si="79"/>
        <v>1593475200</v>
      </c>
      <c r="AE432" s="15">
        <f t="shared" si="80"/>
        <v>1593648000</v>
      </c>
      <c r="AF432" s="15">
        <f t="shared" si="81"/>
        <v>1593561600</v>
      </c>
    </row>
    <row r="433" spans="1:32" s="238" customFormat="1" x14ac:dyDescent="0.25">
      <c r="A433" s="60" t="s">
        <v>82</v>
      </c>
      <c r="B433" s="18">
        <v>44009</v>
      </c>
      <c r="C433" s="18">
        <v>44012</v>
      </c>
      <c r="D433" s="60" t="s">
        <v>1</v>
      </c>
      <c r="E433" s="60"/>
      <c r="F433" s="60" t="s">
        <v>96</v>
      </c>
      <c r="G433" s="150">
        <v>2000</v>
      </c>
      <c r="H433" s="114">
        <v>34</v>
      </c>
      <c r="I433" s="115">
        <v>6</v>
      </c>
      <c r="J433" s="114">
        <v>5</v>
      </c>
      <c r="K433" s="114">
        <v>2</v>
      </c>
      <c r="L433" s="114">
        <v>12</v>
      </c>
      <c r="M433" s="114"/>
      <c r="N433" s="114">
        <v>7</v>
      </c>
      <c r="O433" s="114"/>
      <c r="P433" s="114"/>
      <c r="Q433" s="114">
        <v>2</v>
      </c>
      <c r="R433" s="114">
        <v>1</v>
      </c>
      <c r="S433" s="114">
        <v>2</v>
      </c>
      <c r="T433" s="114">
        <v>29</v>
      </c>
      <c r="U433" s="98">
        <f t="shared" si="78"/>
        <v>1.408450704225352</v>
      </c>
      <c r="V433" s="19"/>
      <c r="W433" s="19"/>
      <c r="X433" s="19"/>
      <c r="Y433" s="205"/>
      <c r="Z433" s="58" t="s">
        <v>505</v>
      </c>
      <c r="AA433" s="58" t="s">
        <v>506</v>
      </c>
      <c r="AB433" s="59"/>
      <c r="AC433" s="60" t="s">
        <v>434</v>
      </c>
      <c r="AD433" s="19">
        <f t="shared" si="79"/>
        <v>1593216000</v>
      </c>
      <c r="AE433" s="19">
        <f t="shared" si="80"/>
        <v>1593475200</v>
      </c>
      <c r="AF433" s="19">
        <f t="shared" si="81"/>
        <v>1593345600</v>
      </c>
    </row>
    <row r="434" spans="1:32" s="238" customFormat="1" x14ac:dyDescent="0.25">
      <c r="A434" s="60" t="s">
        <v>83</v>
      </c>
      <c r="B434" s="18">
        <v>44009</v>
      </c>
      <c r="C434" s="18">
        <v>44012</v>
      </c>
      <c r="D434" s="60" t="s">
        <v>1</v>
      </c>
      <c r="E434" s="60"/>
      <c r="F434" s="60" t="s">
        <v>96</v>
      </c>
      <c r="G434" s="150">
        <v>2000</v>
      </c>
      <c r="H434" s="114">
        <v>50</v>
      </c>
      <c r="I434" s="115">
        <v>8</v>
      </c>
      <c r="J434" s="114">
        <v>6</v>
      </c>
      <c r="K434" s="114">
        <v>2</v>
      </c>
      <c r="L434" s="114">
        <v>18</v>
      </c>
      <c r="M434" s="114"/>
      <c r="N434" s="114">
        <v>10</v>
      </c>
      <c r="O434" s="114"/>
      <c r="P434" s="114"/>
      <c r="Q434" s="114">
        <v>2</v>
      </c>
      <c r="R434" s="114">
        <v>2</v>
      </c>
      <c r="S434" s="114">
        <v>2</v>
      </c>
      <c r="T434" s="114">
        <v>0</v>
      </c>
      <c r="U434" s="98">
        <f t="shared" si="78"/>
        <v>1</v>
      </c>
      <c r="V434" s="19"/>
      <c r="W434" s="19"/>
      <c r="X434" s="19"/>
      <c r="Y434" s="205"/>
      <c r="Z434" s="58" t="s">
        <v>505</v>
      </c>
      <c r="AA434" s="58" t="s">
        <v>506</v>
      </c>
      <c r="AB434" s="59"/>
      <c r="AC434" s="60" t="s">
        <v>429</v>
      </c>
      <c r="AD434" s="19">
        <f t="shared" si="79"/>
        <v>1593216000</v>
      </c>
      <c r="AE434" s="19">
        <f t="shared" si="80"/>
        <v>1593475200</v>
      </c>
      <c r="AF434" s="19">
        <f t="shared" si="81"/>
        <v>1593345600</v>
      </c>
    </row>
    <row r="435" spans="1:32" s="238" customFormat="1" x14ac:dyDescent="0.25">
      <c r="A435" s="50" t="s">
        <v>82</v>
      </c>
      <c r="B435" s="14">
        <v>44006</v>
      </c>
      <c r="C435" s="14">
        <v>44008</v>
      </c>
      <c r="D435" s="50" t="s">
        <v>0</v>
      </c>
      <c r="E435" s="50" t="s">
        <v>181</v>
      </c>
      <c r="F435" s="86" t="s">
        <v>94</v>
      </c>
      <c r="G435" s="151">
        <v>1000</v>
      </c>
      <c r="H435" s="106"/>
      <c r="I435" s="106"/>
      <c r="J435" s="106"/>
      <c r="K435" s="106"/>
      <c r="L435" s="106"/>
      <c r="M435" s="106"/>
      <c r="N435" s="106"/>
      <c r="O435" s="106"/>
      <c r="P435" s="106"/>
      <c r="Q435" s="106"/>
      <c r="R435" s="106"/>
      <c r="S435" s="106"/>
      <c r="T435" s="106"/>
      <c r="U435" s="94" t="e">
        <f t="shared" si="78"/>
        <v>#DIV/0!</v>
      </c>
      <c r="V435" s="15"/>
      <c r="W435" s="15"/>
      <c r="X435" s="15"/>
      <c r="Y435" s="204"/>
      <c r="Z435" s="48"/>
      <c r="AA435" s="49"/>
      <c r="AB435" s="49" t="s">
        <v>501</v>
      </c>
      <c r="AC435" s="50"/>
      <c r="AD435" s="15">
        <f t="shared" si="79"/>
        <v>1592956800</v>
      </c>
      <c r="AE435" s="15">
        <f t="shared" si="80"/>
        <v>1593129600</v>
      </c>
      <c r="AF435" s="15">
        <f t="shared" si="81"/>
        <v>1593043200</v>
      </c>
    </row>
    <row r="436" spans="1:32" x14ac:dyDescent="0.25">
      <c r="A436" s="50" t="s">
        <v>83</v>
      </c>
      <c r="B436" s="14">
        <v>44006</v>
      </c>
      <c r="C436" s="14">
        <v>44008</v>
      </c>
      <c r="D436" s="50" t="s">
        <v>0</v>
      </c>
      <c r="E436" s="50" t="s">
        <v>181</v>
      </c>
      <c r="F436" s="86" t="s">
        <v>94</v>
      </c>
      <c r="G436" s="151">
        <v>1000</v>
      </c>
      <c r="H436" s="106"/>
      <c r="I436" s="106"/>
      <c r="J436" s="106"/>
      <c r="K436" s="106"/>
      <c r="L436" s="106"/>
      <c r="M436" s="106"/>
      <c r="N436" s="106"/>
      <c r="O436" s="106"/>
      <c r="P436" s="106"/>
      <c r="Q436" s="106"/>
      <c r="R436" s="106"/>
      <c r="S436" s="106"/>
      <c r="T436" s="106"/>
      <c r="U436" s="94" t="e">
        <f t="shared" si="78"/>
        <v>#DIV/0!</v>
      </c>
      <c r="V436" s="15"/>
      <c r="W436" s="15"/>
      <c r="X436" s="15"/>
      <c r="Y436" s="204"/>
      <c r="Z436" s="48"/>
      <c r="AA436" s="49"/>
      <c r="AB436" s="49"/>
      <c r="AC436" s="50"/>
      <c r="AD436" s="15">
        <f t="shared" si="79"/>
        <v>1592956800</v>
      </c>
      <c r="AE436" s="15">
        <f t="shared" si="80"/>
        <v>1593129600</v>
      </c>
      <c r="AF436" s="15">
        <f t="shared" si="81"/>
        <v>1593043200</v>
      </c>
    </row>
    <row r="437" spans="1:32" ht="15.75" customHeight="1" x14ac:dyDescent="0.25">
      <c r="A437" s="52" t="s">
        <v>82</v>
      </c>
      <c r="B437" s="47">
        <v>44004</v>
      </c>
      <c r="C437" s="47">
        <v>44007</v>
      </c>
      <c r="D437" s="52" t="s">
        <v>3</v>
      </c>
      <c r="E437" s="52"/>
      <c r="F437" s="87" t="s">
        <v>94</v>
      </c>
      <c r="G437" s="147">
        <v>1004</v>
      </c>
      <c r="H437" s="178">
        <v>31</v>
      </c>
      <c r="I437" s="180">
        <v>7</v>
      </c>
      <c r="J437" s="178">
        <v>5</v>
      </c>
      <c r="K437" s="178">
        <v>1</v>
      </c>
      <c r="L437" s="178">
        <v>8</v>
      </c>
      <c r="M437" s="181"/>
      <c r="N437" s="178">
        <v>6</v>
      </c>
      <c r="O437" s="178"/>
      <c r="P437" s="180"/>
      <c r="Q437" s="181">
        <v>1</v>
      </c>
      <c r="R437" s="181">
        <v>1</v>
      </c>
      <c r="S437" s="178">
        <v>0</v>
      </c>
      <c r="T437" s="178">
        <v>40</v>
      </c>
      <c r="U437" s="95">
        <f t="shared" si="78"/>
        <v>1.6666666666666667</v>
      </c>
      <c r="V437" s="11"/>
      <c r="W437" s="11"/>
      <c r="X437" s="11"/>
      <c r="Y437" s="201" t="s">
        <v>610</v>
      </c>
      <c r="Z437" s="51" t="s">
        <v>538</v>
      </c>
      <c r="AA437" s="51" t="s">
        <v>503</v>
      </c>
      <c r="AB437" s="51" t="s">
        <v>502</v>
      </c>
      <c r="AC437" s="52" t="s">
        <v>544</v>
      </c>
      <c r="AD437" s="11">
        <f t="shared" si="79"/>
        <v>1592784000</v>
      </c>
      <c r="AE437" s="11">
        <f t="shared" si="80"/>
        <v>1593043200</v>
      </c>
      <c r="AF437" s="11">
        <f t="shared" si="81"/>
        <v>1592913600</v>
      </c>
    </row>
    <row r="438" spans="1:32" s="236" customFormat="1" x14ac:dyDescent="0.25">
      <c r="A438" s="52" t="s">
        <v>83</v>
      </c>
      <c r="B438" s="47">
        <v>44004</v>
      </c>
      <c r="C438" s="47">
        <v>44007</v>
      </c>
      <c r="D438" s="52" t="s">
        <v>3</v>
      </c>
      <c r="E438" s="52"/>
      <c r="F438" s="87" t="s">
        <v>94</v>
      </c>
      <c r="G438" s="147">
        <v>1004</v>
      </c>
      <c r="H438" s="178">
        <v>40</v>
      </c>
      <c r="I438" s="180">
        <v>9</v>
      </c>
      <c r="J438" s="178">
        <v>6</v>
      </c>
      <c r="K438" s="178">
        <v>1</v>
      </c>
      <c r="L438" s="178">
        <v>10</v>
      </c>
      <c r="M438" s="181"/>
      <c r="N438" s="178">
        <v>8</v>
      </c>
      <c r="O438" s="178"/>
      <c r="P438" s="180"/>
      <c r="Q438" s="181">
        <v>2</v>
      </c>
      <c r="R438" s="181">
        <v>1</v>
      </c>
      <c r="S438" s="178">
        <v>1</v>
      </c>
      <c r="T438" s="178">
        <v>22</v>
      </c>
      <c r="U438" s="95">
        <f t="shared" si="78"/>
        <v>1.2820512820512822</v>
      </c>
      <c r="V438" s="11"/>
      <c r="W438" s="11"/>
      <c r="X438" s="11"/>
      <c r="Y438" s="201" t="s">
        <v>610</v>
      </c>
      <c r="Z438" s="87" t="s">
        <v>548</v>
      </c>
      <c r="AA438" s="51" t="s">
        <v>503</v>
      </c>
      <c r="AB438" s="51" t="s">
        <v>502</v>
      </c>
      <c r="AC438" s="52"/>
      <c r="AD438" s="11">
        <f t="shared" si="79"/>
        <v>1592784000</v>
      </c>
      <c r="AE438" s="11">
        <f t="shared" si="80"/>
        <v>1593043200</v>
      </c>
      <c r="AF438" s="11">
        <f t="shared" si="81"/>
        <v>1592913600</v>
      </c>
    </row>
    <row r="439" spans="1:32" s="236" customFormat="1" x14ac:dyDescent="0.25">
      <c r="A439" s="52" t="s">
        <v>83</v>
      </c>
      <c r="B439" s="47">
        <v>44004</v>
      </c>
      <c r="C439" s="47">
        <v>44007</v>
      </c>
      <c r="D439" s="52" t="s">
        <v>3</v>
      </c>
      <c r="E439" s="52"/>
      <c r="F439" s="87" t="s">
        <v>94</v>
      </c>
      <c r="G439" s="147">
        <v>1004</v>
      </c>
      <c r="H439" s="178">
        <v>52</v>
      </c>
      <c r="I439" s="180">
        <v>10</v>
      </c>
      <c r="J439" s="178">
        <v>8</v>
      </c>
      <c r="K439" s="178">
        <v>2</v>
      </c>
      <c r="L439" s="178">
        <v>13</v>
      </c>
      <c r="M439" s="181"/>
      <c r="N439" s="178">
        <v>10</v>
      </c>
      <c r="O439" s="178"/>
      <c r="P439" s="180"/>
      <c r="Q439" s="181">
        <v>2</v>
      </c>
      <c r="R439" s="181">
        <v>2</v>
      </c>
      <c r="S439" s="178">
        <v>1</v>
      </c>
      <c r="T439" s="178">
        <v>0</v>
      </c>
      <c r="U439" s="95">
        <f t="shared" si="78"/>
        <v>1</v>
      </c>
      <c r="V439" s="11"/>
      <c r="W439" s="11"/>
      <c r="X439" s="11"/>
      <c r="Y439" s="201" t="s">
        <v>610</v>
      </c>
      <c r="Z439" s="87" t="s">
        <v>548</v>
      </c>
      <c r="AA439" s="51" t="s">
        <v>503</v>
      </c>
      <c r="AB439" s="51" t="s">
        <v>502</v>
      </c>
      <c r="AC439" s="52"/>
      <c r="AD439" s="11">
        <f t="shared" si="79"/>
        <v>1592784000</v>
      </c>
      <c r="AE439" s="11">
        <f t="shared" si="80"/>
        <v>1593043200</v>
      </c>
      <c r="AF439" s="11">
        <f t="shared" si="81"/>
        <v>1592913600</v>
      </c>
    </row>
    <row r="440" spans="1:32" s="236" customFormat="1" x14ac:dyDescent="0.25">
      <c r="A440" s="52" t="s">
        <v>82</v>
      </c>
      <c r="B440" s="47">
        <v>43987</v>
      </c>
      <c r="C440" s="47">
        <v>43992</v>
      </c>
      <c r="D440" s="52" t="s">
        <v>3</v>
      </c>
      <c r="E440" s="52" t="s">
        <v>158</v>
      </c>
      <c r="F440" s="87" t="s">
        <v>94</v>
      </c>
      <c r="G440" s="147">
        <v>1007</v>
      </c>
      <c r="H440" s="107">
        <v>31</v>
      </c>
      <c r="I440" s="107">
        <v>7</v>
      </c>
      <c r="J440" s="107">
        <v>4</v>
      </c>
      <c r="K440" s="107">
        <v>1</v>
      </c>
      <c r="L440" s="107">
        <v>9</v>
      </c>
      <c r="M440" s="109"/>
      <c r="N440" s="107">
        <v>6</v>
      </c>
      <c r="O440" s="107"/>
      <c r="P440" s="108"/>
      <c r="Q440" s="108">
        <v>1</v>
      </c>
      <c r="R440" s="108">
        <v>1</v>
      </c>
      <c r="S440" s="107">
        <v>0</v>
      </c>
      <c r="T440" s="107">
        <v>40</v>
      </c>
      <c r="U440" s="95">
        <f t="shared" si="78"/>
        <v>1.6666666666666667</v>
      </c>
      <c r="V440" s="11"/>
      <c r="W440" s="11"/>
      <c r="X440" s="11"/>
      <c r="Y440" s="201" t="s">
        <v>610</v>
      </c>
      <c r="Z440" s="51" t="s">
        <v>508</v>
      </c>
      <c r="AA440" s="51"/>
      <c r="AB440" s="51"/>
      <c r="AC440" s="52" t="s">
        <v>507</v>
      </c>
      <c r="AD440" s="11">
        <f t="shared" si="79"/>
        <v>1591315200</v>
      </c>
      <c r="AE440" s="11">
        <f t="shared" si="80"/>
        <v>1591747200</v>
      </c>
      <c r="AF440" s="11">
        <f t="shared" si="81"/>
        <v>1591531200</v>
      </c>
    </row>
    <row r="441" spans="1:32" s="238" customFormat="1" x14ac:dyDescent="0.25">
      <c r="A441" s="52" t="s">
        <v>83</v>
      </c>
      <c r="B441" s="47">
        <v>43987</v>
      </c>
      <c r="C441" s="47">
        <v>43992</v>
      </c>
      <c r="D441" s="52" t="s">
        <v>3</v>
      </c>
      <c r="E441" s="52" t="s">
        <v>158</v>
      </c>
      <c r="F441" s="87" t="s">
        <v>94</v>
      </c>
      <c r="G441" s="147">
        <v>1007</v>
      </c>
      <c r="H441" s="107">
        <v>41</v>
      </c>
      <c r="I441" s="107">
        <v>9</v>
      </c>
      <c r="J441" s="107">
        <v>5</v>
      </c>
      <c r="K441" s="107">
        <v>1</v>
      </c>
      <c r="L441" s="107">
        <v>11</v>
      </c>
      <c r="M441" s="109"/>
      <c r="N441" s="107">
        <v>7</v>
      </c>
      <c r="O441" s="107"/>
      <c r="P441" s="108"/>
      <c r="Q441" s="108">
        <v>1</v>
      </c>
      <c r="R441" s="108">
        <v>1</v>
      </c>
      <c r="S441" s="107">
        <v>0</v>
      </c>
      <c r="T441" s="107">
        <v>25</v>
      </c>
      <c r="U441" s="95">
        <f t="shared" si="78"/>
        <v>1.3157894736842106</v>
      </c>
      <c r="V441" s="11"/>
      <c r="W441" s="11"/>
      <c r="X441" s="11"/>
      <c r="Y441" s="201" t="s">
        <v>610</v>
      </c>
      <c r="Z441" s="51" t="s">
        <v>508</v>
      </c>
      <c r="AA441" s="51"/>
      <c r="AB441" s="51"/>
      <c r="AC441" s="52" t="s">
        <v>507</v>
      </c>
      <c r="AD441" s="11">
        <f t="shared" si="79"/>
        <v>1591315200</v>
      </c>
      <c r="AE441" s="11">
        <f t="shared" si="80"/>
        <v>1591747200</v>
      </c>
      <c r="AF441" s="11">
        <f t="shared" si="81"/>
        <v>1591531200</v>
      </c>
    </row>
    <row r="442" spans="1:32" s="238" customFormat="1" x14ac:dyDescent="0.25">
      <c r="A442" s="52" t="s">
        <v>83</v>
      </c>
      <c r="B442" s="47">
        <v>43987</v>
      </c>
      <c r="C442" s="47">
        <v>43992</v>
      </c>
      <c r="D442" s="52" t="s">
        <v>3</v>
      </c>
      <c r="E442" s="52" t="s">
        <v>158</v>
      </c>
      <c r="F442" s="87" t="s">
        <v>94</v>
      </c>
      <c r="G442" s="147">
        <v>1007</v>
      </c>
      <c r="H442" s="107">
        <v>51</v>
      </c>
      <c r="I442" s="107">
        <v>11</v>
      </c>
      <c r="J442" s="107">
        <v>7</v>
      </c>
      <c r="K442" s="107">
        <v>2</v>
      </c>
      <c r="L442" s="107">
        <v>14</v>
      </c>
      <c r="M442" s="109"/>
      <c r="N442" s="107">
        <v>9</v>
      </c>
      <c r="O442" s="107"/>
      <c r="P442" s="108"/>
      <c r="Q442" s="108">
        <v>2</v>
      </c>
      <c r="R442" s="108">
        <v>2</v>
      </c>
      <c r="S442" s="107">
        <v>1</v>
      </c>
      <c r="T442" s="107">
        <v>0</v>
      </c>
      <c r="U442" s="95">
        <f t="shared" si="78"/>
        <v>1.0101010101010102</v>
      </c>
      <c r="V442" s="11"/>
      <c r="W442" s="11"/>
      <c r="X442" s="11"/>
      <c r="Y442" s="201" t="s">
        <v>610</v>
      </c>
      <c r="Z442" s="51" t="s">
        <v>508</v>
      </c>
      <c r="AA442" s="51"/>
      <c r="AB442" s="51"/>
      <c r="AC442" s="52" t="s">
        <v>507</v>
      </c>
      <c r="AD442" s="11">
        <f t="shared" si="79"/>
        <v>1591315200</v>
      </c>
      <c r="AE442" s="11">
        <f t="shared" si="80"/>
        <v>1591747200</v>
      </c>
      <c r="AF442" s="11">
        <f t="shared" si="81"/>
        <v>1591531200</v>
      </c>
    </row>
    <row r="443" spans="1:32" s="236" customFormat="1" x14ac:dyDescent="0.25">
      <c r="A443" s="50" t="s">
        <v>82</v>
      </c>
      <c r="B443" s="14">
        <v>43985</v>
      </c>
      <c r="C443" s="14">
        <v>43987</v>
      </c>
      <c r="D443" s="50" t="s">
        <v>0</v>
      </c>
      <c r="E443" s="50"/>
      <c r="F443" s="86" t="s">
        <v>94</v>
      </c>
      <c r="G443" s="151">
        <v>1000</v>
      </c>
      <c r="H443" s="106">
        <v>42</v>
      </c>
      <c r="I443" s="106">
        <v>3</v>
      </c>
      <c r="J443" s="106">
        <v>8</v>
      </c>
      <c r="K443" s="106">
        <v>2</v>
      </c>
      <c r="L443" s="106">
        <v>8</v>
      </c>
      <c r="M443" s="106"/>
      <c r="N443" s="106">
        <v>9</v>
      </c>
      <c r="O443" s="106"/>
      <c r="P443" s="106"/>
      <c r="Q443" s="106">
        <v>3</v>
      </c>
      <c r="R443" s="106">
        <v>1</v>
      </c>
      <c r="S443" s="106"/>
      <c r="T443" s="106">
        <v>24</v>
      </c>
      <c r="U443" s="94">
        <f t="shared" si="78"/>
        <v>1.3157894736842106</v>
      </c>
      <c r="V443" s="15"/>
      <c r="W443" s="15"/>
      <c r="X443" s="15"/>
      <c r="Y443" s="204"/>
      <c r="Z443" s="48" t="s">
        <v>500</v>
      </c>
      <c r="AA443" s="49" t="s">
        <v>695</v>
      </c>
      <c r="AB443" s="49"/>
      <c r="AC443" s="50" t="s">
        <v>488</v>
      </c>
      <c r="AD443" s="15">
        <f t="shared" si="79"/>
        <v>1591142400</v>
      </c>
      <c r="AE443" s="15">
        <f t="shared" si="80"/>
        <v>1591315200</v>
      </c>
      <c r="AF443" s="15">
        <f t="shared" si="81"/>
        <v>1591228800</v>
      </c>
    </row>
    <row r="444" spans="1:32" s="236" customFormat="1" x14ac:dyDescent="0.25">
      <c r="A444" s="50" t="s">
        <v>83</v>
      </c>
      <c r="B444" s="14">
        <v>43985</v>
      </c>
      <c r="C444" s="14">
        <v>43987</v>
      </c>
      <c r="D444" s="50" t="s">
        <v>0</v>
      </c>
      <c r="E444" s="50"/>
      <c r="F444" s="86" t="s">
        <v>94</v>
      </c>
      <c r="G444" s="151">
        <v>1000</v>
      </c>
      <c r="H444" s="106">
        <v>52</v>
      </c>
      <c r="I444" s="106">
        <v>4</v>
      </c>
      <c r="J444" s="106">
        <v>9</v>
      </c>
      <c r="K444" s="106">
        <v>2</v>
      </c>
      <c r="L444" s="106">
        <v>12</v>
      </c>
      <c r="M444" s="106"/>
      <c r="N444" s="106">
        <v>14</v>
      </c>
      <c r="O444" s="106"/>
      <c r="P444" s="106"/>
      <c r="Q444" s="106">
        <v>5</v>
      </c>
      <c r="R444" s="106">
        <v>1</v>
      </c>
      <c r="S444" s="106">
        <v>1</v>
      </c>
      <c r="T444" s="106">
        <v>0</v>
      </c>
      <c r="U444" s="94">
        <f t="shared" si="78"/>
        <v>1</v>
      </c>
      <c r="V444" s="15"/>
      <c r="W444" s="15"/>
      <c r="X444" s="15"/>
      <c r="Y444" s="204"/>
      <c r="Z444" s="48" t="s">
        <v>500</v>
      </c>
      <c r="AA444" s="49" t="s">
        <v>695</v>
      </c>
      <c r="AB444" s="49"/>
      <c r="AC444" s="50" t="s">
        <v>488</v>
      </c>
      <c r="AD444" s="15">
        <f t="shared" si="79"/>
        <v>1591142400</v>
      </c>
      <c r="AE444" s="15">
        <f t="shared" si="80"/>
        <v>1591315200</v>
      </c>
      <c r="AF444" s="15">
        <f t="shared" si="81"/>
        <v>1591228800</v>
      </c>
    </row>
    <row r="445" spans="1:32" s="236" customFormat="1" x14ac:dyDescent="0.25">
      <c r="A445" s="57" t="s">
        <v>82</v>
      </c>
      <c r="B445" s="30">
        <v>43979</v>
      </c>
      <c r="C445" s="30">
        <v>43987</v>
      </c>
      <c r="D445" s="57" t="s">
        <v>2</v>
      </c>
      <c r="E445" s="57"/>
      <c r="F445" s="57" t="s">
        <v>94</v>
      </c>
      <c r="G445" s="149">
        <v>1000</v>
      </c>
      <c r="H445" s="112">
        <v>40</v>
      </c>
      <c r="I445" s="113">
        <v>4</v>
      </c>
      <c r="J445" s="112">
        <v>6</v>
      </c>
      <c r="K445" s="112">
        <v>1</v>
      </c>
      <c r="L445" s="112">
        <v>6</v>
      </c>
      <c r="M445" s="112"/>
      <c r="N445" s="112">
        <v>6</v>
      </c>
      <c r="O445" s="112"/>
      <c r="P445" s="112"/>
      <c r="Q445" s="112">
        <v>3</v>
      </c>
      <c r="R445" s="112">
        <v>2</v>
      </c>
      <c r="S445" s="112">
        <v>2</v>
      </c>
      <c r="T445" s="112">
        <v>30</v>
      </c>
      <c r="U445" s="97">
        <f t="shared" si="78"/>
        <v>1.4285714285714286</v>
      </c>
      <c r="V445" s="17"/>
      <c r="W445" s="17"/>
      <c r="X445" s="17"/>
      <c r="Y445" s="206" t="s">
        <v>604</v>
      </c>
      <c r="Z445" s="55" t="s">
        <v>124</v>
      </c>
      <c r="AA445" s="56" t="s">
        <v>493</v>
      </c>
      <c r="AB445" s="172" t="s">
        <v>494</v>
      </c>
      <c r="AC445" s="57" t="s">
        <v>491</v>
      </c>
      <c r="AD445" s="17">
        <f t="shared" si="79"/>
        <v>1590624000</v>
      </c>
      <c r="AE445" s="17">
        <f t="shared" si="80"/>
        <v>1591315200</v>
      </c>
      <c r="AF445" s="17">
        <f t="shared" si="81"/>
        <v>1590969600</v>
      </c>
    </row>
    <row r="446" spans="1:32" s="238" customFormat="1" x14ac:dyDescent="0.25">
      <c r="A446" s="57" t="s">
        <v>82</v>
      </c>
      <c r="B446" s="30">
        <v>43979</v>
      </c>
      <c r="C446" s="30">
        <v>43987</v>
      </c>
      <c r="D446" s="57" t="s">
        <v>2</v>
      </c>
      <c r="E446" s="57"/>
      <c r="F446" s="57" t="s">
        <v>94</v>
      </c>
      <c r="G446" s="149">
        <v>1000</v>
      </c>
      <c r="H446" s="112">
        <v>58</v>
      </c>
      <c r="I446" s="113">
        <v>5</v>
      </c>
      <c r="J446" s="112">
        <v>8</v>
      </c>
      <c r="K446" s="112">
        <v>2</v>
      </c>
      <c r="L446" s="112">
        <v>9</v>
      </c>
      <c r="M446" s="112"/>
      <c r="N446" s="112">
        <v>9</v>
      </c>
      <c r="O446" s="112"/>
      <c r="P446" s="112"/>
      <c r="Q446" s="112">
        <v>4</v>
      </c>
      <c r="R446" s="112">
        <v>2</v>
      </c>
      <c r="S446" s="112">
        <v>2</v>
      </c>
      <c r="T446" s="112">
        <v>0</v>
      </c>
      <c r="U446" s="97">
        <f t="shared" si="78"/>
        <v>1.0101010101010102</v>
      </c>
      <c r="V446" s="17"/>
      <c r="W446" s="17"/>
      <c r="X446" s="17"/>
      <c r="Y446" s="206" t="s">
        <v>604</v>
      </c>
      <c r="Z446" s="55" t="s">
        <v>124</v>
      </c>
      <c r="AA446" s="56" t="s">
        <v>493</v>
      </c>
      <c r="AB446" s="55" t="s">
        <v>494</v>
      </c>
      <c r="AC446" s="57" t="s">
        <v>492</v>
      </c>
      <c r="AD446" s="17">
        <f t="shared" si="79"/>
        <v>1590624000</v>
      </c>
      <c r="AE446" s="17">
        <f t="shared" si="80"/>
        <v>1591315200</v>
      </c>
      <c r="AF446" s="17">
        <f t="shared" si="81"/>
        <v>1590969600</v>
      </c>
    </row>
    <row r="447" spans="1:32" s="238" customFormat="1" x14ac:dyDescent="0.25">
      <c r="A447" s="57" t="s">
        <v>83</v>
      </c>
      <c r="B447" s="30">
        <v>43979</v>
      </c>
      <c r="C447" s="30">
        <v>43987</v>
      </c>
      <c r="D447" s="57" t="s">
        <v>2</v>
      </c>
      <c r="E447" s="57"/>
      <c r="F447" s="57" t="s">
        <v>94</v>
      </c>
      <c r="G447" s="149">
        <v>1000</v>
      </c>
      <c r="H447" s="112">
        <v>60</v>
      </c>
      <c r="I447" s="113">
        <v>4</v>
      </c>
      <c r="J447" s="112">
        <v>7</v>
      </c>
      <c r="K447" s="112">
        <v>1</v>
      </c>
      <c r="L447" s="112">
        <v>10</v>
      </c>
      <c r="M447" s="112"/>
      <c r="N447" s="112">
        <v>11</v>
      </c>
      <c r="O447" s="112"/>
      <c r="P447" s="112"/>
      <c r="Q447" s="112">
        <v>3</v>
      </c>
      <c r="R447" s="112">
        <v>2</v>
      </c>
      <c r="S447" s="112">
        <v>2</v>
      </c>
      <c r="T447" s="112">
        <v>0</v>
      </c>
      <c r="U447" s="97">
        <f t="shared" si="78"/>
        <v>1</v>
      </c>
      <c r="V447" s="17"/>
      <c r="W447" s="17"/>
      <c r="X447" s="17"/>
      <c r="Y447" s="206" t="s">
        <v>604</v>
      </c>
      <c r="Z447" s="57" t="s">
        <v>124</v>
      </c>
      <c r="AA447" s="56" t="s">
        <v>493</v>
      </c>
      <c r="AB447" s="57" t="s">
        <v>494</v>
      </c>
      <c r="AC447" s="57" t="s">
        <v>491</v>
      </c>
      <c r="AD447" s="17">
        <f t="shared" si="79"/>
        <v>1590624000</v>
      </c>
      <c r="AE447" s="17">
        <f t="shared" si="80"/>
        <v>1591315200</v>
      </c>
      <c r="AF447" s="17">
        <f t="shared" si="81"/>
        <v>1590969600</v>
      </c>
    </row>
    <row r="448" spans="1:32" s="236" customFormat="1" x14ac:dyDescent="0.25">
      <c r="A448" s="60" t="s">
        <v>82</v>
      </c>
      <c r="B448" s="18">
        <v>43978</v>
      </c>
      <c r="C448" s="18">
        <v>43982</v>
      </c>
      <c r="D448" s="60" t="s">
        <v>1</v>
      </c>
      <c r="E448" s="60"/>
      <c r="F448" s="60" t="s">
        <v>96</v>
      </c>
      <c r="G448" s="150">
        <v>2000</v>
      </c>
      <c r="H448" s="114">
        <v>32</v>
      </c>
      <c r="I448" s="115">
        <v>7</v>
      </c>
      <c r="J448" s="114">
        <v>6</v>
      </c>
      <c r="K448" s="114">
        <v>2</v>
      </c>
      <c r="L448" s="114">
        <v>11</v>
      </c>
      <c r="M448" s="114"/>
      <c r="N448" s="114">
        <v>7</v>
      </c>
      <c r="O448" s="114"/>
      <c r="P448" s="114"/>
      <c r="Q448" s="114">
        <v>2</v>
      </c>
      <c r="R448" s="114">
        <v>2</v>
      </c>
      <c r="S448" s="114">
        <v>1</v>
      </c>
      <c r="T448" s="114">
        <v>30</v>
      </c>
      <c r="U448" s="98">
        <f t="shared" si="78"/>
        <v>1.4285714285714286</v>
      </c>
      <c r="V448" s="19"/>
      <c r="W448" s="19"/>
      <c r="X448" s="19"/>
      <c r="Y448" s="205"/>
      <c r="Z448" s="58"/>
      <c r="AA448" s="58" t="s">
        <v>495</v>
      </c>
      <c r="AB448" s="59"/>
      <c r="AC448" s="60" t="s">
        <v>441</v>
      </c>
      <c r="AD448" s="19">
        <f t="shared" si="79"/>
        <v>1590537600</v>
      </c>
      <c r="AE448" s="19">
        <f t="shared" si="80"/>
        <v>1590883200</v>
      </c>
      <c r="AF448" s="19">
        <f t="shared" si="81"/>
        <v>1590710400</v>
      </c>
    </row>
    <row r="449" spans="1:32" s="236" customFormat="1" x14ac:dyDescent="0.25">
      <c r="A449" s="60" t="s">
        <v>83</v>
      </c>
      <c r="B449" s="18">
        <v>43978</v>
      </c>
      <c r="C449" s="18">
        <v>43982</v>
      </c>
      <c r="D449" s="60" t="s">
        <v>1</v>
      </c>
      <c r="E449" s="60"/>
      <c r="F449" s="60" t="s">
        <v>96</v>
      </c>
      <c r="G449" s="150">
        <v>2000</v>
      </c>
      <c r="H449" s="114">
        <v>49</v>
      </c>
      <c r="I449" s="115">
        <v>8</v>
      </c>
      <c r="J449" s="114">
        <v>7</v>
      </c>
      <c r="K449" s="114">
        <v>2</v>
      </c>
      <c r="L449" s="114">
        <v>17</v>
      </c>
      <c r="M449" s="114"/>
      <c r="N449" s="114">
        <v>11</v>
      </c>
      <c r="O449" s="114"/>
      <c r="P449" s="114"/>
      <c r="Q449" s="114">
        <v>2</v>
      </c>
      <c r="R449" s="114">
        <v>3</v>
      </c>
      <c r="S449" s="114">
        <v>1</v>
      </c>
      <c r="T449" s="114">
        <v>0</v>
      </c>
      <c r="U449" s="98">
        <f t="shared" si="78"/>
        <v>1</v>
      </c>
      <c r="V449" s="19"/>
      <c r="W449" s="19"/>
      <c r="X449" s="19"/>
      <c r="Y449" s="205"/>
      <c r="Z449" s="58"/>
      <c r="AA449" s="58" t="s">
        <v>495</v>
      </c>
      <c r="AB449" s="59"/>
      <c r="AC449" s="60" t="s">
        <v>431</v>
      </c>
      <c r="AD449" s="19">
        <f t="shared" si="79"/>
        <v>1590537600</v>
      </c>
      <c r="AE449" s="19">
        <f t="shared" si="80"/>
        <v>1590883200</v>
      </c>
      <c r="AF449" s="19">
        <f t="shared" si="81"/>
        <v>1590710400</v>
      </c>
    </row>
    <row r="450" spans="1:32" s="236" customFormat="1" x14ac:dyDescent="0.25">
      <c r="A450" s="52" t="s">
        <v>82</v>
      </c>
      <c r="B450" s="47">
        <v>43969</v>
      </c>
      <c r="C450" s="47">
        <v>43973</v>
      </c>
      <c r="D450" s="52" t="s">
        <v>3</v>
      </c>
      <c r="E450" s="52"/>
      <c r="F450" s="87" t="s">
        <v>94</v>
      </c>
      <c r="G450" s="147">
        <v>998</v>
      </c>
      <c r="H450" s="107">
        <v>30</v>
      </c>
      <c r="I450" s="107">
        <v>7</v>
      </c>
      <c r="J450" s="107">
        <v>6</v>
      </c>
      <c r="K450" s="107">
        <v>1</v>
      </c>
      <c r="L450" s="107">
        <v>9</v>
      </c>
      <c r="M450" s="109"/>
      <c r="N450" s="107">
        <v>7</v>
      </c>
      <c r="O450" s="107"/>
      <c r="P450" s="108"/>
      <c r="Q450" s="108">
        <v>1</v>
      </c>
      <c r="R450" s="108">
        <v>0</v>
      </c>
      <c r="S450" s="107">
        <v>1</v>
      </c>
      <c r="T450" s="107">
        <v>38</v>
      </c>
      <c r="U450" s="95">
        <f t="shared" si="78"/>
        <v>1.6129032258064515</v>
      </c>
      <c r="V450" s="11"/>
      <c r="W450" s="11"/>
      <c r="X450" s="11"/>
      <c r="Y450" s="201"/>
      <c r="Z450" s="51" t="s">
        <v>496</v>
      </c>
      <c r="AA450" s="51" t="s">
        <v>497</v>
      </c>
      <c r="AB450" s="51" t="s">
        <v>490</v>
      </c>
      <c r="AC450" s="52"/>
      <c r="AD450" s="11">
        <f t="shared" si="79"/>
        <v>1589760000</v>
      </c>
      <c r="AE450" s="11">
        <f t="shared" si="80"/>
        <v>1590105600</v>
      </c>
      <c r="AF450" s="11">
        <f t="shared" si="81"/>
        <v>1589932800</v>
      </c>
    </row>
    <row r="451" spans="1:32" x14ac:dyDescent="0.25">
      <c r="A451" s="52" t="s">
        <v>83</v>
      </c>
      <c r="B451" s="47">
        <v>43969</v>
      </c>
      <c r="C451" s="47">
        <v>43973</v>
      </c>
      <c r="D451" s="52" t="s">
        <v>3</v>
      </c>
      <c r="E451" s="52"/>
      <c r="F451" s="87" t="s">
        <v>94</v>
      </c>
      <c r="G451" s="147">
        <v>998</v>
      </c>
      <c r="H451" s="107">
        <v>40</v>
      </c>
      <c r="I451" s="107">
        <v>9</v>
      </c>
      <c r="J451" s="107">
        <v>7</v>
      </c>
      <c r="K451" s="107">
        <v>1</v>
      </c>
      <c r="L451" s="107">
        <v>12</v>
      </c>
      <c r="M451" s="109"/>
      <c r="N451" s="107">
        <v>9</v>
      </c>
      <c r="O451" s="107"/>
      <c r="P451" s="108"/>
      <c r="Q451" s="108">
        <v>1</v>
      </c>
      <c r="R451" s="108">
        <v>0</v>
      </c>
      <c r="S451" s="107">
        <v>1</v>
      </c>
      <c r="T451" s="107">
        <v>20</v>
      </c>
      <c r="U451" s="95">
        <f t="shared" si="78"/>
        <v>1.25</v>
      </c>
      <c r="V451" s="11"/>
      <c r="W451" s="11"/>
      <c r="X451" s="11"/>
      <c r="Y451" s="201"/>
      <c r="Z451" s="51" t="s">
        <v>496</v>
      </c>
      <c r="AA451" s="51" t="s">
        <v>497</v>
      </c>
      <c r="AB451" s="51" t="s">
        <v>490</v>
      </c>
      <c r="AC451" s="52" t="s">
        <v>499</v>
      </c>
      <c r="AD451" s="11">
        <f t="shared" si="79"/>
        <v>1589760000</v>
      </c>
      <c r="AE451" s="11">
        <f t="shared" si="80"/>
        <v>1590105600</v>
      </c>
      <c r="AF451" s="11">
        <f t="shared" si="81"/>
        <v>1589932800</v>
      </c>
    </row>
    <row r="452" spans="1:32" x14ac:dyDescent="0.25">
      <c r="A452" s="52" t="s">
        <v>83</v>
      </c>
      <c r="B452" s="47">
        <v>43969</v>
      </c>
      <c r="C452" s="47">
        <v>43973</v>
      </c>
      <c r="D452" s="52" t="s">
        <v>3</v>
      </c>
      <c r="E452" s="52"/>
      <c r="F452" s="87" t="s">
        <v>94</v>
      </c>
      <c r="G452" s="147">
        <v>998</v>
      </c>
      <c r="H452" s="107">
        <v>50</v>
      </c>
      <c r="I452" s="107">
        <v>12</v>
      </c>
      <c r="J452" s="107">
        <v>8</v>
      </c>
      <c r="K452" s="107">
        <v>1</v>
      </c>
      <c r="L452" s="107">
        <v>16</v>
      </c>
      <c r="M452" s="109"/>
      <c r="N452" s="107">
        <v>11</v>
      </c>
      <c r="O452" s="107"/>
      <c r="P452" s="108"/>
      <c r="Q452" s="108">
        <v>2</v>
      </c>
      <c r="R452" s="108">
        <v>1</v>
      </c>
      <c r="S452" s="107">
        <v>0</v>
      </c>
      <c r="T452" s="107">
        <v>0</v>
      </c>
      <c r="U452" s="95">
        <f t="shared" si="78"/>
        <v>0.99009900990099009</v>
      </c>
      <c r="V452" s="11"/>
      <c r="W452" s="11"/>
      <c r="X452" s="11"/>
      <c r="Y452" s="201"/>
      <c r="Z452" s="51" t="s">
        <v>496</v>
      </c>
      <c r="AA452" s="51" t="s">
        <v>497</v>
      </c>
      <c r="AB452" s="51" t="s">
        <v>490</v>
      </c>
      <c r="AC452" s="52" t="s">
        <v>498</v>
      </c>
      <c r="AD452" s="11">
        <f t="shared" si="79"/>
        <v>1589760000</v>
      </c>
      <c r="AE452" s="11">
        <f t="shared" si="80"/>
        <v>1590105600</v>
      </c>
      <c r="AF452" s="11">
        <f t="shared" si="81"/>
        <v>1589932800</v>
      </c>
    </row>
    <row r="453" spans="1:32" s="236" customFormat="1" x14ac:dyDescent="0.25">
      <c r="A453" s="54" t="s">
        <v>82</v>
      </c>
      <c r="B453" s="28">
        <v>43969</v>
      </c>
      <c r="C453" s="28">
        <v>43972</v>
      </c>
      <c r="D453" s="54" t="s">
        <v>14</v>
      </c>
      <c r="E453" s="171" t="s">
        <v>158</v>
      </c>
      <c r="F453" s="171" t="s">
        <v>94</v>
      </c>
      <c r="G453" s="148">
        <v>1000</v>
      </c>
      <c r="H453" s="110"/>
      <c r="I453" s="111"/>
      <c r="J453" s="110"/>
      <c r="K453" s="110"/>
      <c r="L453" s="110"/>
      <c r="M453" s="110"/>
      <c r="N453" s="110"/>
      <c r="O453" s="110"/>
      <c r="P453" s="110"/>
      <c r="Q453" s="110"/>
      <c r="R453" s="110"/>
      <c r="S453" s="110"/>
      <c r="T453" s="110"/>
      <c r="U453" s="96" t="e">
        <f t="shared" si="78"/>
        <v>#DIV/0!</v>
      </c>
      <c r="V453" s="7"/>
      <c r="W453" s="7"/>
      <c r="X453" s="7"/>
      <c r="Y453" s="198" t="s">
        <v>600</v>
      </c>
      <c r="Z453" s="212" t="s">
        <v>605</v>
      </c>
      <c r="AA453" s="53" t="s">
        <v>606</v>
      </c>
      <c r="AB453" s="53"/>
      <c r="AC453" s="54"/>
      <c r="AD453" s="7">
        <f t="shared" si="79"/>
        <v>1589760000</v>
      </c>
      <c r="AE453" s="7">
        <f t="shared" si="80"/>
        <v>1590019200</v>
      </c>
      <c r="AF453" s="7">
        <f t="shared" si="81"/>
        <v>1589889600</v>
      </c>
    </row>
    <row r="454" spans="1:32" s="236" customFormat="1" x14ac:dyDescent="0.25">
      <c r="A454" s="173" t="s">
        <v>83</v>
      </c>
      <c r="B454" s="28">
        <v>43969</v>
      </c>
      <c r="C454" s="28">
        <v>43972</v>
      </c>
      <c r="D454" s="54" t="s">
        <v>14</v>
      </c>
      <c r="E454" s="171" t="s">
        <v>158</v>
      </c>
      <c r="F454" s="171" t="s">
        <v>94</v>
      </c>
      <c r="G454" s="148">
        <v>1000</v>
      </c>
      <c r="H454" s="110"/>
      <c r="I454" s="111"/>
      <c r="J454" s="110"/>
      <c r="K454" s="110"/>
      <c r="L454" s="110"/>
      <c r="M454" s="110"/>
      <c r="N454" s="110"/>
      <c r="O454" s="110"/>
      <c r="P454" s="110"/>
      <c r="Q454" s="110"/>
      <c r="R454" s="110"/>
      <c r="S454" s="110"/>
      <c r="T454" s="110"/>
      <c r="U454" s="96" t="e">
        <f t="shared" si="78"/>
        <v>#DIV/0!</v>
      </c>
      <c r="V454" s="7"/>
      <c r="W454" s="7"/>
      <c r="X454" s="7"/>
      <c r="Y454" s="198" t="s">
        <v>600</v>
      </c>
      <c r="Z454" s="212" t="s">
        <v>605</v>
      </c>
      <c r="AA454" s="53" t="s">
        <v>606</v>
      </c>
      <c r="AB454" s="53"/>
      <c r="AC454" s="54"/>
      <c r="AD454" s="7">
        <f t="shared" si="79"/>
        <v>1589760000</v>
      </c>
      <c r="AE454" s="7">
        <f t="shared" si="80"/>
        <v>1590019200</v>
      </c>
      <c r="AF454" s="7">
        <f t="shared" si="81"/>
        <v>1589889600</v>
      </c>
    </row>
    <row r="455" spans="1:32" s="236" customFormat="1" x14ac:dyDescent="0.25">
      <c r="A455" s="50" t="s">
        <v>82</v>
      </c>
      <c r="B455" s="14">
        <v>43958</v>
      </c>
      <c r="C455" s="14">
        <v>43959</v>
      </c>
      <c r="D455" s="50" t="s">
        <v>0</v>
      </c>
      <c r="E455" s="50"/>
      <c r="F455" s="86" t="s">
        <v>94</v>
      </c>
      <c r="G455" s="151">
        <v>1000</v>
      </c>
      <c r="H455" s="106">
        <v>43</v>
      </c>
      <c r="I455" s="106">
        <v>3</v>
      </c>
      <c r="J455" s="106">
        <v>8</v>
      </c>
      <c r="K455" s="106">
        <v>1</v>
      </c>
      <c r="L455" s="106">
        <v>7</v>
      </c>
      <c r="M455" s="106"/>
      <c r="N455" s="106">
        <v>8</v>
      </c>
      <c r="O455" s="106"/>
      <c r="P455" s="106"/>
      <c r="Q455" s="106">
        <v>4</v>
      </c>
      <c r="R455" s="106">
        <v>1</v>
      </c>
      <c r="S455" s="106"/>
      <c r="T455" s="106">
        <v>26</v>
      </c>
      <c r="U455" s="94">
        <f t="shared" si="78"/>
        <v>1.3333333333333333</v>
      </c>
      <c r="V455" s="15"/>
      <c r="W455" s="15"/>
      <c r="X455" s="15"/>
      <c r="Y455" s="204"/>
      <c r="Z455" s="48" t="s">
        <v>486</v>
      </c>
      <c r="AA455" s="49" t="s">
        <v>487</v>
      </c>
      <c r="AB455" s="49"/>
      <c r="AC455" s="50" t="s">
        <v>488</v>
      </c>
      <c r="AD455" s="15">
        <f t="shared" si="79"/>
        <v>1588809600</v>
      </c>
      <c r="AE455" s="15">
        <f t="shared" si="80"/>
        <v>1588896000</v>
      </c>
      <c r="AF455" s="15">
        <f t="shared" si="81"/>
        <v>1588852800</v>
      </c>
    </row>
    <row r="456" spans="1:32" x14ac:dyDescent="0.25">
      <c r="A456" s="50" t="s">
        <v>83</v>
      </c>
      <c r="B456" s="14">
        <v>43958</v>
      </c>
      <c r="C456" s="14">
        <v>43959</v>
      </c>
      <c r="D456" s="50" t="s">
        <v>0</v>
      </c>
      <c r="E456" s="50"/>
      <c r="F456" s="86" t="s">
        <v>94</v>
      </c>
      <c r="G456" s="151">
        <v>1000</v>
      </c>
      <c r="H456" s="106">
        <v>54</v>
      </c>
      <c r="I456" s="106">
        <v>3</v>
      </c>
      <c r="J456" s="106">
        <v>9</v>
      </c>
      <c r="K456" s="106">
        <v>2</v>
      </c>
      <c r="L456" s="106">
        <v>11</v>
      </c>
      <c r="M456" s="106"/>
      <c r="N456" s="106">
        <v>13</v>
      </c>
      <c r="O456" s="106"/>
      <c r="P456" s="106"/>
      <c r="Q456" s="106">
        <v>6</v>
      </c>
      <c r="R456" s="106">
        <v>1</v>
      </c>
      <c r="S456" s="106">
        <v>1</v>
      </c>
      <c r="T456" s="106">
        <v>0</v>
      </c>
      <c r="U456" s="94">
        <f t="shared" si="78"/>
        <v>1</v>
      </c>
      <c r="V456" s="15"/>
      <c r="W456" s="15"/>
      <c r="X456" s="15"/>
      <c r="Y456" s="204"/>
      <c r="Z456" s="48" t="s">
        <v>486</v>
      </c>
      <c r="AA456" s="49" t="s">
        <v>487</v>
      </c>
      <c r="AB456" s="49"/>
      <c r="AC456" s="50" t="s">
        <v>488</v>
      </c>
      <c r="AD456" s="15">
        <f t="shared" si="79"/>
        <v>1588809600</v>
      </c>
      <c r="AE456" s="15">
        <f t="shared" si="80"/>
        <v>1588896000</v>
      </c>
      <c r="AF456" s="15">
        <f t="shared" si="81"/>
        <v>1588852800</v>
      </c>
    </row>
    <row r="457" spans="1:32" x14ac:dyDescent="0.25">
      <c r="A457" s="71" t="s">
        <v>82</v>
      </c>
      <c r="B457" s="40">
        <v>43945</v>
      </c>
      <c r="C457" s="40">
        <v>43948</v>
      </c>
      <c r="D457" s="169" t="s">
        <v>223</v>
      </c>
      <c r="E457" s="169"/>
      <c r="F457" s="169" t="s">
        <v>94</v>
      </c>
      <c r="G457" s="156">
        <v>1000</v>
      </c>
      <c r="H457" s="120">
        <v>29</v>
      </c>
      <c r="I457" s="120">
        <v>4</v>
      </c>
      <c r="J457" s="120">
        <v>7</v>
      </c>
      <c r="K457" s="120">
        <v>1</v>
      </c>
      <c r="L457" s="120">
        <v>7</v>
      </c>
      <c r="M457" s="120"/>
      <c r="N457" s="120">
        <v>6</v>
      </c>
      <c r="O457" s="120"/>
      <c r="P457" s="120"/>
      <c r="Q457" s="120">
        <v>1</v>
      </c>
      <c r="R457" s="120">
        <v>2</v>
      </c>
      <c r="S457" s="120">
        <v>1</v>
      </c>
      <c r="T457" s="120">
        <v>42</v>
      </c>
      <c r="U457" s="101">
        <f t="shared" si="78"/>
        <v>1.7241379310344827</v>
      </c>
      <c r="V457" s="27"/>
      <c r="W457" s="27"/>
      <c r="X457" s="27"/>
      <c r="Y457" s="203"/>
      <c r="Z457" s="70" t="s">
        <v>482</v>
      </c>
      <c r="AA457" s="70" t="s">
        <v>483</v>
      </c>
      <c r="AB457" s="71"/>
      <c r="AC457" s="71"/>
      <c r="AD457" s="27">
        <f t="shared" si="79"/>
        <v>1587686400</v>
      </c>
      <c r="AE457" s="27">
        <f t="shared" si="80"/>
        <v>1587945600</v>
      </c>
      <c r="AF457" s="27">
        <f t="shared" si="81"/>
        <v>1587816000</v>
      </c>
    </row>
    <row r="458" spans="1:32" s="238" customFormat="1" x14ac:dyDescent="0.25">
      <c r="A458" s="71" t="s">
        <v>82</v>
      </c>
      <c r="B458" s="40">
        <v>43945</v>
      </c>
      <c r="C458" s="40">
        <v>43948</v>
      </c>
      <c r="D458" s="169" t="s">
        <v>223</v>
      </c>
      <c r="E458" s="169"/>
      <c r="F458" s="169" t="s">
        <v>94</v>
      </c>
      <c r="G458" s="156">
        <v>1000</v>
      </c>
      <c r="H458" s="120">
        <v>51</v>
      </c>
      <c r="I458" s="120">
        <v>7</v>
      </c>
      <c r="J458" s="120">
        <v>12</v>
      </c>
      <c r="K458" s="120">
        <v>2</v>
      </c>
      <c r="L458" s="120">
        <v>12</v>
      </c>
      <c r="M458" s="120"/>
      <c r="N458" s="120">
        <v>10</v>
      </c>
      <c r="O458" s="120"/>
      <c r="P458" s="120"/>
      <c r="Q458" s="120">
        <v>2</v>
      </c>
      <c r="R458" s="120">
        <v>3</v>
      </c>
      <c r="S458" s="120">
        <v>1</v>
      </c>
      <c r="T458" s="120">
        <v>0</v>
      </c>
      <c r="U458" s="101">
        <f t="shared" si="78"/>
        <v>1</v>
      </c>
      <c r="V458" s="27"/>
      <c r="W458" s="27"/>
      <c r="X458" s="27"/>
      <c r="Y458" s="203"/>
      <c r="Z458" s="70" t="s">
        <v>482</v>
      </c>
      <c r="AA458" s="70" t="s">
        <v>483</v>
      </c>
      <c r="AB458" s="71"/>
      <c r="AC458" s="71"/>
      <c r="AD458" s="27">
        <f t="shared" si="79"/>
        <v>1587686400</v>
      </c>
      <c r="AE458" s="27">
        <f t="shared" si="80"/>
        <v>1587945600</v>
      </c>
      <c r="AF458" s="27">
        <f t="shared" si="81"/>
        <v>1587816000</v>
      </c>
    </row>
    <row r="459" spans="1:32" s="238" customFormat="1" x14ac:dyDescent="0.25">
      <c r="A459" s="60" t="s">
        <v>82</v>
      </c>
      <c r="B459" s="18">
        <v>43941</v>
      </c>
      <c r="C459" s="18">
        <v>43947</v>
      </c>
      <c r="D459" s="60" t="s">
        <v>1</v>
      </c>
      <c r="E459" s="60"/>
      <c r="F459" s="60" t="s">
        <v>96</v>
      </c>
      <c r="G459" s="150">
        <v>2000</v>
      </c>
      <c r="H459" s="114">
        <v>31</v>
      </c>
      <c r="I459" s="115">
        <v>7</v>
      </c>
      <c r="J459" s="114">
        <v>6</v>
      </c>
      <c r="K459" s="114">
        <v>2</v>
      </c>
      <c r="L459" s="114">
        <v>10</v>
      </c>
      <c r="M459" s="114"/>
      <c r="N459" s="114">
        <v>6</v>
      </c>
      <c r="O459" s="114"/>
      <c r="P459" s="114"/>
      <c r="Q459" s="114">
        <v>1</v>
      </c>
      <c r="R459" s="114">
        <v>1</v>
      </c>
      <c r="S459" s="114">
        <v>1</v>
      </c>
      <c r="T459" s="114">
        <v>35</v>
      </c>
      <c r="U459" s="98">
        <f t="shared" si="78"/>
        <v>1.5384615384615385</v>
      </c>
      <c r="V459" s="19"/>
      <c r="W459" s="19"/>
      <c r="X459" s="19"/>
      <c r="Y459" s="205"/>
      <c r="Z459" s="58" t="s">
        <v>489</v>
      </c>
      <c r="AA459" s="58"/>
      <c r="AB459" s="59"/>
      <c r="AC459" s="60" t="s">
        <v>441</v>
      </c>
      <c r="AD459" s="19">
        <f t="shared" si="79"/>
        <v>1587340800</v>
      </c>
      <c r="AE459" s="19">
        <f t="shared" si="80"/>
        <v>1587859200</v>
      </c>
      <c r="AF459" s="19">
        <f t="shared" si="81"/>
        <v>1587600000</v>
      </c>
    </row>
    <row r="460" spans="1:32" x14ac:dyDescent="0.25">
      <c r="A460" s="60" t="s">
        <v>83</v>
      </c>
      <c r="B460" s="18">
        <v>43941</v>
      </c>
      <c r="C460" s="18">
        <v>43947</v>
      </c>
      <c r="D460" s="60" t="s">
        <v>1</v>
      </c>
      <c r="E460" s="60"/>
      <c r="F460" s="60" t="s">
        <v>96</v>
      </c>
      <c r="G460" s="150">
        <v>2000</v>
      </c>
      <c r="H460" s="114">
        <v>50</v>
      </c>
      <c r="I460" s="115">
        <v>9</v>
      </c>
      <c r="J460" s="114">
        <v>8</v>
      </c>
      <c r="K460" s="114">
        <v>2</v>
      </c>
      <c r="L460" s="114">
        <v>16</v>
      </c>
      <c r="M460" s="114"/>
      <c r="N460" s="114">
        <v>10</v>
      </c>
      <c r="O460" s="114"/>
      <c r="P460" s="114"/>
      <c r="Q460" s="114">
        <v>1</v>
      </c>
      <c r="R460" s="114">
        <v>2</v>
      </c>
      <c r="S460" s="114">
        <v>2</v>
      </c>
      <c r="T460" s="114">
        <v>0</v>
      </c>
      <c r="U460" s="98">
        <f t="shared" si="78"/>
        <v>1</v>
      </c>
      <c r="V460" s="19"/>
      <c r="W460" s="19"/>
      <c r="X460" s="19"/>
      <c r="Y460" s="205"/>
      <c r="Z460" s="58" t="s">
        <v>489</v>
      </c>
      <c r="AA460" s="58"/>
      <c r="AB460" s="59"/>
      <c r="AC460" s="60" t="s">
        <v>431</v>
      </c>
      <c r="AD460" s="19">
        <f t="shared" si="79"/>
        <v>1587340800</v>
      </c>
      <c r="AE460" s="19">
        <f t="shared" si="80"/>
        <v>1587859200</v>
      </c>
      <c r="AF460" s="19">
        <f t="shared" si="81"/>
        <v>1587600000</v>
      </c>
    </row>
    <row r="461" spans="1:32" x14ac:dyDescent="0.25">
      <c r="A461" s="50" t="s">
        <v>82</v>
      </c>
      <c r="B461" s="14">
        <v>43937</v>
      </c>
      <c r="C461" s="14">
        <v>43939</v>
      </c>
      <c r="D461" s="50" t="s">
        <v>0</v>
      </c>
      <c r="E461" s="50" t="s">
        <v>181</v>
      </c>
      <c r="F461" s="86" t="s">
        <v>94</v>
      </c>
      <c r="G461" s="151">
        <v>1000</v>
      </c>
      <c r="H461" s="106"/>
      <c r="I461" s="106"/>
      <c r="J461" s="106"/>
      <c r="K461" s="106"/>
      <c r="L461" s="106"/>
      <c r="M461" s="106"/>
      <c r="N461" s="106"/>
      <c r="O461" s="106"/>
      <c r="P461" s="106"/>
      <c r="Q461" s="106"/>
      <c r="R461" s="106"/>
      <c r="S461" s="106"/>
      <c r="T461" s="106"/>
      <c r="U461" s="94" t="e">
        <f t="shared" si="78"/>
        <v>#DIV/0!</v>
      </c>
      <c r="V461" s="15"/>
      <c r="W461" s="15"/>
      <c r="X461" s="15"/>
      <c r="Y461" s="204"/>
      <c r="Z461" s="48"/>
      <c r="AA461" s="49"/>
      <c r="AB461" s="49"/>
      <c r="AC461" s="50"/>
      <c r="AD461" s="15">
        <f t="shared" si="79"/>
        <v>1586995200</v>
      </c>
      <c r="AE461" s="15">
        <f t="shared" si="80"/>
        <v>1587168000</v>
      </c>
      <c r="AF461" s="15">
        <f t="shared" si="81"/>
        <v>1587081600</v>
      </c>
    </row>
    <row r="462" spans="1:32" x14ac:dyDescent="0.25">
      <c r="A462" s="50" t="s">
        <v>83</v>
      </c>
      <c r="B462" s="14">
        <v>43937</v>
      </c>
      <c r="C462" s="14">
        <v>43939</v>
      </c>
      <c r="D462" s="50" t="s">
        <v>0</v>
      </c>
      <c r="E462" s="50"/>
      <c r="F462" s="86" t="s">
        <v>94</v>
      </c>
      <c r="G462" s="151">
        <v>1000</v>
      </c>
      <c r="H462" s="106">
        <v>55</v>
      </c>
      <c r="I462" s="106">
        <v>3</v>
      </c>
      <c r="J462" s="106">
        <v>9</v>
      </c>
      <c r="K462" s="106">
        <v>1</v>
      </c>
      <c r="L462" s="106">
        <v>12</v>
      </c>
      <c r="M462" s="106"/>
      <c r="N462" s="106">
        <v>11</v>
      </c>
      <c r="O462" s="106"/>
      <c r="P462" s="106"/>
      <c r="Q462" s="106">
        <v>5</v>
      </c>
      <c r="R462" s="106">
        <v>1</v>
      </c>
      <c r="S462" s="106"/>
      <c r="T462" s="106">
        <v>0</v>
      </c>
      <c r="U462" s="94">
        <f t="shared" si="78"/>
        <v>1.0309278350515463</v>
      </c>
      <c r="V462" s="15"/>
      <c r="W462" s="15"/>
      <c r="X462" s="15"/>
      <c r="Y462" s="204"/>
      <c r="Z462" s="48" t="s">
        <v>476</v>
      </c>
      <c r="AA462" s="49" t="s">
        <v>475</v>
      </c>
      <c r="AB462" s="49"/>
      <c r="AC462" s="50" t="s">
        <v>736</v>
      </c>
      <c r="AD462" s="15">
        <f t="shared" si="79"/>
        <v>1586995200</v>
      </c>
      <c r="AE462" s="15">
        <f t="shared" si="80"/>
        <v>1587168000</v>
      </c>
      <c r="AF462" s="15">
        <f t="shared" si="81"/>
        <v>1587081600</v>
      </c>
    </row>
    <row r="463" spans="1:32" x14ac:dyDescent="0.25">
      <c r="A463" s="54" t="s">
        <v>82</v>
      </c>
      <c r="B463" s="28">
        <v>43935</v>
      </c>
      <c r="C463" s="28">
        <v>43940</v>
      </c>
      <c r="D463" s="54" t="s">
        <v>14</v>
      </c>
      <c r="E463" s="54"/>
      <c r="F463" s="54" t="s">
        <v>94</v>
      </c>
      <c r="G463" s="148">
        <v>1500</v>
      </c>
      <c r="H463" s="110">
        <v>35</v>
      </c>
      <c r="I463" s="111">
        <v>7</v>
      </c>
      <c r="J463" s="110">
        <v>6</v>
      </c>
      <c r="K463" s="110">
        <v>2</v>
      </c>
      <c r="L463" s="110">
        <v>10</v>
      </c>
      <c r="M463" s="110"/>
      <c r="N463" s="110">
        <v>5</v>
      </c>
      <c r="O463" s="110"/>
      <c r="P463" s="110"/>
      <c r="Q463" s="110"/>
      <c r="R463" s="110">
        <v>1</v>
      </c>
      <c r="S463" s="110">
        <v>1</v>
      </c>
      <c r="T463" s="110">
        <v>33</v>
      </c>
      <c r="U463" s="96">
        <f t="shared" si="78"/>
        <v>1.4925373134328359</v>
      </c>
      <c r="V463" s="7"/>
      <c r="W463" s="7"/>
      <c r="X463" s="7"/>
      <c r="Y463" s="198" t="s">
        <v>600</v>
      </c>
      <c r="Z463" s="53" t="s">
        <v>477</v>
      </c>
      <c r="AA463" s="53" t="s">
        <v>478</v>
      </c>
      <c r="AB463" s="53"/>
      <c r="AC463" s="54" t="s">
        <v>432</v>
      </c>
      <c r="AD463" s="7">
        <f t="shared" si="79"/>
        <v>1586822400</v>
      </c>
      <c r="AE463" s="7">
        <f t="shared" si="80"/>
        <v>1587254400</v>
      </c>
      <c r="AF463" s="7">
        <f t="shared" si="81"/>
        <v>1587038400</v>
      </c>
    </row>
    <row r="464" spans="1:32" s="238" customFormat="1" x14ac:dyDescent="0.25">
      <c r="A464" s="171" t="s">
        <v>83</v>
      </c>
      <c r="B464" s="28">
        <v>43935</v>
      </c>
      <c r="C464" s="28">
        <v>43940</v>
      </c>
      <c r="D464" s="54" t="s">
        <v>14</v>
      </c>
      <c r="E464" s="54"/>
      <c r="F464" s="54" t="s">
        <v>94</v>
      </c>
      <c r="G464" s="148">
        <v>1500</v>
      </c>
      <c r="H464" s="110">
        <v>53</v>
      </c>
      <c r="I464" s="111">
        <v>11</v>
      </c>
      <c r="J464" s="110">
        <v>9</v>
      </c>
      <c r="K464" s="110">
        <v>3</v>
      </c>
      <c r="L464" s="110">
        <v>15</v>
      </c>
      <c r="M464" s="110"/>
      <c r="N464" s="110">
        <v>8</v>
      </c>
      <c r="O464" s="110"/>
      <c r="P464" s="110"/>
      <c r="Q464" s="110"/>
      <c r="R464" s="110">
        <v>1</v>
      </c>
      <c r="S464" s="110">
        <v>0</v>
      </c>
      <c r="T464" s="110">
        <v>0</v>
      </c>
      <c r="U464" s="96">
        <f t="shared" si="78"/>
        <v>1</v>
      </c>
      <c r="V464" s="7"/>
      <c r="W464" s="7"/>
      <c r="X464" s="7"/>
      <c r="Y464" s="198" t="s">
        <v>600</v>
      </c>
      <c r="Z464" s="53" t="s">
        <v>477</v>
      </c>
      <c r="AA464" s="53" t="s">
        <v>478</v>
      </c>
      <c r="AB464" s="53"/>
      <c r="AC464" s="54" t="s">
        <v>479</v>
      </c>
      <c r="AD464" s="7">
        <f t="shared" si="79"/>
        <v>1586822400</v>
      </c>
      <c r="AE464" s="7">
        <f t="shared" si="80"/>
        <v>1587254400</v>
      </c>
      <c r="AF464" s="7">
        <f t="shared" si="81"/>
        <v>1587038400</v>
      </c>
    </row>
    <row r="465" spans="1:32" s="238" customFormat="1" x14ac:dyDescent="0.25">
      <c r="A465" s="52" t="s">
        <v>82</v>
      </c>
      <c r="B465" s="47">
        <v>43935</v>
      </c>
      <c r="C465" s="47">
        <v>43939</v>
      </c>
      <c r="D465" s="52" t="s">
        <v>3</v>
      </c>
      <c r="E465" s="52"/>
      <c r="F465" s="87" t="s">
        <v>94</v>
      </c>
      <c r="G465" s="147">
        <v>1005</v>
      </c>
      <c r="H465" s="107">
        <v>29</v>
      </c>
      <c r="I465" s="107">
        <v>7</v>
      </c>
      <c r="J465" s="107">
        <v>7</v>
      </c>
      <c r="K465" s="107">
        <v>1</v>
      </c>
      <c r="L465" s="107">
        <v>8</v>
      </c>
      <c r="M465" s="109"/>
      <c r="N465" s="107">
        <v>5</v>
      </c>
      <c r="O465" s="107"/>
      <c r="P465" s="108"/>
      <c r="Q465" s="108">
        <v>1</v>
      </c>
      <c r="R465" s="108">
        <v>0</v>
      </c>
      <c r="S465" s="107">
        <v>1</v>
      </c>
      <c r="T465" s="107">
        <v>41</v>
      </c>
      <c r="U465" s="95">
        <f t="shared" si="78"/>
        <v>1.6949152542372881</v>
      </c>
      <c r="V465" s="11"/>
      <c r="W465" s="11"/>
      <c r="X465" s="11"/>
      <c r="Y465" s="201"/>
      <c r="Z465" s="51" t="s">
        <v>484</v>
      </c>
      <c r="AA465" s="51" t="s">
        <v>485</v>
      </c>
      <c r="AB465" s="51" t="s">
        <v>481</v>
      </c>
      <c r="AC465" s="52"/>
      <c r="AD465" s="11">
        <f t="shared" si="79"/>
        <v>1586822400</v>
      </c>
      <c r="AE465" s="11">
        <f t="shared" si="80"/>
        <v>1587168000</v>
      </c>
      <c r="AF465" s="11">
        <f t="shared" si="81"/>
        <v>1586995200</v>
      </c>
    </row>
    <row r="466" spans="1:32" x14ac:dyDescent="0.25">
      <c r="A466" s="52" t="s">
        <v>83</v>
      </c>
      <c r="B466" s="47">
        <v>43935</v>
      </c>
      <c r="C466" s="47">
        <v>43939</v>
      </c>
      <c r="D466" s="52" t="s">
        <v>3</v>
      </c>
      <c r="E466" s="52"/>
      <c r="F466" s="87" t="s">
        <v>94</v>
      </c>
      <c r="G466" s="147">
        <v>1005</v>
      </c>
      <c r="H466" s="107">
        <v>40</v>
      </c>
      <c r="I466" s="107">
        <v>9</v>
      </c>
      <c r="J466" s="107">
        <v>8</v>
      </c>
      <c r="K466" s="107">
        <v>1</v>
      </c>
      <c r="L466" s="107">
        <v>11</v>
      </c>
      <c r="M466" s="109"/>
      <c r="N466" s="107">
        <v>6</v>
      </c>
      <c r="O466" s="107"/>
      <c r="P466" s="108"/>
      <c r="Q466" s="108">
        <v>1</v>
      </c>
      <c r="R466" s="108">
        <v>0</v>
      </c>
      <c r="S466" s="107">
        <v>2</v>
      </c>
      <c r="T466" s="107">
        <v>22</v>
      </c>
      <c r="U466" s="95">
        <f t="shared" si="78"/>
        <v>1.2820512820512822</v>
      </c>
      <c r="V466" s="11"/>
      <c r="W466" s="11"/>
      <c r="X466" s="11"/>
      <c r="Y466" s="201"/>
      <c r="Z466" s="51" t="s">
        <v>484</v>
      </c>
      <c r="AA466" s="51" t="s">
        <v>485</v>
      </c>
      <c r="AB466" s="51" t="s">
        <v>481</v>
      </c>
      <c r="AC466" s="52"/>
      <c r="AD466" s="11">
        <f t="shared" si="79"/>
        <v>1586822400</v>
      </c>
      <c r="AE466" s="11">
        <f t="shared" si="80"/>
        <v>1587168000</v>
      </c>
      <c r="AF466" s="11">
        <f t="shared" si="81"/>
        <v>1586995200</v>
      </c>
    </row>
    <row r="467" spans="1:32" x14ac:dyDescent="0.25">
      <c r="A467" s="52" t="s">
        <v>83</v>
      </c>
      <c r="B467" s="47">
        <v>43935</v>
      </c>
      <c r="C467" s="47">
        <v>43939</v>
      </c>
      <c r="D467" s="52" t="s">
        <v>3</v>
      </c>
      <c r="E467" s="52"/>
      <c r="F467" s="87" t="s">
        <v>94</v>
      </c>
      <c r="G467" s="147">
        <v>1005</v>
      </c>
      <c r="H467" s="107">
        <v>51</v>
      </c>
      <c r="I467" s="107">
        <v>11</v>
      </c>
      <c r="J467" s="107">
        <v>10</v>
      </c>
      <c r="K467" s="107">
        <v>2</v>
      </c>
      <c r="L467" s="107">
        <v>13</v>
      </c>
      <c r="M467" s="109"/>
      <c r="N467" s="107">
        <v>7</v>
      </c>
      <c r="O467" s="107"/>
      <c r="P467" s="108"/>
      <c r="Q467" s="108">
        <v>2</v>
      </c>
      <c r="R467" s="108">
        <v>1</v>
      </c>
      <c r="S467" s="107">
        <v>2</v>
      </c>
      <c r="T467" s="107">
        <v>0</v>
      </c>
      <c r="U467" s="95">
        <f t="shared" si="78"/>
        <v>1.0101010101010102</v>
      </c>
      <c r="V467" s="11"/>
      <c r="W467" s="11"/>
      <c r="X467" s="11"/>
      <c r="Y467" s="201"/>
      <c r="Z467" s="51" t="s">
        <v>484</v>
      </c>
      <c r="AA467" s="51" t="s">
        <v>485</v>
      </c>
      <c r="AB467" s="51" t="s">
        <v>481</v>
      </c>
      <c r="AC467" s="52"/>
      <c r="AD467" s="11">
        <f t="shared" si="79"/>
        <v>1586822400</v>
      </c>
      <c r="AE467" s="11">
        <f t="shared" si="80"/>
        <v>1587168000</v>
      </c>
      <c r="AF467" s="11">
        <f t="shared" si="81"/>
        <v>1586995200</v>
      </c>
    </row>
    <row r="468" spans="1:32" s="236" customFormat="1" x14ac:dyDescent="0.25">
      <c r="A468" s="52" t="s">
        <v>82</v>
      </c>
      <c r="B468" s="47">
        <v>43907</v>
      </c>
      <c r="C468" s="47">
        <v>43911</v>
      </c>
      <c r="D468" s="52" t="s">
        <v>3</v>
      </c>
      <c r="E468" s="52"/>
      <c r="F468" s="87" t="s">
        <v>94</v>
      </c>
      <c r="G468" s="147">
        <v>1003</v>
      </c>
      <c r="H468" s="107">
        <v>30</v>
      </c>
      <c r="I468" s="107">
        <v>7</v>
      </c>
      <c r="J468" s="107">
        <v>6</v>
      </c>
      <c r="K468" s="107">
        <v>1</v>
      </c>
      <c r="L468" s="107">
        <v>8</v>
      </c>
      <c r="M468" s="109"/>
      <c r="N468" s="107">
        <v>3</v>
      </c>
      <c r="O468" s="107"/>
      <c r="P468" s="108"/>
      <c r="Q468" s="108">
        <v>1</v>
      </c>
      <c r="R468" s="108">
        <v>1</v>
      </c>
      <c r="S468" s="107">
        <v>2</v>
      </c>
      <c r="T468" s="107">
        <v>41</v>
      </c>
      <c r="U468" s="95">
        <f t="shared" si="78"/>
        <v>1.6949152542372881</v>
      </c>
      <c r="V468" s="11"/>
      <c r="W468" s="11"/>
      <c r="X468" s="11"/>
      <c r="Y468" s="201"/>
      <c r="Z468" s="51" t="s">
        <v>464</v>
      </c>
      <c r="AA468" s="51" t="s">
        <v>465</v>
      </c>
      <c r="AB468" s="51"/>
      <c r="AC468" s="52" t="s">
        <v>466</v>
      </c>
      <c r="AD468" s="11">
        <f t="shared" si="79"/>
        <v>1584403200</v>
      </c>
      <c r="AE468" s="11">
        <f t="shared" si="80"/>
        <v>1584748800</v>
      </c>
      <c r="AF468" s="11">
        <f t="shared" si="81"/>
        <v>1584576000</v>
      </c>
    </row>
    <row r="469" spans="1:32" s="236" customFormat="1" x14ac:dyDescent="0.25">
      <c r="A469" s="52" t="s">
        <v>83</v>
      </c>
      <c r="B469" s="47">
        <v>43907</v>
      </c>
      <c r="C469" s="47">
        <v>43911</v>
      </c>
      <c r="D469" s="52" t="s">
        <v>3</v>
      </c>
      <c r="E469" s="52"/>
      <c r="F469" s="87" t="s">
        <v>94</v>
      </c>
      <c r="G469" s="147">
        <v>1003</v>
      </c>
      <c r="H469" s="107">
        <v>41</v>
      </c>
      <c r="I469" s="108">
        <v>9</v>
      </c>
      <c r="J469" s="107">
        <v>8</v>
      </c>
      <c r="K469" s="107">
        <v>1</v>
      </c>
      <c r="L469" s="107">
        <v>10</v>
      </c>
      <c r="M469" s="107"/>
      <c r="N469" s="107">
        <v>3</v>
      </c>
      <c r="O469" s="107"/>
      <c r="P469" s="107"/>
      <c r="Q469" s="107">
        <v>1</v>
      </c>
      <c r="R469" s="107">
        <v>1</v>
      </c>
      <c r="S469" s="107">
        <v>2</v>
      </c>
      <c r="T469" s="107">
        <v>24</v>
      </c>
      <c r="U469" s="95">
        <f t="shared" si="78"/>
        <v>1.3157894736842106</v>
      </c>
      <c r="V469" s="11"/>
      <c r="W469" s="11"/>
      <c r="X469" s="11"/>
      <c r="Y469" s="201"/>
      <c r="Z469" s="51" t="s">
        <v>464</v>
      </c>
      <c r="AA469" s="51"/>
      <c r="AB469" s="52"/>
      <c r="AC469" s="52"/>
      <c r="AD469" s="11">
        <f t="shared" si="79"/>
        <v>1584403200</v>
      </c>
      <c r="AE469" s="11">
        <f t="shared" si="80"/>
        <v>1584748800</v>
      </c>
      <c r="AF469" s="11">
        <f t="shared" si="81"/>
        <v>1584576000</v>
      </c>
    </row>
    <row r="470" spans="1:32" s="236" customFormat="1" x14ac:dyDescent="0.25">
      <c r="A470" s="52" t="s">
        <v>83</v>
      </c>
      <c r="B470" s="47">
        <v>43907</v>
      </c>
      <c r="C470" s="47">
        <v>43911</v>
      </c>
      <c r="D470" s="52" t="s">
        <v>3</v>
      </c>
      <c r="E470" s="52"/>
      <c r="F470" s="87" t="s">
        <v>94</v>
      </c>
      <c r="G470" s="147">
        <v>1003</v>
      </c>
      <c r="H470" s="107">
        <v>52</v>
      </c>
      <c r="I470" s="108">
        <v>11</v>
      </c>
      <c r="J470" s="107">
        <v>10</v>
      </c>
      <c r="K470" s="107">
        <v>2</v>
      </c>
      <c r="L470" s="107">
        <v>13</v>
      </c>
      <c r="M470" s="107"/>
      <c r="N470" s="107">
        <v>4</v>
      </c>
      <c r="O470" s="107"/>
      <c r="P470" s="107"/>
      <c r="Q470" s="107">
        <v>2</v>
      </c>
      <c r="R470" s="107">
        <v>2</v>
      </c>
      <c r="S470" s="107">
        <v>3</v>
      </c>
      <c r="T470" s="107">
        <v>0</v>
      </c>
      <c r="U470" s="95">
        <f t="shared" si="78"/>
        <v>1.0101010101010102</v>
      </c>
      <c r="V470" s="11"/>
      <c r="W470" s="11"/>
      <c r="X470" s="11"/>
      <c r="Y470" s="201"/>
      <c r="Z470" s="51" t="s">
        <v>464</v>
      </c>
      <c r="AA470" s="51" t="s">
        <v>465</v>
      </c>
      <c r="AB470" s="52"/>
      <c r="AC470" s="52"/>
      <c r="AD470" s="11">
        <f t="shared" si="79"/>
        <v>1584403200</v>
      </c>
      <c r="AE470" s="11">
        <f t="shared" si="80"/>
        <v>1584748800</v>
      </c>
      <c r="AF470" s="11">
        <f t="shared" si="81"/>
        <v>1584576000</v>
      </c>
    </row>
    <row r="471" spans="1:32" s="236" customFormat="1" x14ac:dyDescent="0.25">
      <c r="A471" s="60" t="s">
        <v>82</v>
      </c>
      <c r="B471" s="18">
        <v>43907</v>
      </c>
      <c r="C471" s="18">
        <v>43910</v>
      </c>
      <c r="D471" s="60" t="s">
        <v>1</v>
      </c>
      <c r="E471" s="60"/>
      <c r="F471" s="60" t="s">
        <v>96</v>
      </c>
      <c r="G471" s="150">
        <v>2000</v>
      </c>
      <c r="H471" s="114">
        <v>30</v>
      </c>
      <c r="I471" s="115">
        <v>7</v>
      </c>
      <c r="J471" s="114">
        <v>6</v>
      </c>
      <c r="K471" s="114">
        <v>2</v>
      </c>
      <c r="L471" s="114">
        <v>10</v>
      </c>
      <c r="M471" s="114"/>
      <c r="N471" s="114">
        <v>6</v>
      </c>
      <c r="O471" s="114"/>
      <c r="P471" s="114"/>
      <c r="Q471" s="114">
        <v>1</v>
      </c>
      <c r="R471" s="114">
        <v>2</v>
      </c>
      <c r="S471" s="114">
        <v>1</v>
      </c>
      <c r="T471" s="114">
        <v>35</v>
      </c>
      <c r="U471" s="98">
        <f t="shared" si="78"/>
        <v>1.5384615384615385</v>
      </c>
      <c r="V471" s="19"/>
      <c r="W471" s="19"/>
      <c r="X471" s="19"/>
      <c r="Y471" s="205"/>
      <c r="Z471" s="58" t="s">
        <v>471</v>
      </c>
      <c r="AA471" s="58"/>
      <c r="AB471" s="59"/>
      <c r="AC471" s="60" t="s">
        <v>432</v>
      </c>
      <c r="AD471" s="19">
        <f t="shared" si="79"/>
        <v>1584403200</v>
      </c>
      <c r="AE471" s="19">
        <f t="shared" si="80"/>
        <v>1584662400</v>
      </c>
      <c r="AF471" s="19">
        <f t="shared" si="81"/>
        <v>1584532800</v>
      </c>
    </row>
    <row r="472" spans="1:32" s="236" customFormat="1" x14ac:dyDescent="0.25">
      <c r="A472" s="60" t="s">
        <v>83</v>
      </c>
      <c r="B472" s="18">
        <v>43907</v>
      </c>
      <c r="C472" s="18">
        <v>43910</v>
      </c>
      <c r="D472" s="60" t="s">
        <v>1</v>
      </c>
      <c r="E472" s="60"/>
      <c r="F472" s="60" t="s">
        <v>96</v>
      </c>
      <c r="G472" s="150">
        <v>2000</v>
      </c>
      <c r="H472" s="114">
        <v>49</v>
      </c>
      <c r="I472" s="115">
        <v>9</v>
      </c>
      <c r="J472" s="114">
        <v>9</v>
      </c>
      <c r="K472" s="114">
        <v>2</v>
      </c>
      <c r="L472" s="114">
        <v>16</v>
      </c>
      <c r="M472" s="114"/>
      <c r="N472" s="114">
        <v>9</v>
      </c>
      <c r="O472" s="114"/>
      <c r="P472" s="114"/>
      <c r="Q472" s="114">
        <v>2</v>
      </c>
      <c r="R472" s="114">
        <v>3</v>
      </c>
      <c r="S472" s="114">
        <v>1</v>
      </c>
      <c r="T472" s="114">
        <v>0</v>
      </c>
      <c r="U472" s="98">
        <f t="shared" si="78"/>
        <v>1</v>
      </c>
      <c r="V472" s="19"/>
      <c r="W472" s="19"/>
      <c r="X472" s="19"/>
      <c r="Y472" s="205"/>
      <c r="Z472" s="58" t="s">
        <v>471</v>
      </c>
      <c r="AA472" s="58"/>
      <c r="AB472" s="59"/>
      <c r="AC472" s="60" t="s">
        <v>431</v>
      </c>
      <c r="AD472" s="19">
        <f t="shared" si="79"/>
        <v>1584403200</v>
      </c>
      <c r="AE472" s="19">
        <f t="shared" si="80"/>
        <v>1584662400</v>
      </c>
      <c r="AF472" s="19">
        <f t="shared" si="81"/>
        <v>1584532800</v>
      </c>
    </row>
    <row r="473" spans="1:32" s="236" customFormat="1" x14ac:dyDescent="0.25">
      <c r="A473" s="50" t="s">
        <v>82</v>
      </c>
      <c r="B473" s="14">
        <v>43902</v>
      </c>
      <c r="C473" s="14">
        <v>43904</v>
      </c>
      <c r="D473" s="50" t="s">
        <v>0</v>
      </c>
      <c r="E473" s="50"/>
      <c r="F473" s="86" t="s">
        <v>94</v>
      </c>
      <c r="G473" s="151">
        <v>1000</v>
      </c>
      <c r="H473" s="106">
        <v>41</v>
      </c>
      <c r="I473" s="106">
        <v>3</v>
      </c>
      <c r="J473" s="106">
        <v>8</v>
      </c>
      <c r="K473" s="106">
        <v>2</v>
      </c>
      <c r="L473" s="106">
        <v>7</v>
      </c>
      <c r="M473" s="106"/>
      <c r="N473" s="106">
        <v>8</v>
      </c>
      <c r="O473" s="106"/>
      <c r="P473" s="106"/>
      <c r="Q473" s="106">
        <v>4</v>
      </c>
      <c r="R473" s="106">
        <v>1</v>
      </c>
      <c r="S473" s="106">
        <v>1</v>
      </c>
      <c r="T473" s="106">
        <v>25</v>
      </c>
      <c r="U473" s="94">
        <f t="shared" ref="U473:U536" si="82">100/(SUM(H473:S473))</f>
        <v>1.3333333333333333</v>
      </c>
      <c r="V473" s="15"/>
      <c r="W473" s="15"/>
      <c r="X473" s="15"/>
      <c r="Y473" s="204"/>
      <c r="Z473" s="48" t="s">
        <v>461</v>
      </c>
      <c r="AA473" s="49" t="s">
        <v>463</v>
      </c>
      <c r="AB473" s="49" t="s">
        <v>696</v>
      </c>
      <c r="AC473" s="50" t="s">
        <v>462</v>
      </c>
      <c r="AD473" s="15">
        <f t="shared" ref="AD473:AD536" si="83">(B473-DATE(1970,1,1))*86400</f>
        <v>1583971200</v>
      </c>
      <c r="AE473" s="15">
        <f t="shared" ref="AE473:AE536" si="84">(C473-DATE(1970,1,1))*86400</f>
        <v>1584144000</v>
      </c>
      <c r="AF473" s="15">
        <f t="shared" ref="AF473:AF536" si="85">AVERAGE(AD473:AE473)</f>
        <v>1584057600</v>
      </c>
    </row>
    <row r="474" spans="1:32" x14ac:dyDescent="0.25">
      <c r="A474" s="50" t="s">
        <v>83</v>
      </c>
      <c r="B474" s="14">
        <v>43902</v>
      </c>
      <c r="C474" s="14">
        <v>43904</v>
      </c>
      <c r="D474" s="50" t="s">
        <v>0</v>
      </c>
      <c r="E474" s="50"/>
      <c r="F474" s="86" t="s">
        <v>94</v>
      </c>
      <c r="G474" s="151">
        <v>1000</v>
      </c>
      <c r="H474" s="106">
        <v>51</v>
      </c>
      <c r="I474" s="106">
        <v>5</v>
      </c>
      <c r="J474" s="106">
        <v>10</v>
      </c>
      <c r="K474" s="106">
        <v>3</v>
      </c>
      <c r="L474" s="106">
        <v>10</v>
      </c>
      <c r="M474" s="106"/>
      <c r="N474" s="106">
        <v>13</v>
      </c>
      <c r="O474" s="106"/>
      <c r="P474" s="106"/>
      <c r="Q474" s="106">
        <v>5</v>
      </c>
      <c r="R474" s="106">
        <v>2</v>
      </c>
      <c r="S474" s="106">
        <v>1</v>
      </c>
      <c r="T474" s="106">
        <v>0</v>
      </c>
      <c r="U474" s="94">
        <f t="shared" si="82"/>
        <v>1</v>
      </c>
      <c r="V474" s="15"/>
      <c r="W474" s="15"/>
      <c r="X474" s="15"/>
      <c r="Y474" s="204"/>
      <c r="Z474" s="48" t="s">
        <v>461</v>
      </c>
      <c r="AA474" s="49" t="s">
        <v>463</v>
      </c>
      <c r="AB474" s="49" t="s">
        <v>696</v>
      </c>
      <c r="AC474" s="50" t="s">
        <v>460</v>
      </c>
      <c r="AD474" s="15">
        <f t="shared" si="83"/>
        <v>1583971200</v>
      </c>
      <c r="AE474" s="15">
        <f t="shared" si="84"/>
        <v>1584144000</v>
      </c>
      <c r="AF474" s="15">
        <f t="shared" si="85"/>
        <v>1584057600</v>
      </c>
    </row>
    <row r="475" spans="1:32" x14ac:dyDescent="0.25">
      <c r="A475" s="54" t="s">
        <v>82</v>
      </c>
      <c r="B475" s="28">
        <v>43893</v>
      </c>
      <c r="C475" s="28">
        <v>43903</v>
      </c>
      <c r="D475" s="54" t="s">
        <v>14</v>
      </c>
      <c r="E475" s="54"/>
      <c r="F475" s="54" t="s">
        <v>95</v>
      </c>
      <c r="G475" s="148">
        <v>1000</v>
      </c>
      <c r="H475" s="110">
        <v>31</v>
      </c>
      <c r="I475" s="111">
        <v>7</v>
      </c>
      <c r="J475" s="110">
        <v>7</v>
      </c>
      <c r="K475" s="110">
        <v>2</v>
      </c>
      <c r="L475" s="110">
        <v>10</v>
      </c>
      <c r="M475" s="110"/>
      <c r="N475" s="110">
        <v>6</v>
      </c>
      <c r="O475" s="110"/>
      <c r="P475" s="110"/>
      <c r="Q475" s="110">
        <v>2</v>
      </c>
      <c r="R475" s="110">
        <v>1</v>
      </c>
      <c r="S475" s="110">
        <v>1</v>
      </c>
      <c r="T475" s="110">
        <v>33</v>
      </c>
      <c r="U475" s="96">
        <f t="shared" si="82"/>
        <v>1.4925373134328359</v>
      </c>
      <c r="V475" s="7"/>
      <c r="W475" s="7"/>
      <c r="X475" s="7"/>
      <c r="Y475" s="198" t="s">
        <v>609</v>
      </c>
      <c r="Z475" s="53" t="s">
        <v>472</v>
      </c>
      <c r="AA475" s="53" t="s">
        <v>470</v>
      </c>
      <c r="AB475" s="53" t="s">
        <v>480</v>
      </c>
      <c r="AC475" s="54" t="s">
        <v>441</v>
      </c>
      <c r="AD475" s="7">
        <f t="shared" si="83"/>
        <v>1583193600</v>
      </c>
      <c r="AE475" s="7">
        <f t="shared" si="84"/>
        <v>1584057600</v>
      </c>
      <c r="AF475" s="7">
        <f t="shared" si="85"/>
        <v>1583625600</v>
      </c>
    </row>
    <row r="476" spans="1:32" s="238" customFormat="1" x14ac:dyDescent="0.25">
      <c r="A476" s="54" t="s">
        <v>83</v>
      </c>
      <c r="B476" s="28">
        <v>43893</v>
      </c>
      <c r="C476" s="28">
        <v>43903</v>
      </c>
      <c r="D476" s="54" t="s">
        <v>14</v>
      </c>
      <c r="E476" s="54"/>
      <c r="F476" s="54" t="s">
        <v>95</v>
      </c>
      <c r="G476" s="148">
        <v>1000</v>
      </c>
      <c r="H476" s="110">
        <v>50</v>
      </c>
      <c r="I476" s="111">
        <v>9</v>
      </c>
      <c r="J476" s="110">
        <v>9</v>
      </c>
      <c r="K476" s="110">
        <v>2</v>
      </c>
      <c r="L476" s="110">
        <v>16</v>
      </c>
      <c r="M476" s="110"/>
      <c r="N476" s="110">
        <v>9</v>
      </c>
      <c r="O476" s="110"/>
      <c r="P476" s="110"/>
      <c r="Q476" s="110">
        <v>2</v>
      </c>
      <c r="R476" s="110">
        <v>2</v>
      </c>
      <c r="S476" s="110">
        <v>1</v>
      </c>
      <c r="T476" s="110">
        <v>0</v>
      </c>
      <c r="U476" s="96">
        <f t="shared" si="82"/>
        <v>1</v>
      </c>
      <c r="V476" s="7"/>
      <c r="W476" s="7"/>
      <c r="X476" s="7"/>
      <c r="Y476" s="198" t="s">
        <v>609</v>
      </c>
      <c r="Z476" s="53" t="s">
        <v>472</v>
      </c>
      <c r="AA476" s="53" t="s">
        <v>470</v>
      </c>
      <c r="AB476" s="53" t="s">
        <v>524</v>
      </c>
      <c r="AC476" s="54" t="s">
        <v>473</v>
      </c>
      <c r="AD476" s="7">
        <f t="shared" si="83"/>
        <v>1583193600</v>
      </c>
      <c r="AE476" s="7">
        <f t="shared" si="84"/>
        <v>1584057600</v>
      </c>
      <c r="AF476" s="7">
        <f t="shared" si="85"/>
        <v>1583625600</v>
      </c>
    </row>
    <row r="477" spans="1:32" s="238" customFormat="1" x14ac:dyDescent="0.25">
      <c r="A477" s="52" t="s">
        <v>82</v>
      </c>
      <c r="B477" s="47">
        <v>43895</v>
      </c>
      <c r="C477" s="47">
        <v>43900</v>
      </c>
      <c r="D477" s="52" t="s">
        <v>3</v>
      </c>
      <c r="E477" s="52"/>
      <c r="F477" s="87" t="s">
        <v>94</v>
      </c>
      <c r="G477" s="147">
        <v>1009</v>
      </c>
      <c r="H477" s="107">
        <v>29</v>
      </c>
      <c r="I477" s="107">
        <v>8</v>
      </c>
      <c r="J477" s="107">
        <v>7</v>
      </c>
      <c r="K477" s="107">
        <v>2</v>
      </c>
      <c r="L477" s="107">
        <v>9</v>
      </c>
      <c r="M477" s="109"/>
      <c r="N477" s="107">
        <v>8</v>
      </c>
      <c r="O477" s="107"/>
      <c r="P477" s="108"/>
      <c r="Q477" s="108">
        <v>1</v>
      </c>
      <c r="R477" s="108">
        <v>1</v>
      </c>
      <c r="S477" s="107">
        <v>0</v>
      </c>
      <c r="T477" s="107">
        <v>35</v>
      </c>
      <c r="U477" s="95">
        <f t="shared" si="82"/>
        <v>1.5384615384615385</v>
      </c>
      <c r="V477" s="11"/>
      <c r="W477" s="11"/>
      <c r="X477" s="11"/>
      <c r="Y477" s="201"/>
      <c r="Z477" s="51" t="s">
        <v>457</v>
      </c>
      <c r="AA477" s="51" t="s">
        <v>467</v>
      </c>
      <c r="AB477" s="51"/>
      <c r="AC477" s="52" t="s">
        <v>468</v>
      </c>
      <c r="AD477" s="11">
        <f t="shared" si="83"/>
        <v>1583366400</v>
      </c>
      <c r="AE477" s="11">
        <f t="shared" si="84"/>
        <v>1583798400</v>
      </c>
      <c r="AF477" s="11">
        <f t="shared" si="85"/>
        <v>1583582400</v>
      </c>
    </row>
    <row r="478" spans="1:32" x14ac:dyDescent="0.25">
      <c r="A478" s="52" t="s">
        <v>83</v>
      </c>
      <c r="B478" s="47">
        <v>43895</v>
      </c>
      <c r="C478" s="47">
        <v>43900</v>
      </c>
      <c r="D478" s="52" t="s">
        <v>3</v>
      </c>
      <c r="E478" s="52"/>
      <c r="F478" s="87" t="s">
        <v>94</v>
      </c>
      <c r="G478" s="147">
        <v>1009</v>
      </c>
      <c r="H478" s="107">
        <v>38</v>
      </c>
      <c r="I478" s="107">
        <v>10</v>
      </c>
      <c r="J478" s="107">
        <v>8</v>
      </c>
      <c r="K478" s="107">
        <v>2</v>
      </c>
      <c r="L478" s="107">
        <v>12</v>
      </c>
      <c r="M478" s="109"/>
      <c r="N478" s="107">
        <v>9</v>
      </c>
      <c r="O478" s="107"/>
      <c r="P478" s="108"/>
      <c r="Q478" s="108">
        <v>1</v>
      </c>
      <c r="R478" s="108">
        <v>1</v>
      </c>
      <c r="S478" s="107">
        <v>0</v>
      </c>
      <c r="T478" s="107">
        <v>19</v>
      </c>
      <c r="U478" s="95">
        <f t="shared" si="82"/>
        <v>1.2345679012345678</v>
      </c>
      <c r="V478" s="11"/>
      <c r="W478" s="11"/>
      <c r="X478" s="11"/>
      <c r="Y478" s="201"/>
      <c r="Z478" s="51" t="s">
        <v>457</v>
      </c>
      <c r="AA478" s="51"/>
      <c r="AB478" s="52"/>
      <c r="AC478" s="52"/>
      <c r="AD478" s="11">
        <f t="shared" si="83"/>
        <v>1583366400</v>
      </c>
      <c r="AE478" s="11">
        <f t="shared" si="84"/>
        <v>1583798400</v>
      </c>
      <c r="AF478" s="11">
        <f t="shared" si="85"/>
        <v>1583582400</v>
      </c>
    </row>
    <row r="479" spans="1:32" x14ac:dyDescent="0.25">
      <c r="A479" s="52" t="s">
        <v>83</v>
      </c>
      <c r="B479" s="47">
        <v>43895</v>
      </c>
      <c r="C479" s="47">
        <v>43900</v>
      </c>
      <c r="D479" s="52" t="s">
        <v>3</v>
      </c>
      <c r="E479" s="52"/>
      <c r="F479" s="87" t="s">
        <v>94</v>
      </c>
      <c r="G479" s="147">
        <v>1009</v>
      </c>
      <c r="H479" s="107">
        <v>48</v>
      </c>
      <c r="I479" s="107">
        <v>12</v>
      </c>
      <c r="J479" s="107">
        <v>10</v>
      </c>
      <c r="K479" s="107">
        <v>2</v>
      </c>
      <c r="L479" s="107">
        <v>14</v>
      </c>
      <c r="M479" s="109"/>
      <c r="N479" s="107">
        <v>12</v>
      </c>
      <c r="O479" s="107"/>
      <c r="P479" s="108"/>
      <c r="Q479" s="108">
        <v>1</v>
      </c>
      <c r="R479" s="108">
        <v>1</v>
      </c>
      <c r="S479" s="107">
        <v>0</v>
      </c>
      <c r="T479" s="107">
        <v>0</v>
      </c>
      <c r="U479" s="95">
        <f t="shared" si="82"/>
        <v>1</v>
      </c>
      <c r="V479" s="11"/>
      <c r="W479" s="11"/>
      <c r="X479" s="11"/>
      <c r="Y479" s="201"/>
      <c r="Z479" s="51" t="s">
        <v>457</v>
      </c>
      <c r="AA479" s="51" t="s">
        <v>467</v>
      </c>
      <c r="AB479" s="52"/>
      <c r="AC479" s="52"/>
      <c r="AD479" s="11">
        <f t="shared" si="83"/>
        <v>1583366400</v>
      </c>
      <c r="AE479" s="11">
        <f t="shared" si="84"/>
        <v>1583798400</v>
      </c>
      <c r="AF479" s="11">
        <f t="shared" si="85"/>
        <v>1583582400</v>
      </c>
    </row>
    <row r="480" spans="1:32" s="236" customFormat="1" x14ac:dyDescent="0.25">
      <c r="A480" s="52" t="s">
        <v>82</v>
      </c>
      <c r="B480" s="182">
        <v>43881</v>
      </c>
      <c r="C480" s="182">
        <v>43887</v>
      </c>
      <c r="D480" s="183" t="s">
        <v>3</v>
      </c>
      <c r="E480" s="52"/>
      <c r="F480" s="87" t="s">
        <v>94</v>
      </c>
      <c r="G480" s="147">
        <v>1002</v>
      </c>
      <c r="H480" s="107">
        <v>29</v>
      </c>
      <c r="I480" s="107">
        <v>8</v>
      </c>
      <c r="J480" s="107">
        <v>6</v>
      </c>
      <c r="K480" s="107">
        <v>2</v>
      </c>
      <c r="L480" s="107">
        <v>9</v>
      </c>
      <c r="M480" s="109"/>
      <c r="N480" s="107">
        <v>8</v>
      </c>
      <c r="O480" s="107"/>
      <c r="P480" s="108"/>
      <c r="Q480" s="108">
        <v>1</v>
      </c>
      <c r="R480" s="108">
        <v>1</v>
      </c>
      <c r="S480" s="107">
        <v>2</v>
      </c>
      <c r="T480" s="107">
        <v>35</v>
      </c>
      <c r="U480" s="95">
        <f t="shared" si="82"/>
        <v>1.5151515151515151</v>
      </c>
      <c r="V480" s="11"/>
      <c r="W480" s="11"/>
      <c r="X480" s="11"/>
      <c r="Y480" s="201"/>
      <c r="Z480" s="51" t="s">
        <v>457</v>
      </c>
      <c r="AA480" s="51" t="s">
        <v>440</v>
      </c>
      <c r="AB480" s="51" t="s">
        <v>439</v>
      </c>
      <c r="AC480" s="52" t="s">
        <v>459</v>
      </c>
      <c r="AD480" s="11">
        <f t="shared" si="83"/>
        <v>1582156800</v>
      </c>
      <c r="AE480" s="11">
        <f t="shared" si="84"/>
        <v>1582675200</v>
      </c>
      <c r="AF480" s="11">
        <f t="shared" si="85"/>
        <v>1582416000</v>
      </c>
    </row>
    <row r="481" spans="1:32" s="236" customFormat="1" x14ac:dyDescent="0.25">
      <c r="A481" s="52" t="s">
        <v>83</v>
      </c>
      <c r="B481" s="182">
        <v>43881</v>
      </c>
      <c r="C481" s="182">
        <v>43887</v>
      </c>
      <c r="D481" s="183" t="s">
        <v>3</v>
      </c>
      <c r="E481" s="52"/>
      <c r="F481" s="87" t="s">
        <v>94</v>
      </c>
      <c r="G481" s="147">
        <v>1002</v>
      </c>
      <c r="H481" s="178">
        <v>38</v>
      </c>
      <c r="I481" s="180">
        <v>9</v>
      </c>
      <c r="J481" s="178">
        <v>8</v>
      </c>
      <c r="K481" s="178">
        <v>2</v>
      </c>
      <c r="L481" s="178">
        <v>11</v>
      </c>
      <c r="M481" s="178"/>
      <c r="N481" s="178">
        <v>10</v>
      </c>
      <c r="O481" s="178"/>
      <c r="P481" s="178"/>
      <c r="Q481" s="178">
        <v>1</v>
      </c>
      <c r="R481" s="178">
        <v>0</v>
      </c>
      <c r="S481" s="178">
        <v>1</v>
      </c>
      <c r="T481" s="178">
        <v>20</v>
      </c>
      <c r="U481" s="95">
        <f t="shared" si="82"/>
        <v>1.25</v>
      </c>
      <c r="V481" s="11"/>
      <c r="W481" s="11"/>
      <c r="X481" s="11"/>
      <c r="Y481" s="201"/>
      <c r="Z481" s="87" t="s">
        <v>548</v>
      </c>
      <c r="AA481" s="51" t="s">
        <v>440</v>
      </c>
      <c r="AB481" s="52" t="s">
        <v>439</v>
      </c>
      <c r="AC481" s="52" t="s">
        <v>458</v>
      </c>
      <c r="AD481" s="11">
        <f t="shared" si="83"/>
        <v>1582156800</v>
      </c>
      <c r="AE481" s="11">
        <f t="shared" si="84"/>
        <v>1582675200</v>
      </c>
      <c r="AF481" s="11">
        <f t="shared" si="85"/>
        <v>1582416000</v>
      </c>
    </row>
    <row r="482" spans="1:32" s="236" customFormat="1" x14ac:dyDescent="0.25">
      <c r="A482" s="52" t="s">
        <v>83</v>
      </c>
      <c r="B482" s="182">
        <v>43881</v>
      </c>
      <c r="C482" s="182">
        <v>43887</v>
      </c>
      <c r="D482" s="183" t="s">
        <v>3</v>
      </c>
      <c r="E482" s="52"/>
      <c r="F482" s="87" t="s">
        <v>94</v>
      </c>
      <c r="G482" s="147">
        <v>1002</v>
      </c>
      <c r="H482" s="178">
        <v>50</v>
      </c>
      <c r="I482" s="180">
        <v>11</v>
      </c>
      <c r="J482" s="178">
        <v>9</v>
      </c>
      <c r="K482" s="178">
        <v>2</v>
      </c>
      <c r="L482" s="178">
        <v>13</v>
      </c>
      <c r="M482" s="178"/>
      <c r="N482" s="178">
        <v>12</v>
      </c>
      <c r="O482" s="178"/>
      <c r="P482" s="178"/>
      <c r="Q482" s="178">
        <v>2</v>
      </c>
      <c r="R482" s="178">
        <v>1</v>
      </c>
      <c r="S482" s="180">
        <v>1</v>
      </c>
      <c r="T482" s="178">
        <v>0</v>
      </c>
      <c r="U482" s="95">
        <f t="shared" si="82"/>
        <v>0.99009900990099009</v>
      </c>
      <c r="V482" s="11"/>
      <c r="W482" s="11"/>
      <c r="X482" s="11"/>
      <c r="Y482" s="201"/>
      <c r="Z482" s="87" t="s">
        <v>548</v>
      </c>
      <c r="AA482" s="51" t="s">
        <v>440</v>
      </c>
      <c r="AB482" s="52" t="s">
        <v>439</v>
      </c>
      <c r="AC482" s="52" t="s">
        <v>739</v>
      </c>
      <c r="AD482" s="11">
        <f t="shared" si="83"/>
        <v>1582156800</v>
      </c>
      <c r="AE482" s="11">
        <f t="shared" si="84"/>
        <v>1582675200</v>
      </c>
      <c r="AF482" s="11">
        <f t="shared" si="85"/>
        <v>1582416000</v>
      </c>
    </row>
    <row r="483" spans="1:32" s="236" customFormat="1" x14ac:dyDescent="0.25">
      <c r="A483" s="54" t="s">
        <v>82</v>
      </c>
      <c r="B483" s="28">
        <v>43871</v>
      </c>
      <c r="C483" s="28">
        <v>43881</v>
      </c>
      <c r="D483" s="54" t="s">
        <v>14</v>
      </c>
      <c r="E483" s="54"/>
      <c r="F483" s="54" t="s">
        <v>95</v>
      </c>
      <c r="G483" s="148">
        <v>1000</v>
      </c>
      <c r="H483" s="110">
        <v>31</v>
      </c>
      <c r="I483" s="111">
        <v>7</v>
      </c>
      <c r="J483" s="110">
        <v>7</v>
      </c>
      <c r="K483" s="110">
        <v>2</v>
      </c>
      <c r="L483" s="110">
        <v>9</v>
      </c>
      <c r="M483" s="110"/>
      <c r="N483" s="110">
        <v>6</v>
      </c>
      <c r="O483" s="110"/>
      <c r="P483" s="110"/>
      <c r="Q483" s="110">
        <v>2</v>
      </c>
      <c r="R483" s="110">
        <v>2</v>
      </c>
      <c r="S483" s="110">
        <v>1</v>
      </c>
      <c r="T483" s="110">
        <v>33</v>
      </c>
      <c r="U483" s="96">
        <f t="shared" si="82"/>
        <v>1.4925373134328359</v>
      </c>
      <c r="V483" s="7"/>
      <c r="W483" s="7"/>
      <c r="X483" s="7"/>
      <c r="Y483" s="198"/>
      <c r="Z483" s="53" t="s">
        <v>456</v>
      </c>
      <c r="AA483" s="53" t="s">
        <v>445</v>
      </c>
      <c r="AB483" s="53" t="s">
        <v>446</v>
      </c>
      <c r="AC483" s="54" t="s">
        <v>432</v>
      </c>
      <c r="AD483" s="7">
        <f t="shared" si="83"/>
        <v>1581292800</v>
      </c>
      <c r="AE483" s="7">
        <f t="shared" si="84"/>
        <v>1582156800</v>
      </c>
      <c r="AF483" s="7">
        <f t="shared" si="85"/>
        <v>1581724800</v>
      </c>
    </row>
    <row r="484" spans="1:32" s="236" customFormat="1" x14ac:dyDescent="0.25">
      <c r="A484" s="54" t="s">
        <v>83</v>
      </c>
      <c r="B484" s="28">
        <v>43871</v>
      </c>
      <c r="C484" s="28">
        <v>43881</v>
      </c>
      <c r="D484" s="54" t="s">
        <v>14</v>
      </c>
      <c r="E484" s="54"/>
      <c r="F484" s="54" t="s">
        <v>95</v>
      </c>
      <c r="G484" s="148">
        <v>1000</v>
      </c>
      <c r="H484" s="110">
        <v>51</v>
      </c>
      <c r="I484" s="111">
        <v>9</v>
      </c>
      <c r="J484" s="110">
        <v>10</v>
      </c>
      <c r="K484" s="110">
        <v>2</v>
      </c>
      <c r="L484" s="110">
        <v>14</v>
      </c>
      <c r="M484" s="110"/>
      <c r="N484" s="110">
        <v>9</v>
      </c>
      <c r="O484" s="110"/>
      <c r="P484" s="110"/>
      <c r="Q484" s="110">
        <v>2</v>
      </c>
      <c r="R484" s="110">
        <v>2</v>
      </c>
      <c r="S484" s="110">
        <v>1</v>
      </c>
      <c r="T484" s="110">
        <v>0</v>
      </c>
      <c r="U484" s="96">
        <f t="shared" si="82"/>
        <v>1</v>
      </c>
      <c r="V484" s="7"/>
      <c r="W484" s="7"/>
      <c r="X484" s="7"/>
      <c r="Y484" s="198"/>
      <c r="Z484" s="53" t="s">
        <v>456</v>
      </c>
      <c r="AA484" s="53" t="s">
        <v>445</v>
      </c>
      <c r="AB484" s="53" t="s">
        <v>446</v>
      </c>
      <c r="AC484" s="54" t="s">
        <v>447</v>
      </c>
      <c r="AD484" s="7">
        <f t="shared" si="83"/>
        <v>1581292800</v>
      </c>
      <c r="AE484" s="7">
        <f t="shared" si="84"/>
        <v>1582156800</v>
      </c>
      <c r="AF484" s="7">
        <f t="shared" si="85"/>
        <v>1581724800</v>
      </c>
    </row>
    <row r="485" spans="1:32" s="236" customFormat="1" x14ac:dyDescent="0.25">
      <c r="A485" s="50" t="s">
        <v>83</v>
      </c>
      <c r="B485" s="170">
        <v>43862</v>
      </c>
      <c r="C485" s="170">
        <v>43889</v>
      </c>
      <c r="D485" s="50" t="s">
        <v>0</v>
      </c>
      <c r="E485" s="50"/>
      <c r="F485" s="86" t="s">
        <v>94</v>
      </c>
      <c r="G485" s="151">
        <v>1000</v>
      </c>
      <c r="H485" s="106">
        <v>51</v>
      </c>
      <c r="I485" s="106">
        <v>5</v>
      </c>
      <c r="J485" s="106">
        <v>10</v>
      </c>
      <c r="K485" s="106">
        <v>3</v>
      </c>
      <c r="L485" s="106">
        <v>10</v>
      </c>
      <c r="M485" s="106"/>
      <c r="N485" s="106">
        <v>13</v>
      </c>
      <c r="O485" s="106"/>
      <c r="P485" s="106"/>
      <c r="Q485" s="106">
        <v>5</v>
      </c>
      <c r="R485" s="106">
        <v>2</v>
      </c>
      <c r="S485" s="106">
        <v>1</v>
      </c>
      <c r="T485" s="106">
        <v>0</v>
      </c>
      <c r="U485" s="94">
        <f t="shared" si="82"/>
        <v>1</v>
      </c>
      <c r="V485" s="15"/>
      <c r="W485" s="15"/>
      <c r="X485" s="15"/>
      <c r="Y485" s="204"/>
      <c r="Z485" s="48" t="s">
        <v>476</v>
      </c>
      <c r="AA485" s="49" t="s">
        <v>697</v>
      </c>
      <c r="AB485" s="49"/>
      <c r="AC485" s="50" t="s">
        <v>546</v>
      </c>
      <c r="AD485" s="15">
        <f t="shared" si="83"/>
        <v>1580515200</v>
      </c>
      <c r="AE485" s="15">
        <f t="shared" si="84"/>
        <v>1582848000</v>
      </c>
      <c r="AF485" s="15">
        <f t="shared" si="85"/>
        <v>1581681600</v>
      </c>
    </row>
    <row r="486" spans="1:32" x14ac:dyDescent="0.25">
      <c r="A486" s="50" t="s">
        <v>82</v>
      </c>
      <c r="B486" s="170">
        <v>43871</v>
      </c>
      <c r="C486" s="170">
        <v>43873</v>
      </c>
      <c r="D486" s="50" t="s">
        <v>0</v>
      </c>
      <c r="E486" s="50" t="s">
        <v>181</v>
      </c>
      <c r="F486" s="86" t="s">
        <v>94</v>
      </c>
      <c r="G486" s="151">
        <v>1000</v>
      </c>
      <c r="H486" s="106"/>
      <c r="I486" s="106"/>
      <c r="J486" s="106"/>
      <c r="K486" s="106"/>
      <c r="L486" s="106"/>
      <c r="M486" s="106"/>
      <c r="N486" s="106"/>
      <c r="O486" s="106"/>
      <c r="P486" s="106"/>
      <c r="Q486" s="106"/>
      <c r="R486" s="106"/>
      <c r="S486" s="106"/>
      <c r="T486" s="106"/>
      <c r="U486" s="94" t="e">
        <f t="shared" si="82"/>
        <v>#DIV/0!</v>
      </c>
      <c r="V486" s="15"/>
      <c r="W486" s="15"/>
      <c r="X486" s="15"/>
      <c r="Y486" s="204"/>
      <c r="Z486" s="48"/>
      <c r="AA486" s="49"/>
      <c r="AB486" s="49"/>
      <c r="AC486" s="50"/>
      <c r="AD486" s="15">
        <f t="shared" si="83"/>
        <v>1581292800</v>
      </c>
      <c r="AE486" s="15">
        <f t="shared" si="84"/>
        <v>1581465600</v>
      </c>
      <c r="AF486" s="15">
        <f t="shared" si="85"/>
        <v>1581379200</v>
      </c>
    </row>
    <row r="487" spans="1:32" x14ac:dyDescent="0.25">
      <c r="A487" s="57" t="s">
        <v>82</v>
      </c>
      <c r="B487" s="30">
        <v>43868</v>
      </c>
      <c r="C487" s="30">
        <v>43874</v>
      </c>
      <c r="D487" s="57" t="s">
        <v>2</v>
      </c>
      <c r="E487" s="57"/>
      <c r="F487" s="57" t="s">
        <v>95</v>
      </c>
      <c r="G487" s="149">
        <v>1200</v>
      </c>
      <c r="H487" s="112">
        <v>40</v>
      </c>
      <c r="I487" s="113">
        <v>6</v>
      </c>
      <c r="J487" s="112">
        <v>8</v>
      </c>
      <c r="K487" s="112">
        <v>4</v>
      </c>
      <c r="L487" s="112">
        <v>9</v>
      </c>
      <c r="M487" s="112"/>
      <c r="N487" s="112">
        <v>6</v>
      </c>
      <c r="O487" s="112"/>
      <c r="P487" s="112"/>
      <c r="Q487" s="112">
        <v>1</v>
      </c>
      <c r="R487" s="112">
        <v>1</v>
      </c>
      <c r="S487" s="112">
        <v>1</v>
      </c>
      <c r="T487" s="112">
        <v>24</v>
      </c>
      <c r="U487" s="97">
        <f t="shared" si="82"/>
        <v>1.3157894736842106</v>
      </c>
      <c r="V487" s="17"/>
      <c r="W487" s="17"/>
      <c r="X487" s="17"/>
      <c r="Y487" s="206"/>
      <c r="Z487" s="55" t="s">
        <v>124</v>
      </c>
      <c r="AA487" s="56" t="s">
        <v>448</v>
      </c>
      <c r="AB487" s="55"/>
      <c r="AC487" s="57" t="s">
        <v>449</v>
      </c>
      <c r="AD487" s="17">
        <f t="shared" si="83"/>
        <v>1581033600</v>
      </c>
      <c r="AE487" s="17">
        <f t="shared" si="84"/>
        <v>1581552000</v>
      </c>
      <c r="AF487" s="17">
        <f t="shared" si="85"/>
        <v>1581292800</v>
      </c>
    </row>
    <row r="488" spans="1:32" s="236" customFormat="1" x14ac:dyDescent="0.25">
      <c r="A488" s="57" t="s">
        <v>82</v>
      </c>
      <c r="B488" s="30">
        <v>43868</v>
      </c>
      <c r="C488" s="30">
        <v>43874</v>
      </c>
      <c r="D488" s="57" t="s">
        <v>2</v>
      </c>
      <c r="E488" s="57"/>
      <c r="F488" s="57" t="s">
        <v>95</v>
      </c>
      <c r="G488" s="149">
        <v>1200</v>
      </c>
      <c r="H488" s="112">
        <v>52</v>
      </c>
      <c r="I488" s="113">
        <v>8</v>
      </c>
      <c r="J488" s="112">
        <v>11</v>
      </c>
      <c r="K488" s="112">
        <v>5</v>
      </c>
      <c r="L488" s="112">
        <v>12</v>
      </c>
      <c r="M488" s="112"/>
      <c r="N488" s="112">
        <v>8</v>
      </c>
      <c r="O488" s="112"/>
      <c r="P488" s="112"/>
      <c r="Q488" s="112">
        <v>2</v>
      </c>
      <c r="R488" s="112">
        <v>1</v>
      </c>
      <c r="S488" s="112">
        <v>1</v>
      </c>
      <c r="T488" s="112">
        <v>0</v>
      </c>
      <c r="U488" s="97">
        <f t="shared" si="82"/>
        <v>1</v>
      </c>
      <c r="V488" s="17"/>
      <c r="W488" s="17"/>
      <c r="X488" s="17"/>
      <c r="Y488" s="206"/>
      <c r="Z488" s="55" t="s">
        <v>124</v>
      </c>
      <c r="AA488" s="56" t="s">
        <v>448</v>
      </c>
      <c r="AB488" s="55"/>
      <c r="AC488" s="57" t="s">
        <v>450</v>
      </c>
      <c r="AD488" s="17">
        <f t="shared" si="83"/>
        <v>1581033600</v>
      </c>
      <c r="AE488" s="17">
        <f t="shared" si="84"/>
        <v>1581552000</v>
      </c>
      <c r="AF488" s="17">
        <f t="shared" si="85"/>
        <v>1581292800</v>
      </c>
    </row>
    <row r="489" spans="1:32" s="236" customFormat="1" x14ac:dyDescent="0.25">
      <c r="A489" s="57" t="s">
        <v>83</v>
      </c>
      <c r="B489" s="30">
        <v>43868</v>
      </c>
      <c r="C489" s="30">
        <v>43874</v>
      </c>
      <c r="D489" s="57" t="s">
        <v>2</v>
      </c>
      <c r="E489" s="57"/>
      <c r="F489" s="57" t="s">
        <v>95</v>
      </c>
      <c r="G489" s="149">
        <v>1200</v>
      </c>
      <c r="H489" s="112">
        <v>55</v>
      </c>
      <c r="I489" s="113">
        <v>7</v>
      </c>
      <c r="J489" s="112">
        <v>11</v>
      </c>
      <c r="K489" s="112">
        <v>4</v>
      </c>
      <c r="L489" s="112">
        <v>13</v>
      </c>
      <c r="M489" s="112"/>
      <c r="N489" s="112">
        <v>7</v>
      </c>
      <c r="O489" s="112"/>
      <c r="P489" s="112"/>
      <c r="Q489" s="112">
        <v>1</v>
      </c>
      <c r="R489" s="112">
        <v>1</v>
      </c>
      <c r="S489" s="112">
        <v>1</v>
      </c>
      <c r="T489" s="112">
        <v>0</v>
      </c>
      <c r="U489" s="97">
        <f t="shared" si="82"/>
        <v>1</v>
      </c>
      <c r="V489" s="17"/>
      <c r="W489" s="17"/>
      <c r="X489" s="17"/>
      <c r="Y489" s="206"/>
      <c r="Z489" s="57" t="s">
        <v>124</v>
      </c>
      <c r="AA489" s="56" t="s">
        <v>448</v>
      </c>
      <c r="AB489" s="57"/>
      <c r="AC489" s="57" t="s">
        <v>451</v>
      </c>
      <c r="AD489" s="17">
        <f t="shared" si="83"/>
        <v>1581033600</v>
      </c>
      <c r="AE489" s="17">
        <f t="shared" si="84"/>
        <v>1581552000</v>
      </c>
      <c r="AF489" s="17">
        <f t="shared" si="85"/>
        <v>1581292800</v>
      </c>
    </row>
    <row r="490" spans="1:32" s="236" customFormat="1" x14ac:dyDescent="0.25">
      <c r="A490" s="60" t="s">
        <v>82</v>
      </c>
      <c r="B490" s="18">
        <v>43861</v>
      </c>
      <c r="C490" s="18">
        <v>43873</v>
      </c>
      <c r="D490" s="60" t="s">
        <v>1</v>
      </c>
      <c r="E490" s="60"/>
      <c r="F490" s="60" t="s">
        <v>96</v>
      </c>
      <c r="G490" s="150">
        <v>2000</v>
      </c>
      <c r="H490" s="114">
        <v>30</v>
      </c>
      <c r="I490" s="115">
        <v>7</v>
      </c>
      <c r="J490" s="114">
        <v>6</v>
      </c>
      <c r="K490" s="114">
        <v>2</v>
      </c>
      <c r="L490" s="114">
        <v>11</v>
      </c>
      <c r="M490" s="114"/>
      <c r="N490" s="114">
        <v>6</v>
      </c>
      <c r="O490" s="114"/>
      <c r="P490" s="114"/>
      <c r="Q490" s="114">
        <v>2</v>
      </c>
      <c r="R490" s="114">
        <v>3</v>
      </c>
      <c r="S490" s="114">
        <v>1</v>
      </c>
      <c r="T490" s="114">
        <v>32</v>
      </c>
      <c r="U490" s="98">
        <f t="shared" si="82"/>
        <v>1.4705882352941178</v>
      </c>
      <c r="V490" s="19"/>
      <c r="W490" s="19"/>
      <c r="X490" s="19"/>
      <c r="Y490" s="205"/>
      <c r="Z490" s="58" t="s">
        <v>442</v>
      </c>
      <c r="AA490" s="58"/>
      <c r="AB490" s="59"/>
      <c r="AC490" s="60" t="s">
        <v>441</v>
      </c>
      <c r="AD490" s="19">
        <f t="shared" si="83"/>
        <v>1580428800</v>
      </c>
      <c r="AE490" s="19">
        <f t="shared" si="84"/>
        <v>1581465600</v>
      </c>
      <c r="AF490" s="19">
        <f t="shared" si="85"/>
        <v>1580947200</v>
      </c>
    </row>
    <row r="491" spans="1:32" s="236" customFormat="1" x14ac:dyDescent="0.25">
      <c r="A491" s="60" t="s">
        <v>83</v>
      </c>
      <c r="B491" s="18">
        <v>43861</v>
      </c>
      <c r="C491" s="18">
        <v>43873</v>
      </c>
      <c r="D491" s="60" t="s">
        <v>1</v>
      </c>
      <c r="E491" s="60"/>
      <c r="F491" s="60" t="s">
        <v>96</v>
      </c>
      <c r="G491" s="150">
        <v>2000</v>
      </c>
      <c r="H491" s="114">
        <v>47</v>
      </c>
      <c r="I491" s="115">
        <v>8</v>
      </c>
      <c r="J491" s="114">
        <v>9</v>
      </c>
      <c r="K491" s="114">
        <v>3</v>
      </c>
      <c r="L491" s="114">
        <v>16</v>
      </c>
      <c r="M491" s="114"/>
      <c r="N491" s="114">
        <v>10</v>
      </c>
      <c r="O491" s="114"/>
      <c r="P491" s="114"/>
      <c r="Q491" s="114">
        <v>3</v>
      </c>
      <c r="R491" s="114">
        <v>3</v>
      </c>
      <c r="S491" s="114">
        <v>1</v>
      </c>
      <c r="T491" s="114">
        <v>0</v>
      </c>
      <c r="U491" s="98">
        <f t="shared" si="82"/>
        <v>1</v>
      </c>
      <c r="V491" s="19"/>
      <c r="W491" s="19"/>
      <c r="X491" s="19"/>
      <c r="Y491" s="205"/>
      <c r="Z491" s="58" t="s">
        <v>442</v>
      </c>
      <c r="AA491" s="58"/>
      <c r="AB491" s="59"/>
      <c r="AC491" s="60" t="s">
        <v>429</v>
      </c>
      <c r="AD491" s="19">
        <f t="shared" si="83"/>
        <v>1580428800</v>
      </c>
      <c r="AE491" s="19">
        <f t="shared" si="84"/>
        <v>1581465600</v>
      </c>
      <c r="AF491" s="19">
        <f t="shared" si="85"/>
        <v>1580947200</v>
      </c>
    </row>
    <row r="492" spans="1:32" s="236" customFormat="1" x14ac:dyDescent="0.25">
      <c r="A492" s="52" t="s">
        <v>82</v>
      </c>
      <c r="B492" s="182">
        <v>43850</v>
      </c>
      <c r="C492" s="182">
        <v>43857</v>
      </c>
      <c r="D492" s="183" t="s">
        <v>3</v>
      </c>
      <c r="E492" s="52"/>
      <c r="F492" s="87" t="s">
        <v>94</v>
      </c>
      <c r="G492" s="147">
        <v>1002</v>
      </c>
      <c r="H492" s="178">
        <v>28</v>
      </c>
      <c r="I492" s="181">
        <v>7</v>
      </c>
      <c r="J492" s="178">
        <v>7</v>
      </c>
      <c r="K492" s="178">
        <v>1</v>
      </c>
      <c r="L492" s="178">
        <v>8</v>
      </c>
      <c r="M492" s="178"/>
      <c r="N492" s="178">
        <v>8</v>
      </c>
      <c r="O492" s="178"/>
      <c r="P492" s="178"/>
      <c r="Q492" s="178">
        <v>1</v>
      </c>
      <c r="R492" s="178">
        <v>1</v>
      </c>
      <c r="S492" s="178">
        <v>1</v>
      </c>
      <c r="T492" s="178">
        <v>38</v>
      </c>
      <c r="U492" s="95">
        <f t="shared" si="82"/>
        <v>1.6129032258064515</v>
      </c>
      <c r="V492" s="11"/>
      <c r="W492" s="11"/>
      <c r="X492" s="11"/>
      <c r="Y492" s="201"/>
      <c r="Z492" s="51" t="s">
        <v>457</v>
      </c>
      <c r="AA492" s="51" t="s">
        <v>440</v>
      </c>
      <c r="AB492" s="51" t="s">
        <v>439</v>
      </c>
      <c r="AC492" s="52" t="s">
        <v>459</v>
      </c>
      <c r="AD492" s="11">
        <f t="shared" si="83"/>
        <v>1579478400</v>
      </c>
      <c r="AE492" s="11">
        <f t="shared" si="84"/>
        <v>1580083200</v>
      </c>
      <c r="AF492" s="11">
        <f t="shared" si="85"/>
        <v>1579780800</v>
      </c>
    </row>
    <row r="493" spans="1:32" x14ac:dyDescent="0.25">
      <c r="A493" s="52" t="s">
        <v>83</v>
      </c>
      <c r="B493" s="182">
        <v>43850</v>
      </c>
      <c r="C493" s="182">
        <v>43857</v>
      </c>
      <c r="D493" s="183" t="s">
        <v>3</v>
      </c>
      <c r="E493" s="52"/>
      <c r="F493" s="87" t="s">
        <v>94</v>
      </c>
      <c r="G493" s="147">
        <v>1002</v>
      </c>
      <c r="H493" s="178">
        <v>37</v>
      </c>
      <c r="I493" s="181">
        <v>8</v>
      </c>
      <c r="J493" s="178">
        <v>9</v>
      </c>
      <c r="K493" s="178">
        <v>1</v>
      </c>
      <c r="L493" s="178">
        <v>10</v>
      </c>
      <c r="M493" s="178"/>
      <c r="N493" s="178">
        <v>10</v>
      </c>
      <c r="O493" s="178"/>
      <c r="P493" s="178"/>
      <c r="Q493" s="178">
        <v>1</v>
      </c>
      <c r="R493" s="178">
        <v>1</v>
      </c>
      <c r="S493" s="178">
        <v>1</v>
      </c>
      <c r="T493" s="178">
        <v>22</v>
      </c>
      <c r="U493" s="95">
        <f t="shared" si="82"/>
        <v>1.2820512820512822</v>
      </c>
      <c r="V493" s="11"/>
      <c r="W493" s="11"/>
      <c r="X493" s="11"/>
      <c r="Y493" s="201"/>
      <c r="Z493" s="87" t="s">
        <v>548</v>
      </c>
      <c r="AA493" s="51" t="s">
        <v>469</v>
      </c>
      <c r="AB493" s="51"/>
      <c r="AC493" s="52" t="s">
        <v>458</v>
      </c>
      <c r="AD493" s="11">
        <f t="shared" si="83"/>
        <v>1579478400</v>
      </c>
      <c r="AE493" s="11">
        <f t="shared" si="84"/>
        <v>1580083200</v>
      </c>
      <c r="AF493" s="11">
        <f t="shared" si="85"/>
        <v>1579780800</v>
      </c>
    </row>
    <row r="494" spans="1:32" x14ac:dyDescent="0.25">
      <c r="A494" s="52" t="s">
        <v>83</v>
      </c>
      <c r="B494" s="182">
        <v>43850</v>
      </c>
      <c r="C494" s="182">
        <v>43857</v>
      </c>
      <c r="D494" s="183" t="s">
        <v>3</v>
      </c>
      <c r="E494" s="52"/>
      <c r="F494" s="87" t="s">
        <v>94</v>
      </c>
      <c r="G494" s="147">
        <v>1002</v>
      </c>
      <c r="H494" s="178">
        <v>48</v>
      </c>
      <c r="I494" s="181">
        <v>10</v>
      </c>
      <c r="J494" s="178">
        <v>10</v>
      </c>
      <c r="K494" s="178">
        <v>2</v>
      </c>
      <c r="L494" s="178">
        <v>13</v>
      </c>
      <c r="M494" s="178"/>
      <c r="N494" s="178">
        <v>11</v>
      </c>
      <c r="O494" s="178"/>
      <c r="P494" s="178"/>
      <c r="Q494" s="178">
        <v>2</v>
      </c>
      <c r="R494" s="178">
        <v>2</v>
      </c>
      <c r="S494" s="178">
        <v>2</v>
      </c>
      <c r="T494" s="178">
        <v>0</v>
      </c>
      <c r="U494" s="95">
        <f t="shared" si="82"/>
        <v>1</v>
      </c>
      <c r="V494" s="11"/>
      <c r="W494" s="11"/>
      <c r="X494" s="11"/>
      <c r="Y494" s="201"/>
      <c r="Z494" s="87" t="s">
        <v>548</v>
      </c>
      <c r="AA494" s="51"/>
      <c r="AB494" s="51"/>
      <c r="AC494" s="52" t="s">
        <v>458</v>
      </c>
      <c r="AD494" s="11">
        <f t="shared" si="83"/>
        <v>1579478400</v>
      </c>
      <c r="AE494" s="11">
        <f t="shared" si="84"/>
        <v>1580083200</v>
      </c>
      <c r="AF494" s="11">
        <f t="shared" si="85"/>
        <v>1579780800</v>
      </c>
    </row>
    <row r="495" spans="1:32" s="236" customFormat="1" ht="14.25" customHeight="1" x14ac:dyDescent="0.25">
      <c r="A495" s="63" t="s">
        <v>82</v>
      </c>
      <c r="B495" s="168">
        <v>43843</v>
      </c>
      <c r="C495" s="168">
        <v>43857</v>
      </c>
      <c r="D495" s="88" t="s">
        <v>224</v>
      </c>
      <c r="E495" s="63"/>
      <c r="F495" s="63" t="s">
        <v>95</v>
      </c>
      <c r="G495" s="152">
        <v>2000</v>
      </c>
      <c r="H495" s="116">
        <v>37</v>
      </c>
      <c r="I495" s="143">
        <v>8</v>
      </c>
      <c r="J495" s="116">
        <v>6</v>
      </c>
      <c r="K495" s="116">
        <v>2</v>
      </c>
      <c r="L495" s="116">
        <v>9</v>
      </c>
      <c r="M495" s="116"/>
      <c r="N495" s="116">
        <v>7</v>
      </c>
      <c r="O495" s="116"/>
      <c r="P495" s="116"/>
      <c r="Q495" s="116">
        <v>1</v>
      </c>
      <c r="R495" s="116">
        <v>1</v>
      </c>
      <c r="S495" s="116">
        <v>0</v>
      </c>
      <c r="T495" s="116">
        <v>29</v>
      </c>
      <c r="U495" s="99">
        <f t="shared" si="82"/>
        <v>1.408450704225352</v>
      </c>
      <c r="V495" s="34"/>
      <c r="W495" s="34"/>
      <c r="X495" s="34"/>
      <c r="Y495" s="202"/>
      <c r="Z495" s="61" t="s">
        <v>452</v>
      </c>
      <c r="AA495" s="62" t="s">
        <v>453</v>
      </c>
      <c r="AB495" s="61" t="s">
        <v>413</v>
      </c>
      <c r="AC495" s="63" t="s">
        <v>455</v>
      </c>
      <c r="AD495" s="34">
        <f t="shared" si="83"/>
        <v>1578873600</v>
      </c>
      <c r="AE495" s="34">
        <f t="shared" si="84"/>
        <v>1580083200</v>
      </c>
      <c r="AF495" s="34">
        <f t="shared" si="85"/>
        <v>1579478400</v>
      </c>
    </row>
    <row r="496" spans="1:32" s="236" customFormat="1" x14ac:dyDescent="0.25">
      <c r="A496" s="63" t="s">
        <v>82</v>
      </c>
      <c r="B496" s="168">
        <v>43843</v>
      </c>
      <c r="C496" s="168">
        <v>43857</v>
      </c>
      <c r="D496" s="88" t="s">
        <v>224</v>
      </c>
      <c r="E496" s="63"/>
      <c r="F496" s="63" t="s">
        <v>95</v>
      </c>
      <c r="G496" s="152">
        <v>2000</v>
      </c>
      <c r="H496" s="116">
        <v>51</v>
      </c>
      <c r="I496" s="143">
        <v>11</v>
      </c>
      <c r="J496" s="116">
        <v>9</v>
      </c>
      <c r="K496" s="116">
        <v>3</v>
      </c>
      <c r="L496" s="116">
        <v>12</v>
      </c>
      <c r="M496" s="116"/>
      <c r="N496" s="116">
        <v>10</v>
      </c>
      <c r="O496" s="116"/>
      <c r="P496" s="116"/>
      <c r="Q496" s="116">
        <v>2</v>
      </c>
      <c r="R496" s="116">
        <v>2</v>
      </c>
      <c r="S496" s="116">
        <v>0</v>
      </c>
      <c r="T496" s="116">
        <v>0</v>
      </c>
      <c r="U496" s="99">
        <f t="shared" si="82"/>
        <v>1</v>
      </c>
      <c r="V496" s="34"/>
      <c r="W496" s="34"/>
      <c r="X496" s="34"/>
      <c r="Y496" s="202"/>
      <c r="Z496" s="61" t="s">
        <v>452</v>
      </c>
      <c r="AA496" s="62" t="s">
        <v>453</v>
      </c>
      <c r="AB496" s="61" t="s">
        <v>413</v>
      </c>
      <c r="AC496" s="63" t="s">
        <v>454</v>
      </c>
      <c r="AD496" s="34">
        <f t="shared" si="83"/>
        <v>1578873600</v>
      </c>
      <c r="AE496" s="34">
        <f t="shared" si="84"/>
        <v>1580083200</v>
      </c>
      <c r="AF496" s="34">
        <f t="shared" si="85"/>
        <v>1579478400</v>
      </c>
    </row>
    <row r="497" spans="1:32" s="236" customFormat="1" x14ac:dyDescent="0.25">
      <c r="A497" s="54" t="s">
        <v>82</v>
      </c>
      <c r="B497" s="28">
        <v>43843</v>
      </c>
      <c r="C497" s="28">
        <v>43850</v>
      </c>
      <c r="D497" s="54" t="s">
        <v>14</v>
      </c>
      <c r="E497" s="54"/>
      <c r="F497" s="54" t="s">
        <v>95</v>
      </c>
      <c r="G497" s="148">
        <v>1000</v>
      </c>
      <c r="H497" s="110">
        <v>29</v>
      </c>
      <c r="I497" s="111">
        <v>6</v>
      </c>
      <c r="J497" s="110">
        <v>6</v>
      </c>
      <c r="K497" s="110">
        <v>2</v>
      </c>
      <c r="L497" s="110">
        <v>9</v>
      </c>
      <c r="M497" s="110"/>
      <c r="N497" s="110">
        <v>6</v>
      </c>
      <c r="O497" s="110"/>
      <c r="P497" s="110"/>
      <c r="Q497" s="110">
        <v>2</v>
      </c>
      <c r="R497" s="110">
        <v>2</v>
      </c>
      <c r="S497" s="110">
        <v>1</v>
      </c>
      <c r="T497" s="110">
        <v>37</v>
      </c>
      <c r="U497" s="96">
        <f t="shared" si="82"/>
        <v>1.5873015873015872</v>
      </c>
      <c r="V497" s="7"/>
      <c r="W497" s="7"/>
      <c r="X497" s="7"/>
      <c r="Y497" s="198"/>
      <c r="Z497" s="53" t="s">
        <v>435</v>
      </c>
      <c r="AA497" s="53" t="s">
        <v>436</v>
      </c>
      <c r="AB497" s="53" t="s">
        <v>444</v>
      </c>
      <c r="AC497" s="54" t="s">
        <v>434</v>
      </c>
      <c r="AD497" s="7">
        <f t="shared" si="83"/>
        <v>1578873600</v>
      </c>
      <c r="AE497" s="7">
        <f t="shared" si="84"/>
        <v>1579478400</v>
      </c>
      <c r="AF497" s="7">
        <f t="shared" si="85"/>
        <v>1579176000</v>
      </c>
    </row>
    <row r="498" spans="1:32" x14ac:dyDescent="0.25">
      <c r="A498" s="54" t="s">
        <v>83</v>
      </c>
      <c r="B498" s="28">
        <v>43843</v>
      </c>
      <c r="C498" s="28">
        <v>43850</v>
      </c>
      <c r="D498" s="54" t="s">
        <v>14</v>
      </c>
      <c r="E498" s="54"/>
      <c r="F498" s="54" t="s">
        <v>95</v>
      </c>
      <c r="G498" s="148">
        <v>1000</v>
      </c>
      <c r="H498" s="110">
        <v>52</v>
      </c>
      <c r="I498" s="111">
        <v>8</v>
      </c>
      <c r="J498" s="110">
        <v>9</v>
      </c>
      <c r="K498" s="110">
        <v>3</v>
      </c>
      <c r="L498" s="110">
        <v>14</v>
      </c>
      <c r="M498" s="110"/>
      <c r="N498" s="110">
        <v>10</v>
      </c>
      <c r="O498" s="110"/>
      <c r="P498" s="110"/>
      <c r="Q498" s="110">
        <v>1</v>
      </c>
      <c r="R498" s="110">
        <v>2</v>
      </c>
      <c r="S498" s="110">
        <v>1</v>
      </c>
      <c r="T498" s="110">
        <v>0</v>
      </c>
      <c r="U498" s="96">
        <f t="shared" si="82"/>
        <v>1</v>
      </c>
      <c r="V498" s="7"/>
      <c r="W498" s="7"/>
      <c r="X498" s="7"/>
      <c r="Y498" s="198"/>
      <c r="Z498" s="53" t="s">
        <v>435</v>
      </c>
      <c r="AA498" s="53" t="s">
        <v>436</v>
      </c>
      <c r="AB498" s="53" t="s">
        <v>444</v>
      </c>
      <c r="AC498" s="54" t="s">
        <v>437</v>
      </c>
      <c r="AD498" s="7">
        <f t="shared" si="83"/>
        <v>1578873600</v>
      </c>
      <c r="AE498" s="7">
        <f t="shared" si="84"/>
        <v>1579478400</v>
      </c>
      <c r="AF498" s="7">
        <f t="shared" si="85"/>
        <v>1579176000</v>
      </c>
    </row>
    <row r="499" spans="1:32" x14ac:dyDescent="0.25">
      <c r="A499" s="50" t="s">
        <v>82</v>
      </c>
      <c r="B499" s="14">
        <v>43840</v>
      </c>
      <c r="C499" s="14">
        <v>43846</v>
      </c>
      <c r="D499" s="50" t="s">
        <v>0</v>
      </c>
      <c r="E499" s="50"/>
      <c r="F499" s="86" t="s">
        <v>94</v>
      </c>
      <c r="G499" s="151">
        <v>1000</v>
      </c>
      <c r="H499" s="106">
        <v>41</v>
      </c>
      <c r="I499" s="106">
        <v>4</v>
      </c>
      <c r="J499" s="106">
        <v>8</v>
      </c>
      <c r="K499" s="106">
        <v>3</v>
      </c>
      <c r="L499" s="106">
        <v>7</v>
      </c>
      <c r="M499" s="106"/>
      <c r="N499" s="106">
        <v>8</v>
      </c>
      <c r="O499" s="106"/>
      <c r="P499" s="106"/>
      <c r="Q499" s="106">
        <v>4</v>
      </c>
      <c r="R499" s="106">
        <v>2</v>
      </c>
      <c r="S499" s="106"/>
      <c r="T499" s="106">
        <v>23</v>
      </c>
      <c r="U499" s="94">
        <f t="shared" si="82"/>
        <v>1.2987012987012987</v>
      </c>
      <c r="V499" s="15"/>
      <c r="W499" s="15"/>
      <c r="X499" s="15"/>
      <c r="Y499" s="204"/>
      <c r="Z499" s="48" t="s">
        <v>438</v>
      </c>
      <c r="AA499" s="49"/>
      <c r="AB499" s="49"/>
      <c r="AC499" s="50" t="s">
        <v>419</v>
      </c>
      <c r="AD499" s="15">
        <f t="shared" si="83"/>
        <v>1578614400</v>
      </c>
      <c r="AE499" s="15">
        <f t="shared" si="84"/>
        <v>1579132800</v>
      </c>
      <c r="AF499" s="15">
        <f t="shared" si="85"/>
        <v>1578873600</v>
      </c>
    </row>
    <row r="500" spans="1:32" x14ac:dyDescent="0.25">
      <c r="A500" s="50" t="s">
        <v>83</v>
      </c>
      <c r="B500" s="14">
        <v>43840</v>
      </c>
      <c r="C500" s="14">
        <v>43846</v>
      </c>
      <c r="D500" s="50" t="s">
        <v>0</v>
      </c>
      <c r="E500" s="50"/>
      <c r="F500" s="86" t="s">
        <v>94</v>
      </c>
      <c r="G500" s="151">
        <v>1000</v>
      </c>
      <c r="H500" s="106">
        <v>49</v>
      </c>
      <c r="I500" s="106">
        <v>4</v>
      </c>
      <c r="J500" s="106">
        <v>8</v>
      </c>
      <c r="K500" s="106">
        <v>3</v>
      </c>
      <c r="L500" s="106">
        <v>9</v>
      </c>
      <c r="M500" s="106"/>
      <c r="N500" s="106">
        <v>11</v>
      </c>
      <c r="O500" s="106"/>
      <c r="P500" s="106"/>
      <c r="Q500" s="106">
        <v>4</v>
      </c>
      <c r="R500" s="106">
        <v>3</v>
      </c>
      <c r="S500" s="106"/>
      <c r="T500" s="229">
        <v>9</v>
      </c>
      <c r="U500" s="94">
        <f t="shared" si="82"/>
        <v>1.098901098901099</v>
      </c>
      <c r="V500" s="15"/>
      <c r="W500" s="15"/>
      <c r="X500" s="15"/>
      <c r="Y500" s="204"/>
      <c r="Z500" s="48" t="s">
        <v>438</v>
      </c>
      <c r="AA500" s="49"/>
      <c r="AB500" s="49"/>
      <c r="AC500" s="50" t="s">
        <v>737</v>
      </c>
      <c r="AD500" s="15">
        <f t="shared" si="83"/>
        <v>1578614400</v>
      </c>
      <c r="AE500" s="15">
        <f t="shared" si="84"/>
        <v>1579132800</v>
      </c>
      <c r="AF500" s="15">
        <f t="shared" si="85"/>
        <v>1578873600</v>
      </c>
    </row>
    <row r="501" spans="1:32" x14ac:dyDescent="0.25">
      <c r="A501" s="50" t="s">
        <v>83</v>
      </c>
      <c r="B501" s="14">
        <v>43840</v>
      </c>
      <c r="C501" s="14">
        <v>43846</v>
      </c>
      <c r="D501" s="50" t="s">
        <v>0</v>
      </c>
      <c r="E501" s="50"/>
      <c r="F501" s="86" t="s">
        <v>94</v>
      </c>
      <c r="G501" s="151">
        <v>1000</v>
      </c>
      <c r="H501" s="106">
        <v>50</v>
      </c>
      <c r="I501" s="106">
        <v>5</v>
      </c>
      <c r="J501" s="106">
        <v>10</v>
      </c>
      <c r="K501" s="106">
        <v>4</v>
      </c>
      <c r="L501" s="106">
        <v>10</v>
      </c>
      <c r="M501" s="106"/>
      <c r="N501" s="106">
        <v>13</v>
      </c>
      <c r="O501" s="106"/>
      <c r="P501" s="106"/>
      <c r="Q501" s="106">
        <v>4</v>
      </c>
      <c r="R501" s="106">
        <v>3</v>
      </c>
      <c r="S501" s="106"/>
      <c r="T501" s="106">
        <v>0</v>
      </c>
      <c r="U501" s="94">
        <f t="shared" si="82"/>
        <v>1.0101010101010102</v>
      </c>
      <c r="V501" s="15"/>
      <c r="W501" s="15"/>
      <c r="X501" s="15"/>
      <c r="Y501" s="204"/>
      <c r="Z501" s="48" t="s">
        <v>438</v>
      </c>
      <c r="AA501" s="49"/>
      <c r="AB501" s="49"/>
      <c r="AC501" s="50" t="s">
        <v>404</v>
      </c>
      <c r="AD501" s="15">
        <f t="shared" si="83"/>
        <v>1578614400</v>
      </c>
      <c r="AE501" s="15">
        <f t="shared" si="84"/>
        <v>1579132800</v>
      </c>
      <c r="AF501" s="15">
        <f t="shared" si="85"/>
        <v>1578873600</v>
      </c>
    </row>
    <row r="502" spans="1:32" ht="14.25" customHeight="1" x14ac:dyDescent="0.25">
      <c r="A502" s="60" t="s">
        <v>82</v>
      </c>
      <c r="B502" s="18">
        <v>43817</v>
      </c>
      <c r="C502" s="18">
        <v>43824</v>
      </c>
      <c r="D502" s="60" t="s">
        <v>1</v>
      </c>
      <c r="E502" s="60"/>
      <c r="F502" s="60" t="s">
        <v>96</v>
      </c>
      <c r="G502" s="150">
        <v>1000</v>
      </c>
      <c r="H502" s="114">
        <v>32</v>
      </c>
      <c r="I502" s="115">
        <v>8</v>
      </c>
      <c r="J502" s="114">
        <v>6</v>
      </c>
      <c r="K502" s="114">
        <v>1</v>
      </c>
      <c r="L502" s="114">
        <v>9</v>
      </c>
      <c r="M502" s="114"/>
      <c r="N502" s="114">
        <v>6</v>
      </c>
      <c r="O502" s="114"/>
      <c r="P502" s="114"/>
      <c r="Q502" s="114">
        <v>2</v>
      </c>
      <c r="R502" s="114">
        <v>2</v>
      </c>
      <c r="S502" s="114">
        <v>1</v>
      </c>
      <c r="T502" s="114">
        <v>33</v>
      </c>
      <c r="U502" s="98">
        <f t="shared" si="82"/>
        <v>1.4925373134328359</v>
      </c>
      <c r="V502" s="19"/>
      <c r="W502" s="19"/>
      <c r="X502" s="19"/>
      <c r="Y502" s="205"/>
      <c r="Z502" s="58" t="s">
        <v>428</v>
      </c>
      <c r="AA502" s="58"/>
      <c r="AB502" s="59"/>
      <c r="AC502" s="60" t="s">
        <v>429</v>
      </c>
      <c r="AD502" s="19">
        <f t="shared" si="83"/>
        <v>1576627200</v>
      </c>
      <c r="AE502" s="19">
        <f t="shared" si="84"/>
        <v>1577232000</v>
      </c>
      <c r="AF502" s="19">
        <f t="shared" si="85"/>
        <v>1576929600</v>
      </c>
    </row>
    <row r="503" spans="1:32" x14ac:dyDescent="0.25">
      <c r="A503" s="60" t="s">
        <v>83</v>
      </c>
      <c r="B503" s="18">
        <v>43817</v>
      </c>
      <c r="C503" s="18">
        <v>43824</v>
      </c>
      <c r="D503" s="60" t="s">
        <v>1</v>
      </c>
      <c r="E503" s="60"/>
      <c r="F503" s="60" t="s">
        <v>96</v>
      </c>
      <c r="G503" s="150">
        <v>1000</v>
      </c>
      <c r="H503" s="114">
        <v>50</v>
      </c>
      <c r="I503" s="115">
        <v>8</v>
      </c>
      <c r="J503" s="114">
        <v>8</v>
      </c>
      <c r="K503" s="114">
        <v>2</v>
      </c>
      <c r="L503" s="114">
        <v>15</v>
      </c>
      <c r="M503" s="114"/>
      <c r="N503" s="114">
        <v>10</v>
      </c>
      <c r="O503" s="114"/>
      <c r="P503" s="114"/>
      <c r="Q503" s="114">
        <v>3</v>
      </c>
      <c r="R503" s="114">
        <v>3</v>
      </c>
      <c r="S503" s="114">
        <v>1</v>
      </c>
      <c r="T503" s="114">
        <v>0</v>
      </c>
      <c r="U503" s="98">
        <f t="shared" si="82"/>
        <v>1</v>
      </c>
      <c r="V503" s="19"/>
      <c r="W503" s="19"/>
      <c r="X503" s="19"/>
      <c r="Y503" s="205"/>
      <c r="Z503" s="58" t="s">
        <v>428</v>
      </c>
      <c r="AA503" s="58"/>
      <c r="AB503" s="59"/>
      <c r="AC503" s="60" t="s">
        <v>429</v>
      </c>
      <c r="AD503" s="19">
        <f t="shared" si="83"/>
        <v>1576627200</v>
      </c>
      <c r="AE503" s="19">
        <f t="shared" si="84"/>
        <v>1577232000</v>
      </c>
      <c r="AF503" s="19">
        <f t="shared" si="85"/>
        <v>1576929600</v>
      </c>
    </row>
    <row r="504" spans="1:32" x14ac:dyDescent="0.25">
      <c r="A504" s="52" t="s">
        <v>82</v>
      </c>
      <c r="B504" s="47">
        <v>43813</v>
      </c>
      <c r="C504" s="47">
        <v>43819</v>
      </c>
      <c r="D504" s="52" t="s">
        <v>3</v>
      </c>
      <c r="E504" s="52"/>
      <c r="F504" s="87" t="s">
        <v>94</v>
      </c>
      <c r="G504" s="147">
        <v>1002</v>
      </c>
      <c r="H504" s="107">
        <v>28</v>
      </c>
      <c r="I504" s="107">
        <v>7</v>
      </c>
      <c r="J504" s="107">
        <v>6</v>
      </c>
      <c r="K504" s="107">
        <v>1</v>
      </c>
      <c r="L504" s="107">
        <v>8</v>
      </c>
      <c r="M504" s="109"/>
      <c r="N504" s="107">
        <v>7</v>
      </c>
      <c r="O504" s="107"/>
      <c r="P504" s="108"/>
      <c r="Q504" s="108">
        <v>2</v>
      </c>
      <c r="R504" s="108">
        <v>1</v>
      </c>
      <c r="S504" s="107">
        <v>1</v>
      </c>
      <c r="T504" s="107">
        <v>39</v>
      </c>
      <c r="U504" s="95">
        <f t="shared" si="82"/>
        <v>1.639344262295082</v>
      </c>
      <c r="V504" s="11"/>
      <c r="W504" s="11"/>
      <c r="X504" s="11"/>
      <c r="Y504" s="201"/>
      <c r="Z504" s="51" t="s">
        <v>426</v>
      </c>
      <c r="AA504" s="51"/>
      <c r="AB504" s="51"/>
      <c r="AC504" s="52"/>
      <c r="AD504" s="11">
        <f t="shared" si="83"/>
        <v>1576281600</v>
      </c>
      <c r="AE504" s="11">
        <f t="shared" si="84"/>
        <v>1576800000</v>
      </c>
      <c r="AF504" s="11">
        <f t="shared" si="85"/>
        <v>1576540800</v>
      </c>
    </row>
    <row r="505" spans="1:32" x14ac:dyDescent="0.25">
      <c r="A505" s="52" t="s">
        <v>83</v>
      </c>
      <c r="B505" s="47">
        <v>43813</v>
      </c>
      <c r="C505" s="47">
        <v>43819</v>
      </c>
      <c r="D505" s="52" t="s">
        <v>3</v>
      </c>
      <c r="E505" s="52"/>
      <c r="F505" s="87" t="s">
        <v>94</v>
      </c>
      <c r="G505" s="147">
        <v>1002</v>
      </c>
      <c r="H505" s="107">
        <v>37</v>
      </c>
      <c r="I505" s="107">
        <v>9</v>
      </c>
      <c r="J505" s="107">
        <v>8</v>
      </c>
      <c r="K505" s="107">
        <v>2</v>
      </c>
      <c r="L505" s="107">
        <v>10</v>
      </c>
      <c r="M505" s="109"/>
      <c r="N505" s="107">
        <v>9</v>
      </c>
      <c r="O505" s="107"/>
      <c r="P505" s="108"/>
      <c r="Q505" s="108">
        <v>2</v>
      </c>
      <c r="R505" s="108">
        <v>1</v>
      </c>
      <c r="S505" s="107">
        <v>2</v>
      </c>
      <c r="T505" s="107">
        <v>20</v>
      </c>
      <c r="U505" s="95">
        <f t="shared" si="82"/>
        <v>1.25</v>
      </c>
      <c r="V505" s="11"/>
      <c r="W505" s="11"/>
      <c r="X505" s="11"/>
      <c r="Y505" s="201"/>
      <c r="Z505" s="51" t="s">
        <v>426</v>
      </c>
      <c r="AA505" s="51"/>
      <c r="AB505" s="52"/>
      <c r="AC505" s="52"/>
      <c r="AD505" s="11">
        <f t="shared" si="83"/>
        <v>1576281600</v>
      </c>
      <c r="AE505" s="11">
        <f t="shared" si="84"/>
        <v>1576800000</v>
      </c>
      <c r="AF505" s="11">
        <f t="shared" si="85"/>
        <v>1576540800</v>
      </c>
    </row>
    <row r="506" spans="1:32" x14ac:dyDescent="0.25">
      <c r="A506" s="52" t="s">
        <v>83</v>
      </c>
      <c r="B506" s="47">
        <v>43813</v>
      </c>
      <c r="C506" s="47">
        <v>43819</v>
      </c>
      <c r="D506" s="52" t="s">
        <v>3</v>
      </c>
      <c r="E506" s="52"/>
      <c r="F506" s="87" t="s">
        <v>94</v>
      </c>
      <c r="G506" s="147">
        <v>1002</v>
      </c>
      <c r="H506" s="107">
        <v>47</v>
      </c>
      <c r="I506" s="107">
        <v>11</v>
      </c>
      <c r="J506" s="107">
        <v>10</v>
      </c>
      <c r="K506" s="107">
        <v>2</v>
      </c>
      <c r="L506" s="107">
        <v>12</v>
      </c>
      <c r="M506" s="109"/>
      <c r="N506" s="107">
        <v>12</v>
      </c>
      <c r="O506" s="107"/>
      <c r="P506" s="108"/>
      <c r="Q506" s="108">
        <v>3</v>
      </c>
      <c r="R506" s="108">
        <v>1</v>
      </c>
      <c r="S506" s="107">
        <v>2</v>
      </c>
      <c r="T506" s="107">
        <v>0</v>
      </c>
      <c r="U506" s="95">
        <f t="shared" si="82"/>
        <v>1</v>
      </c>
      <c r="V506" s="11"/>
      <c r="W506" s="11"/>
      <c r="X506" s="11"/>
      <c r="Y506" s="201"/>
      <c r="Z506" s="51" t="s">
        <v>426</v>
      </c>
      <c r="AA506" s="51"/>
      <c r="AB506" s="52"/>
      <c r="AC506" s="52"/>
      <c r="AD506" s="11">
        <f t="shared" si="83"/>
        <v>1576281600</v>
      </c>
      <c r="AE506" s="11">
        <f t="shared" si="84"/>
        <v>1576800000</v>
      </c>
      <c r="AF506" s="11">
        <f t="shared" si="85"/>
        <v>1576540800</v>
      </c>
    </row>
    <row r="507" spans="1:32" s="236" customFormat="1" x14ac:dyDescent="0.25">
      <c r="A507" s="54" t="s">
        <v>82</v>
      </c>
      <c r="B507" s="28">
        <v>43807</v>
      </c>
      <c r="C507" s="28">
        <v>43814</v>
      </c>
      <c r="D507" s="54" t="s">
        <v>14</v>
      </c>
      <c r="E507" s="54"/>
      <c r="F507" s="54" t="s">
        <v>95</v>
      </c>
      <c r="G507" s="148">
        <v>1000</v>
      </c>
      <c r="H507" s="110">
        <v>32</v>
      </c>
      <c r="I507" s="111">
        <v>6</v>
      </c>
      <c r="J507" s="110">
        <v>6</v>
      </c>
      <c r="K507" s="110">
        <v>2</v>
      </c>
      <c r="L507" s="110">
        <v>9</v>
      </c>
      <c r="M507" s="110"/>
      <c r="N507" s="110">
        <v>7</v>
      </c>
      <c r="O507" s="110"/>
      <c r="P507" s="110"/>
      <c r="Q507" s="110">
        <v>1</v>
      </c>
      <c r="R507" s="110">
        <v>2</v>
      </c>
      <c r="S507" s="110">
        <v>1</v>
      </c>
      <c r="T507" s="110">
        <v>34</v>
      </c>
      <c r="U507" s="96">
        <f t="shared" si="82"/>
        <v>1.5151515151515151</v>
      </c>
      <c r="V507" s="7"/>
      <c r="W507" s="7"/>
      <c r="X507" s="7"/>
      <c r="Y507" s="198"/>
      <c r="Z507" s="53" t="s">
        <v>430</v>
      </c>
      <c r="AA507" s="53" t="s">
        <v>425</v>
      </c>
      <c r="AB507" s="53"/>
      <c r="AC507" s="54" t="s">
        <v>432</v>
      </c>
      <c r="AD507" s="7">
        <f t="shared" si="83"/>
        <v>1575763200</v>
      </c>
      <c r="AE507" s="7">
        <f t="shared" si="84"/>
        <v>1576368000</v>
      </c>
      <c r="AF507" s="7">
        <f t="shared" si="85"/>
        <v>1576065600</v>
      </c>
    </row>
    <row r="508" spans="1:32" s="236" customFormat="1" x14ac:dyDescent="0.25">
      <c r="A508" s="54" t="s">
        <v>83</v>
      </c>
      <c r="B508" s="28">
        <v>43807</v>
      </c>
      <c r="C508" s="28">
        <v>43814</v>
      </c>
      <c r="D508" s="54" t="s">
        <v>14</v>
      </c>
      <c r="E508" s="54"/>
      <c r="F508" s="54" t="s">
        <v>95</v>
      </c>
      <c r="G508" s="148">
        <v>1000</v>
      </c>
      <c r="H508" s="110">
        <v>50</v>
      </c>
      <c r="I508" s="111">
        <v>9</v>
      </c>
      <c r="J508" s="110">
        <v>9</v>
      </c>
      <c r="K508" s="110">
        <v>1</v>
      </c>
      <c r="L508" s="110">
        <v>15</v>
      </c>
      <c r="M508" s="110"/>
      <c r="N508" s="110">
        <v>10</v>
      </c>
      <c r="O508" s="110"/>
      <c r="P508" s="110"/>
      <c r="Q508" s="110">
        <v>2</v>
      </c>
      <c r="R508" s="110">
        <v>3</v>
      </c>
      <c r="S508" s="110">
        <v>1</v>
      </c>
      <c r="T508" s="110">
        <v>0</v>
      </c>
      <c r="U508" s="96">
        <f t="shared" si="82"/>
        <v>1</v>
      </c>
      <c r="V508" s="7"/>
      <c r="W508" s="7"/>
      <c r="X508" s="7"/>
      <c r="Y508" s="198"/>
      <c r="Z508" s="53" t="s">
        <v>430</v>
      </c>
      <c r="AA508" s="53" t="s">
        <v>425</v>
      </c>
      <c r="AB508" s="53"/>
      <c r="AC508" s="54" t="s">
        <v>431</v>
      </c>
      <c r="AD508" s="7">
        <f t="shared" si="83"/>
        <v>1575763200</v>
      </c>
      <c r="AE508" s="7">
        <f t="shared" si="84"/>
        <v>1576368000</v>
      </c>
      <c r="AF508" s="7">
        <f t="shared" si="85"/>
        <v>1576065600</v>
      </c>
    </row>
    <row r="509" spans="1:32" s="236" customFormat="1" x14ac:dyDescent="0.25">
      <c r="A509" s="57" t="s">
        <v>82</v>
      </c>
      <c r="B509" s="16">
        <v>43797</v>
      </c>
      <c r="C509" s="16">
        <v>43804</v>
      </c>
      <c r="D509" s="57" t="s">
        <v>2</v>
      </c>
      <c r="E509" s="57"/>
      <c r="F509" s="57" t="s">
        <v>95</v>
      </c>
      <c r="G509" s="149">
        <v>1200</v>
      </c>
      <c r="H509" s="112">
        <v>36</v>
      </c>
      <c r="I509" s="113">
        <v>7</v>
      </c>
      <c r="J509" s="112">
        <v>8</v>
      </c>
      <c r="K509" s="112">
        <v>3</v>
      </c>
      <c r="L509" s="112">
        <v>8</v>
      </c>
      <c r="M509" s="112"/>
      <c r="N509" s="112">
        <v>6</v>
      </c>
      <c r="O509" s="112"/>
      <c r="P509" s="112"/>
      <c r="Q509" s="112">
        <v>2</v>
      </c>
      <c r="R509" s="112">
        <v>2</v>
      </c>
      <c r="S509" s="112">
        <v>0</v>
      </c>
      <c r="T509" s="112">
        <v>28</v>
      </c>
      <c r="U509" s="97">
        <f t="shared" si="82"/>
        <v>1.3888888888888888</v>
      </c>
      <c r="V509" s="17"/>
      <c r="W509" s="17"/>
      <c r="X509" s="17"/>
      <c r="Y509" s="206"/>
      <c r="Z509" s="55" t="s">
        <v>124</v>
      </c>
      <c r="AA509" s="56" t="s">
        <v>423</v>
      </c>
      <c r="AB509" s="55" t="s">
        <v>415</v>
      </c>
      <c r="AC509" s="57"/>
      <c r="AD509" s="17">
        <f t="shared" si="83"/>
        <v>1574899200</v>
      </c>
      <c r="AE509" s="17">
        <f t="shared" si="84"/>
        <v>1575504000</v>
      </c>
      <c r="AF509" s="17">
        <f t="shared" si="85"/>
        <v>1575201600</v>
      </c>
    </row>
    <row r="510" spans="1:32" x14ac:dyDescent="0.25">
      <c r="A510" s="57" t="s">
        <v>82</v>
      </c>
      <c r="B510" s="16">
        <v>43797</v>
      </c>
      <c r="C510" s="16">
        <v>43804</v>
      </c>
      <c r="D510" s="57" t="s">
        <v>2</v>
      </c>
      <c r="E510" s="57"/>
      <c r="F510" s="57" t="s">
        <v>95</v>
      </c>
      <c r="G510" s="149">
        <v>1200</v>
      </c>
      <c r="H510" s="112">
        <v>49</v>
      </c>
      <c r="I510" s="113">
        <v>9</v>
      </c>
      <c r="J510" s="112">
        <v>12</v>
      </c>
      <c r="K510" s="112">
        <v>4</v>
      </c>
      <c r="L510" s="112">
        <v>12</v>
      </c>
      <c r="M510" s="112"/>
      <c r="N510" s="112">
        <v>9</v>
      </c>
      <c r="O510" s="112"/>
      <c r="P510" s="112"/>
      <c r="Q510" s="112">
        <v>2</v>
      </c>
      <c r="R510" s="112">
        <v>3</v>
      </c>
      <c r="S510" s="112">
        <v>0</v>
      </c>
      <c r="T510" s="112">
        <v>0</v>
      </c>
      <c r="U510" s="97">
        <f t="shared" si="82"/>
        <v>1</v>
      </c>
      <c r="V510" s="17"/>
      <c r="W510" s="17"/>
      <c r="X510" s="17"/>
      <c r="Y510" s="206"/>
      <c r="Z510" s="55" t="s">
        <v>124</v>
      </c>
      <c r="AA510" s="56" t="s">
        <v>423</v>
      </c>
      <c r="AB510" s="55" t="s">
        <v>415</v>
      </c>
      <c r="AC510" s="57"/>
      <c r="AD510" s="17">
        <f t="shared" si="83"/>
        <v>1574899200</v>
      </c>
      <c r="AE510" s="17">
        <f t="shared" si="84"/>
        <v>1575504000</v>
      </c>
      <c r="AF510" s="17">
        <f t="shared" si="85"/>
        <v>1575201600</v>
      </c>
    </row>
    <row r="511" spans="1:32" x14ac:dyDescent="0.25">
      <c r="A511" s="57" t="s">
        <v>83</v>
      </c>
      <c r="B511" s="16">
        <v>43797</v>
      </c>
      <c r="C511" s="16">
        <v>43804</v>
      </c>
      <c r="D511" s="57" t="s">
        <v>2</v>
      </c>
      <c r="E511" s="57"/>
      <c r="F511" s="57" t="s">
        <v>95</v>
      </c>
      <c r="G511" s="149">
        <v>1200</v>
      </c>
      <c r="H511" s="112">
        <v>54</v>
      </c>
      <c r="I511" s="113">
        <v>7</v>
      </c>
      <c r="J511" s="112">
        <v>10</v>
      </c>
      <c r="K511" s="112">
        <v>3</v>
      </c>
      <c r="L511" s="112">
        <v>11</v>
      </c>
      <c r="M511" s="112"/>
      <c r="N511" s="112">
        <v>10</v>
      </c>
      <c r="O511" s="112"/>
      <c r="P511" s="112"/>
      <c r="Q511" s="112">
        <v>2</v>
      </c>
      <c r="R511" s="112">
        <v>3</v>
      </c>
      <c r="S511" s="112">
        <v>0</v>
      </c>
      <c r="T511" s="112">
        <v>0</v>
      </c>
      <c r="U511" s="97">
        <f t="shared" si="82"/>
        <v>1</v>
      </c>
      <c r="V511" s="17"/>
      <c r="W511" s="17"/>
      <c r="X511" s="17"/>
      <c r="Y511" s="206"/>
      <c r="Z511" s="57" t="s">
        <v>124</v>
      </c>
      <c r="AA511" s="56" t="s">
        <v>423</v>
      </c>
      <c r="AB511" s="57" t="s">
        <v>415</v>
      </c>
      <c r="AC511" s="57"/>
      <c r="AD511" s="17">
        <f t="shared" si="83"/>
        <v>1574899200</v>
      </c>
      <c r="AE511" s="17">
        <f t="shared" si="84"/>
        <v>1575504000</v>
      </c>
      <c r="AF511" s="17">
        <f t="shared" si="85"/>
        <v>1575201600</v>
      </c>
    </row>
    <row r="512" spans="1:32" s="236" customFormat="1" x14ac:dyDescent="0.25">
      <c r="A512" s="60" t="s">
        <v>82</v>
      </c>
      <c r="B512" s="18">
        <v>43798</v>
      </c>
      <c r="C512" s="18">
        <v>43802</v>
      </c>
      <c r="D512" s="60" t="s">
        <v>1</v>
      </c>
      <c r="E512" s="60"/>
      <c r="F512" s="60" t="s">
        <v>96</v>
      </c>
      <c r="G512" s="150">
        <v>2000</v>
      </c>
      <c r="H512" s="114">
        <v>31</v>
      </c>
      <c r="I512" s="115">
        <v>7</v>
      </c>
      <c r="J512" s="114">
        <v>6</v>
      </c>
      <c r="K512" s="114">
        <v>1</v>
      </c>
      <c r="L512" s="114">
        <v>11</v>
      </c>
      <c r="M512" s="114"/>
      <c r="N512" s="114">
        <v>8</v>
      </c>
      <c r="O512" s="114"/>
      <c r="P512" s="114"/>
      <c r="Q512" s="114">
        <v>2</v>
      </c>
      <c r="R512" s="114">
        <v>2</v>
      </c>
      <c r="S512" s="114">
        <v>1</v>
      </c>
      <c r="T512" s="114">
        <v>31</v>
      </c>
      <c r="U512" s="98">
        <f t="shared" si="82"/>
        <v>1.4492753623188406</v>
      </c>
      <c r="V512" s="19"/>
      <c r="W512" s="19"/>
      <c r="X512" s="19"/>
      <c r="Y512" s="205"/>
      <c r="Z512" s="58" t="s">
        <v>424</v>
      </c>
      <c r="AA512" s="58"/>
      <c r="AB512" s="59" t="s">
        <v>422</v>
      </c>
      <c r="AC512" s="60"/>
      <c r="AD512" s="19">
        <f t="shared" si="83"/>
        <v>1574985600</v>
      </c>
      <c r="AE512" s="19">
        <f t="shared" si="84"/>
        <v>1575331200</v>
      </c>
      <c r="AF512" s="19">
        <f t="shared" si="85"/>
        <v>1575158400</v>
      </c>
    </row>
    <row r="513" spans="1:32" s="236" customFormat="1" x14ac:dyDescent="0.25">
      <c r="A513" s="60" t="s">
        <v>83</v>
      </c>
      <c r="B513" s="18">
        <v>43798</v>
      </c>
      <c r="C513" s="18">
        <v>43802</v>
      </c>
      <c r="D513" s="60" t="s">
        <v>1</v>
      </c>
      <c r="E513" s="60"/>
      <c r="F513" s="60" t="s">
        <v>96</v>
      </c>
      <c r="G513" s="150">
        <v>2000</v>
      </c>
      <c r="H513" s="114">
        <v>49</v>
      </c>
      <c r="I513" s="115">
        <v>7</v>
      </c>
      <c r="J513" s="114">
        <v>7</v>
      </c>
      <c r="K513" s="114">
        <v>2</v>
      </c>
      <c r="L513" s="114">
        <v>17</v>
      </c>
      <c r="M513" s="114"/>
      <c r="N513" s="114">
        <v>12</v>
      </c>
      <c r="O513" s="114"/>
      <c r="P513" s="114"/>
      <c r="Q513" s="114">
        <v>3</v>
      </c>
      <c r="R513" s="114">
        <v>2</v>
      </c>
      <c r="S513" s="114">
        <v>1</v>
      </c>
      <c r="T513" s="114">
        <v>0</v>
      </c>
      <c r="U513" s="98">
        <f t="shared" si="82"/>
        <v>1</v>
      </c>
      <c r="V513" s="19"/>
      <c r="W513" s="19"/>
      <c r="X513" s="19"/>
      <c r="Y513" s="205"/>
      <c r="Z513" s="58" t="s">
        <v>424</v>
      </c>
      <c r="AA513" s="58"/>
      <c r="AB513" s="59" t="s">
        <v>422</v>
      </c>
      <c r="AC513" s="60"/>
      <c r="AD513" s="19">
        <f t="shared" si="83"/>
        <v>1574985600</v>
      </c>
      <c r="AE513" s="19">
        <f t="shared" si="84"/>
        <v>1575331200</v>
      </c>
      <c r="AF513" s="19">
        <f t="shared" si="85"/>
        <v>1575158400</v>
      </c>
    </row>
    <row r="514" spans="1:32" s="236" customFormat="1" x14ac:dyDescent="0.25">
      <c r="A514" s="52" t="s">
        <v>82</v>
      </c>
      <c r="B514" s="182">
        <v>43789</v>
      </c>
      <c r="C514" s="182">
        <v>43792</v>
      </c>
      <c r="D514" s="52" t="s">
        <v>3</v>
      </c>
      <c r="E514" s="52"/>
      <c r="F514" s="87" t="s">
        <v>94</v>
      </c>
      <c r="G514" s="184">
        <v>1000</v>
      </c>
      <c r="H514" s="178">
        <v>28</v>
      </c>
      <c r="I514" s="180">
        <v>6</v>
      </c>
      <c r="J514" s="178">
        <v>6</v>
      </c>
      <c r="K514" s="178">
        <v>1</v>
      </c>
      <c r="L514" s="178">
        <v>8</v>
      </c>
      <c r="M514" s="178"/>
      <c r="N514" s="178">
        <v>8</v>
      </c>
      <c r="O514" s="178"/>
      <c r="P514" s="178"/>
      <c r="Q514" s="178">
        <v>1</v>
      </c>
      <c r="R514" s="178">
        <v>1</v>
      </c>
      <c r="S514" s="178">
        <v>1</v>
      </c>
      <c r="T514" s="178">
        <v>40</v>
      </c>
      <c r="U514" s="95">
        <f t="shared" si="82"/>
        <v>1.6666666666666667</v>
      </c>
      <c r="V514" s="11"/>
      <c r="W514" s="11"/>
      <c r="X514" s="11"/>
      <c r="Y514" s="201"/>
      <c r="Z514" s="51" t="s">
        <v>426</v>
      </c>
      <c r="AA514" s="51"/>
      <c r="AB514" s="51" t="s">
        <v>421</v>
      </c>
      <c r="AC514" s="52" t="s">
        <v>427</v>
      </c>
      <c r="AD514" s="11">
        <f t="shared" si="83"/>
        <v>1574208000</v>
      </c>
      <c r="AE514" s="11">
        <f t="shared" si="84"/>
        <v>1574467200</v>
      </c>
      <c r="AF514" s="11">
        <f t="shared" si="85"/>
        <v>1574337600</v>
      </c>
    </row>
    <row r="515" spans="1:32" x14ac:dyDescent="0.25">
      <c r="A515" s="52" t="s">
        <v>83</v>
      </c>
      <c r="B515" s="182">
        <v>43789</v>
      </c>
      <c r="C515" s="182">
        <v>43792</v>
      </c>
      <c r="D515" s="52" t="s">
        <v>3</v>
      </c>
      <c r="E515" s="52"/>
      <c r="F515" s="87" t="s">
        <v>94</v>
      </c>
      <c r="G515" s="184">
        <v>1000</v>
      </c>
      <c r="H515" s="178">
        <v>37</v>
      </c>
      <c r="I515" s="180">
        <v>8</v>
      </c>
      <c r="J515" s="178">
        <v>8</v>
      </c>
      <c r="K515" s="178">
        <v>1</v>
      </c>
      <c r="L515" s="178">
        <v>10</v>
      </c>
      <c r="M515" s="178"/>
      <c r="N515" s="178">
        <v>10</v>
      </c>
      <c r="O515" s="178"/>
      <c r="P515" s="178"/>
      <c r="Q515" s="178">
        <v>2</v>
      </c>
      <c r="R515" s="178">
        <v>1</v>
      </c>
      <c r="S515" s="178">
        <v>1</v>
      </c>
      <c r="T515" s="178">
        <v>22</v>
      </c>
      <c r="U515" s="95">
        <f t="shared" si="82"/>
        <v>1.2820512820512822</v>
      </c>
      <c r="V515" s="11"/>
      <c r="W515" s="11"/>
      <c r="X515" s="11"/>
      <c r="Y515" s="201"/>
      <c r="Z515" s="87" t="s">
        <v>548</v>
      </c>
      <c r="AA515" s="51"/>
      <c r="AB515" s="52" t="s">
        <v>421</v>
      </c>
      <c r="AC515" s="52" t="s">
        <v>420</v>
      </c>
      <c r="AD515" s="11">
        <f t="shared" si="83"/>
        <v>1574208000</v>
      </c>
      <c r="AE515" s="11">
        <f t="shared" si="84"/>
        <v>1574467200</v>
      </c>
      <c r="AF515" s="11">
        <f t="shared" si="85"/>
        <v>1574337600</v>
      </c>
    </row>
    <row r="516" spans="1:32" x14ac:dyDescent="0.25">
      <c r="A516" s="52" t="s">
        <v>83</v>
      </c>
      <c r="B516" s="182">
        <v>43789</v>
      </c>
      <c r="C516" s="182">
        <v>43792</v>
      </c>
      <c r="D516" s="52" t="s">
        <v>3</v>
      </c>
      <c r="E516" s="52"/>
      <c r="F516" s="87" t="s">
        <v>94</v>
      </c>
      <c r="G516" s="184">
        <v>1000</v>
      </c>
      <c r="H516" s="178">
        <v>49</v>
      </c>
      <c r="I516" s="180">
        <v>9</v>
      </c>
      <c r="J516" s="178">
        <v>10</v>
      </c>
      <c r="K516" s="178">
        <v>2</v>
      </c>
      <c r="L516" s="178">
        <v>12</v>
      </c>
      <c r="M516" s="178"/>
      <c r="N516" s="178">
        <v>13</v>
      </c>
      <c r="O516" s="178"/>
      <c r="P516" s="178"/>
      <c r="Q516" s="178">
        <v>3</v>
      </c>
      <c r="R516" s="178">
        <v>2</v>
      </c>
      <c r="S516" s="178"/>
      <c r="T516" s="178">
        <v>0</v>
      </c>
      <c r="U516" s="95">
        <f t="shared" si="82"/>
        <v>1</v>
      </c>
      <c r="V516" s="11"/>
      <c r="W516" s="11"/>
      <c r="X516" s="11"/>
      <c r="Y516" s="201"/>
      <c r="Z516" s="87" t="s">
        <v>548</v>
      </c>
      <c r="AA516" s="51"/>
      <c r="AB516" s="52" t="s">
        <v>421</v>
      </c>
      <c r="AC516" s="52" t="s">
        <v>420</v>
      </c>
      <c r="AD516" s="11">
        <f t="shared" si="83"/>
        <v>1574208000</v>
      </c>
      <c r="AE516" s="11">
        <f t="shared" si="84"/>
        <v>1574467200</v>
      </c>
      <c r="AF516" s="11">
        <f t="shared" si="85"/>
        <v>1574337600</v>
      </c>
    </row>
    <row r="517" spans="1:32" s="236" customFormat="1" x14ac:dyDescent="0.25">
      <c r="A517" s="50" t="s">
        <v>82</v>
      </c>
      <c r="B517" s="14">
        <v>43770</v>
      </c>
      <c r="C517" s="14">
        <v>43799</v>
      </c>
      <c r="D517" s="50" t="s">
        <v>0</v>
      </c>
      <c r="E517" s="50"/>
      <c r="F517" s="86" t="s">
        <v>95</v>
      </c>
      <c r="G517" s="151">
        <v>5000</v>
      </c>
      <c r="H517" s="106">
        <v>42</v>
      </c>
      <c r="I517" s="106">
        <v>5</v>
      </c>
      <c r="J517" s="106">
        <v>7</v>
      </c>
      <c r="K517" s="106">
        <v>2</v>
      </c>
      <c r="L517" s="106">
        <v>7</v>
      </c>
      <c r="M517" s="106"/>
      <c r="N517" s="106">
        <v>7</v>
      </c>
      <c r="O517" s="106"/>
      <c r="P517" s="106"/>
      <c r="Q517" s="106">
        <v>3</v>
      </c>
      <c r="R517" s="106">
        <v>2</v>
      </c>
      <c r="S517" s="106"/>
      <c r="T517" s="106">
        <v>25</v>
      </c>
      <c r="U517" s="94">
        <f t="shared" si="82"/>
        <v>1.3333333333333333</v>
      </c>
      <c r="V517" s="15"/>
      <c r="W517" s="15"/>
      <c r="X517" s="15"/>
      <c r="Y517" s="204"/>
      <c r="Z517" s="48" t="s">
        <v>416</v>
      </c>
      <c r="AA517" s="49" t="s">
        <v>418</v>
      </c>
      <c r="AB517" s="49" t="s">
        <v>417</v>
      </c>
      <c r="AC517" s="50" t="s">
        <v>419</v>
      </c>
      <c r="AD517" s="15">
        <f t="shared" si="83"/>
        <v>1572566400</v>
      </c>
      <c r="AE517" s="15">
        <f t="shared" si="84"/>
        <v>1575072000</v>
      </c>
      <c r="AF517" s="15">
        <f t="shared" si="85"/>
        <v>1573819200</v>
      </c>
    </row>
    <row r="518" spans="1:32" s="236" customFormat="1" x14ac:dyDescent="0.25">
      <c r="A518" s="50" t="s">
        <v>83</v>
      </c>
      <c r="B518" s="14">
        <v>43770</v>
      </c>
      <c r="C518" s="14">
        <v>43799</v>
      </c>
      <c r="D518" s="50" t="s">
        <v>0</v>
      </c>
      <c r="E518" s="50"/>
      <c r="F518" s="86" t="s">
        <v>95</v>
      </c>
      <c r="G518" s="151">
        <v>5000</v>
      </c>
      <c r="H518" s="106">
        <v>50</v>
      </c>
      <c r="I518" s="106">
        <v>5</v>
      </c>
      <c r="J518" s="106">
        <v>7</v>
      </c>
      <c r="K518" s="106">
        <v>3</v>
      </c>
      <c r="L518" s="106">
        <v>9</v>
      </c>
      <c r="M518" s="106"/>
      <c r="N518" s="106">
        <v>10</v>
      </c>
      <c r="O518" s="106"/>
      <c r="P518" s="106"/>
      <c r="Q518" s="106">
        <v>3</v>
      </c>
      <c r="R518" s="106">
        <v>2</v>
      </c>
      <c r="S518" s="106"/>
      <c r="T518" s="229">
        <v>11</v>
      </c>
      <c r="U518" s="94">
        <f t="shared" si="82"/>
        <v>1.1235955056179776</v>
      </c>
      <c r="V518" s="15"/>
      <c r="W518" s="15"/>
      <c r="X518" s="15"/>
      <c r="Y518" s="204"/>
      <c r="Z518" s="48" t="s">
        <v>416</v>
      </c>
      <c r="AA518" s="49" t="s">
        <v>418</v>
      </c>
      <c r="AB518" s="49" t="s">
        <v>417</v>
      </c>
      <c r="AC518" s="50" t="s">
        <v>738</v>
      </c>
      <c r="AD518" s="15">
        <f t="shared" si="83"/>
        <v>1572566400</v>
      </c>
      <c r="AE518" s="15">
        <f t="shared" si="84"/>
        <v>1575072000</v>
      </c>
      <c r="AF518" s="15">
        <f t="shared" si="85"/>
        <v>1573819200</v>
      </c>
    </row>
    <row r="519" spans="1:32" s="236" customFormat="1" x14ac:dyDescent="0.25">
      <c r="A519" s="50" t="s">
        <v>83</v>
      </c>
      <c r="B519" s="14">
        <v>43770</v>
      </c>
      <c r="C519" s="14">
        <v>43799</v>
      </c>
      <c r="D519" s="50" t="s">
        <v>0</v>
      </c>
      <c r="E519" s="50"/>
      <c r="F519" s="86" t="s">
        <v>95</v>
      </c>
      <c r="G519" s="151">
        <v>5000</v>
      </c>
      <c r="H519" s="106">
        <v>52</v>
      </c>
      <c r="I519" s="106">
        <v>7</v>
      </c>
      <c r="J519" s="106">
        <v>9</v>
      </c>
      <c r="K519" s="106">
        <v>3</v>
      </c>
      <c r="L519" s="106">
        <v>10</v>
      </c>
      <c r="M519" s="106"/>
      <c r="N519" s="106">
        <v>11</v>
      </c>
      <c r="O519" s="106"/>
      <c r="P519" s="106"/>
      <c r="Q519" s="106">
        <v>4</v>
      </c>
      <c r="R519" s="106">
        <v>3</v>
      </c>
      <c r="S519" s="106">
        <v>1</v>
      </c>
      <c r="T519" s="106">
        <v>0</v>
      </c>
      <c r="U519" s="94">
        <f t="shared" si="82"/>
        <v>1</v>
      </c>
      <c r="V519" s="15"/>
      <c r="W519" s="15"/>
      <c r="X519" s="15"/>
      <c r="Y519" s="204"/>
      <c r="Z519" s="48" t="s">
        <v>416</v>
      </c>
      <c r="AA519" s="49" t="s">
        <v>418</v>
      </c>
      <c r="AB519" s="49" t="s">
        <v>417</v>
      </c>
      <c r="AC519" s="50" t="s">
        <v>404</v>
      </c>
      <c r="AD519" s="15">
        <f t="shared" si="83"/>
        <v>1572566400</v>
      </c>
      <c r="AE519" s="15">
        <f t="shared" si="84"/>
        <v>1575072000</v>
      </c>
      <c r="AF519" s="15">
        <f t="shared" si="85"/>
        <v>1573819200</v>
      </c>
    </row>
    <row r="520" spans="1:32" ht="14.25" customHeight="1" x14ac:dyDescent="0.25">
      <c r="A520" s="54" t="s">
        <v>82</v>
      </c>
      <c r="B520" s="28">
        <v>43777</v>
      </c>
      <c r="C520" s="28">
        <v>43785</v>
      </c>
      <c r="D520" s="54" t="s">
        <v>14</v>
      </c>
      <c r="E520" s="54"/>
      <c r="F520" s="54" t="s">
        <v>95</v>
      </c>
      <c r="G520" s="148">
        <v>1000</v>
      </c>
      <c r="H520" s="110">
        <v>32</v>
      </c>
      <c r="I520" s="111">
        <v>6</v>
      </c>
      <c r="J520" s="110">
        <v>6</v>
      </c>
      <c r="K520" s="110">
        <v>1</v>
      </c>
      <c r="L520" s="110">
        <v>9</v>
      </c>
      <c r="M520" s="110"/>
      <c r="N520" s="110">
        <v>8</v>
      </c>
      <c r="O520" s="110"/>
      <c r="P520" s="110"/>
      <c r="Q520" s="110">
        <v>2</v>
      </c>
      <c r="R520" s="110">
        <v>2</v>
      </c>
      <c r="S520" s="110">
        <v>1</v>
      </c>
      <c r="T520" s="110">
        <v>33</v>
      </c>
      <c r="U520" s="96">
        <f t="shared" si="82"/>
        <v>1.4925373134328359</v>
      </c>
      <c r="V520" s="7"/>
      <c r="W520" s="7"/>
      <c r="X520" s="7"/>
      <c r="Y520" s="198"/>
      <c r="Z520" s="53" t="s">
        <v>411</v>
      </c>
      <c r="AA520" s="53" t="s">
        <v>407</v>
      </c>
      <c r="AB520" s="53" t="s">
        <v>408</v>
      </c>
      <c r="AC520" s="54" t="s">
        <v>434</v>
      </c>
      <c r="AD520" s="7">
        <f t="shared" si="83"/>
        <v>1573171200</v>
      </c>
      <c r="AE520" s="7">
        <f t="shared" si="84"/>
        <v>1573862400</v>
      </c>
      <c r="AF520" s="7">
        <f t="shared" si="85"/>
        <v>1573516800</v>
      </c>
    </row>
    <row r="521" spans="1:32" x14ac:dyDescent="0.25">
      <c r="A521" s="54" t="s">
        <v>83</v>
      </c>
      <c r="B521" s="28">
        <v>43777</v>
      </c>
      <c r="C521" s="28">
        <v>43785</v>
      </c>
      <c r="D521" s="54" t="s">
        <v>14</v>
      </c>
      <c r="E521" s="54"/>
      <c r="F521" s="54" t="s">
        <v>95</v>
      </c>
      <c r="G521" s="148">
        <v>1000</v>
      </c>
      <c r="H521" s="110">
        <v>49</v>
      </c>
      <c r="I521" s="111">
        <v>9</v>
      </c>
      <c r="J521" s="110">
        <v>9</v>
      </c>
      <c r="K521" s="110">
        <v>2</v>
      </c>
      <c r="L521" s="110">
        <v>15</v>
      </c>
      <c r="M521" s="110"/>
      <c r="N521" s="110">
        <v>11</v>
      </c>
      <c r="O521" s="110"/>
      <c r="P521" s="110"/>
      <c r="Q521" s="110">
        <v>2</v>
      </c>
      <c r="R521" s="110">
        <v>3</v>
      </c>
      <c r="S521" s="110">
        <v>0</v>
      </c>
      <c r="T521" s="110">
        <v>0</v>
      </c>
      <c r="U521" s="96">
        <f t="shared" si="82"/>
        <v>1</v>
      </c>
      <c r="V521" s="7"/>
      <c r="W521" s="7"/>
      <c r="X521" s="7"/>
      <c r="Y521" s="198"/>
      <c r="Z521" s="53" t="s">
        <v>411</v>
      </c>
      <c r="AA521" s="53" t="s">
        <v>407</v>
      </c>
      <c r="AB521" s="53" t="s">
        <v>408</v>
      </c>
      <c r="AC521" s="54" t="s">
        <v>433</v>
      </c>
      <c r="AD521" s="7">
        <f t="shared" si="83"/>
        <v>1573171200</v>
      </c>
      <c r="AE521" s="7">
        <f t="shared" si="84"/>
        <v>1573862400</v>
      </c>
      <c r="AF521" s="7">
        <f t="shared" si="85"/>
        <v>1573516800</v>
      </c>
    </row>
    <row r="522" spans="1:32" x14ac:dyDescent="0.25">
      <c r="A522" s="63" t="s">
        <v>82</v>
      </c>
      <c r="B522" s="33">
        <v>43773</v>
      </c>
      <c r="C522" s="33">
        <v>43777</v>
      </c>
      <c r="D522" s="88" t="s">
        <v>224</v>
      </c>
      <c r="E522" s="63"/>
      <c r="F522" s="63" t="s">
        <v>94</v>
      </c>
      <c r="G522" s="152">
        <v>1000</v>
      </c>
      <c r="H522" s="116"/>
      <c r="I522" s="116"/>
      <c r="J522" s="116"/>
      <c r="K522" s="116"/>
      <c r="L522" s="116"/>
      <c r="M522" s="116"/>
      <c r="N522" s="116"/>
      <c r="O522" s="116"/>
      <c r="P522" s="116"/>
      <c r="Q522" s="116"/>
      <c r="R522" s="116"/>
      <c r="S522" s="116"/>
      <c r="T522" s="116"/>
      <c r="U522" s="99" t="e">
        <f t="shared" si="82"/>
        <v>#DIV/0!</v>
      </c>
      <c r="V522" s="34"/>
      <c r="W522" s="34"/>
      <c r="X522" s="34"/>
      <c r="Y522" s="202"/>
      <c r="Z522" s="61"/>
      <c r="AA522" s="62"/>
      <c r="AB522" s="61" t="s">
        <v>413</v>
      </c>
      <c r="AC522" s="63" t="s">
        <v>414</v>
      </c>
      <c r="AD522" s="34">
        <f t="shared" si="83"/>
        <v>1572825600</v>
      </c>
      <c r="AE522" s="34">
        <f t="shared" si="84"/>
        <v>1573171200</v>
      </c>
      <c r="AF522" s="34">
        <f t="shared" si="85"/>
        <v>1572998400</v>
      </c>
    </row>
    <row r="523" spans="1:32" x14ac:dyDescent="0.25">
      <c r="A523" s="60" t="s">
        <v>82</v>
      </c>
      <c r="B523" s="18">
        <v>43767</v>
      </c>
      <c r="C523" s="18">
        <v>43769</v>
      </c>
      <c r="D523" s="60" t="s">
        <v>1</v>
      </c>
      <c r="E523" s="60"/>
      <c r="F523" s="60" t="s">
        <v>96</v>
      </c>
      <c r="G523" s="150">
        <v>2000</v>
      </c>
      <c r="H523" s="114">
        <v>33</v>
      </c>
      <c r="I523" s="115">
        <v>6</v>
      </c>
      <c r="J523" s="114">
        <v>7</v>
      </c>
      <c r="K523" s="114">
        <v>2</v>
      </c>
      <c r="L523" s="114">
        <v>9</v>
      </c>
      <c r="M523" s="114"/>
      <c r="N523" s="114">
        <v>6</v>
      </c>
      <c r="O523" s="114"/>
      <c r="P523" s="114"/>
      <c r="Q523" s="114">
        <v>2</v>
      </c>
      <c r="R523" s="114">
        <v>2</v>
      </c>
      <c r="S523" s="114">
        <v>1</v>
      </c>
      <c r="T523" s="114">
        <v>32</v>
      </c>
      <c r="U523" s="98">
        <f t="shared" si="82"/>
        <v>1.4705882352941178</v>
      </c>
      <c r="V523" s="19"/>
      <c r="W523" s="19"/>
      <c r="X523" s="19"/>
      <c r="Y523" s="205"/>
      <c r="Z523" s="58" t="s">
        <v>412</v>
      </c>
      <c r="AA523" s="58" t="s">
        <v>409</v>
      </c>
      <c r="AB523" s="60" t="s">
        <v>410</v>
      </c>
      <c r="AC523" s="60"/>
      <c r="AD523" s="19">
        <f t="shared" si="83"/>
        <v>1572307200</v>
      </c>
      <c r="AE523" s="19">
        <f t="shared" si="84"/>
        <v>1572480000</v>
      </c>
      <c r="AF523" s="19">
        <f t="shared" si="85"/>
        <v>1572393600</v>
      </c>
    </row>
    <row r="524" spans="1:32" x14ac:dyDescent="0.25">
      <c r="A524" s="60" t="s">
        <v>83</v>
      </c>
      <c r="B524" s="18">
        <v>43767</v>
      </c>
      <c r="C524" s="18">
        <v>43769</v>
      </c>
      <c r="D524" s="60" t="s">
        <v>1</v>
      </c>
      <c r="E524" s="60"/>
      <c r="F524" s="60" t="s">
        <v>96</v>
      </c>
      <c r="G524" s="150">
        <v>2000</v>
      </c>
      <c r="H524" s="114">
        <v>51</v>
      </c>
      <c r="I524" s="115">
        <v>9</v>
      </c>
      <c r="J524" s="114">
        <v>9</v>
      </c>
      <c r="K524" s="114">
        <v>2</v>
      </c>
      <c r="L524" s="114">
        <v>14</v>
      </c>
      <c r="M524" s="114"/>
      <c r="N524" s="114">
        <v>9</v>
      </c>
      <c r="O524" s="114"/>
      <c r="P524" s="114"/>
      <c r="Q524" s="114">
        <v>2</v>
      </c>
      <c r="R524" s="114">
        <v>3</v>
      </c>
      <c r="S524" s="114">
        <v>1</v>
      </c>
      <c r="T524" s="114">
        <v>0</v>
      </c>
      <c r="U524" s="98">
        <f t="shared" si="82"/>
        <v>1</v>
      </c>
      <c r="V524" s="19"/>
      <c r="W524" s="19"/>
      <c r="X524" s="19"/>
      <c r="Y524" s="205"/>
      <c r="Z524" s="58" t="s">
        <v>412</v>
      </c>
      <c r="AA524" s="58" t="s">
        <v>409</v>
      </c>
      <c r="AB524" s="60" t="s">
        <v>410</v>
      </c>
      <c r="AC524" s="60"/>
      <c r="AD524" s="19">
        <f t="shared" si="83"/>
        <v>1572307200</v>
      </c>
      <c r="AE524" s="19">
        <f t="shared" si="84"/>
        <v>1572480000</v>
      </c>
      <c r="AF524" s="19">
        <f t="shared" si="85"/>
        <v>1572393600</v>
      </c>
    </row>
    <row r="525" spans="1:32" x14ac:dyDescent="0.25">
      <c r="A525" s="57" t="s">
        <v>82</v>
      </c>
      <c r="B525" s="16">
        <v>43756</v>
      </c>
      <c r="C525" s="16">
        <v>43761</v>
      </c>
      <c r="D525" s="57" t="s">
        <v>2</v>
      </c>
      <c r="E525" s="57"/>
      <c r="F525" s="57" t="s">
        <v>95</v>
      </c>
      <c r="G525" s="149">
        <v>1200</v>
      </c>
      <c r="H525" s="112">
        <v>43</v>
      </c>
      <c r="I525" s="113">
        <v>8</v>
      </c>
      <c r="J525" s="112">
        <v>6</v>
      </c>
      <c r="K525" s="112">
        <v>3</v>
      </c>
      <c r="L525" s="112">
        <v>9</v>
      </c>
      <c r="M525" s="112"/>
      <c r="N525" s="112">
        <v>6</v>
      </c>
      <c r="O525" s="112"/>
      <c r="P525" s="112"/>
      <c r="Q525" s="112">
        <v>1</v>
      </c>
      <c r="R525" s="112">
        <v>1</v>
      </c>
      <c r="S525" s="112">
        <v>1</v>
      </c>
      <c r="T525" s="112">
        <v>22</v>
      </c>
      <c r="U525" s="97">
        <f t="shared" si="82"/>
        <v>1.2820512820512822</v>
      </c>
      <c r="V525" s="17"/>
      <c r="W525" s="17"/>
      <c r="X525" s="17"/>
      <c r="Y525" s="206"/>
      <c r="Z525" s="55" t="s">
        <v>124</v>
      </c>
      <c r="AA525" s="56"/>
      <c r="AB525" s="56"/>
      <c r="AC525" s="57" t="s">
        <v>399</v>
      </c>
      <c r="AD525" s="17">
        <f t="shared" si="83"/>
        <v>1571356800</v>
      </c>
      <c r="AE525" s="17">
        <f t="shared" si="84"/>
        <v>1571788800</v>
      </c>
      <c r="AF525" s="17">
        <f t="shared" si="85"/>
        <v>1571572800</v>
      </c>
    </row>
    <row r="526" spans="1:32" x14ac:dyDescent="0.25">
      <c r="A526" s="57" t="s">
        <v>82</v>
      </c>
      <c r="B526" s="16">
        <v>43756</v>
      </c>
      <c r="C526" s="16">
        <v>43761</v>
      </c>
      <c r="D526" s="57" t="s">
        <v>2</v>
      </c>
      <c r="E526" s="57"/>
      <c r="F526" s="57" t="s">
        <v>95</v>
      </c>
      <c r="G526" s="149">
        <v>1200</v>
      </c>
      <c r="H526" s="112">
        <v>55</v>
      </c>
      <c r="I526" s="113">
        <v>9</v>
      </c>
      <c r="J526" s="112">
        <v>8</v>
      </c>
      <c r="K526" s="112">
        <v>4</v>
      </c>
      <c r="L526" s="112">
        <v>12</v>
      </c>
      <c r="M526" s="112"/>
      <c r="N526" s="112">
        <v>8</v>
      </c>
      <c r="O526" s="112"/>
      <c r="P526" s="112"/>
      <c r="Q526" s="112">
        <v>1</v>
      </c>
      <c r="R526" s="112">
        <v>2</v>
      </c>
      <c r="S526" s="112">
        <v>1</v>
      </c>
      <c r="T526" s="112">
        <v>0</v>
      </c>
      <c r="U526" s="97">
        <f t="shared" si="82"/>
        <v>1</v>
      </c>
      <c r="V526" s="17"/>
      <c r="W526" s="17"/>
      <c r="X526" s="17"/>
      <c r="Y526" s="206"/>
      <c r="Z526" s="55" t="s">
        <v>124</v>
      </c>
      <c r="AA526" s="56"/>
      <c r="AB526" s="56"/>
      <c r="AC526" s="57" t="s">
        <v>399</v>
      </c>
      <c r="AD526" s="17">
        <f t="shared" si="83"/>
        <v>1571356800</v>
      </c>
      <c r="AE526" s="17">
        <f t="shared" si="84"/>
        <v>1571788800</v>
      </c>
      <c r="AF526" s="17">
        <f t="shared" si="85"/>
        <v>1571572800</v>
      </c>
    </row>
    <row r="527" spans="1:32" x14ac:dyDescent="0.25">
      <c r="A527" s="57" t="s">
        <v>83</v>
      </c>
      <c r="B527" s="16">
        <v>43756</v>
      </c>
      <c r="C527" s="16">
        <v>43761</v>
      </c>
      <c r="D527" s="57" t="s">
        <v>2</v>
      </c>
      <c r="E527" s="57"/>
      <c r="F527" s="57" t="s">
        <v>95</v>
      </c>
      <c r="G527" s="149">
        <v>1200</v>
      </c>
      <c r="H527" s="112">
        <v>59</v>
      </c>
      <c r="I527" s="113">
        <v>9</v>
      </c>
      <c r="J527" s="112">
        <v>6</v>
      </c>
      <c r="K527" s="112">
        <v>3</v>
      </c>
      <c r="L527" s="112">
        <v>14</v>
      </c>
      <c r="M527" s="112"/>
      <c r="N527" s="112">
        <v>6</v>
      </c>
      <c r="O527" s="112"/>
      <c r="P527" s="112"/>
      <c r="Q527" s="112">
        <v>1</v>
      </c>
      <c r="R527" s="112">
        <v>1</v>
      </c>
      <c r="S527" s="112">
        <v>1</v>
      </c>
      <c r="T527" s="112">
        <v>0</v>
      </c>
      <c r="U527" s="97">
        <f t="shared" si="82"/>
        <v>1</v>
      </c>
      <c r="V527" s="17"/>
      <c r="W527" s="17"/>
      <c r="X527" s="17"/>
      <c r="Y527" s="206"/>
      <c r="Z527" s="57" t="s">
        <v>124</v>
      </c>
      <c r="AA527" s="56"/>
      <c r="AB527" s="56"/>
      <c r="AC527" s="57" t="s">
        <v>399</v>
      </c>
      <c r="AD527" s="17">
        <f t="shared" si="83"/>
        <v>1571356800</v>
      </c>
      <c r="AE527" s="17">
        <f t="shared" si="84"/>
        <v>1571788800</v>
      </c>
      <c r="AF527" s="17">
        <f t="shared" si="85"/>
        <v>1571572800</v>
      </c>
    </row>
    <row r="528" spans="1:32" ht="14.25" customHeight="1" x14ac:dyDescent="0.25">
      <c r="A528" s="50" t="s">
        <v>82</v>
      </c>
      <c r="B528" s="14">
        <v>43752</v>
      </c>
      <c r="C528" s="14">
        <v>43765</v>
      </c>
      <c r="D528" s="50" t="s">
        <v>0</v>
      </c>
      <c r="E528" s="50"/>
      <c r="F528" s="86" t="s">
        <v>95</v>
      </c>
      <c r="G528" s="151">
        <v>2300</v>
      </c>
      <c r="H528" s="106">
        <v>42</v>
      </c>
      <c r="I528" s="106">
        <v>5</v>
      </c>
      <c r="J528" s="106">
        <v>6</v>
      </c>
      <c r="K528" s="106">
        <v>2</v>
      </c>
      <c r="L528" s="106">
        <v>7</v>
      </c>
      <c r="M528" s="106"/>
      <c r="N528" s="106">
        <v>7</v>
      </c>
      <c r="O528" s="106"/>
      <c r="P528" s="106"/>
      <c r="Q528" s="106">
        <v>3</v>
      </c>
      <c r="R528" s="106">
        <v>2</v>
      </c>
      <c r="S528" s="106"/>
      <c r="T528" s="106">
        <v>26</v>
      </c>
      <c r="U528" s="94">
        <f t="shared" si="82"/>
        <v>1.3513513513513513</v>
      </c>
      <c r="V528" s="15"/>
      <c r="W528" s="15"/>
      <c r="X528" s="15"/>
      <c r="Y528" s="204"/>
      <c r="Z528" s="48" t="s">
        <v>401</v>
      </c>
      <c r="AA528" s="49" t="s">
        <v>406</v>
      </c>
      <c r="AB528" s="49" t="s">
        <v>405</v>
      </c>
      <c r="AC528" s="50" t="s">
        <v>403</v>
      </c>
      <c r="AD528" s="15">
        <f t="shared" si="83"/>
        <v>1571011200</v>
      </c>
      <c r="AE528" s="15">
        <f t="shared" si="84"/>
        <v>1572134400</v>
      </c>
      <c r="AF528" s="15">
        <f t="shared" si="85"/>
        <v>1571572800</v>
      </c>
    </row>
    <row r="529" spans="1:32" x14ac:dyDescent="0.25">
      <c r="A529" s="50" t="s">
        <v>83</v>
      </c>
      <c r="B529" s="14">
        <v>43752</v>
      </c>
      <c r="C529" s="14">
        <v>43765</v>
      </c>
      <c r="D529" s="50" t="s">
        <v>0</v>
      </c>
      <c r="E529" s="50"/>
      <c r="F529" s="86" t="s">
        <v>95</v>
      </c>
      <c r="G529" s="151">
        <v>2300</v>
      </c>
      <c r="H529" s="106">
        <v>52</v>
      </c>
      <c r="I529" s="106">
        <v>5</v>
      </c>
      <c r="J529" s="106">
        <v>7</v>
      </c>
      <c r="K529" s="106">
        <v>2</v>
      </c>
      <c r="L529" s="106">
        <v>10</v>
      </c>
      <c r="M529" s="106"/>
      <c r="N529" s="106">
        <v>11</v>
      </c>
      <c r="O529" s="106"/>
      <c r="P529" s="106"/>
      <c r="Q529" s="106">
        <v>2</v>
      </c>
      <c r="R529" s="106">
        <v>2</v>
      </c>
      <c r="S529" s="106"/>
      <c r="T529" s="106">
        <v>9</v>
      </c>
      <c r="U529" s="94">
        <f t="shared" si="82"/>
        <v>1.098901098901099</v>
      </c>
      <c r="V529" s="15"/>
      <c r="W529" s="15"/>
      <c r="X529" s="15"/>
      <c r="Y529" s="204"/>
      <c r="Z529" s="48" t="s">
        <v>401</v>
      </c>
      <c r="AA529" s="49" t="s">
        <v>406</v>
      </c>
      <c r="AB529" s="49" t="s">
        <v>405</v>
      </c>
      <c r="AC529" s="50" t="s">
        <v>402</v>
      </c>
      <c r="AD529" s="15">
        <f t="shared" si="83"/>
        <v>1571011200</v>
      </c>
      <c r="AE529" s="15">
        <f t="shared" si="84"/>
        <v>1572134400</v>
      </c>
      <c r="AF529" s="15">
        <f t="shared" si="85"/>
        <v>1571572800</v>
      </c>
    </row>
    <row r="530" spans="1:32" x14ac:dyDescent="0.25">
      <c r="A530" s="50" t="s">
        <v>83</v>
      </c>
      <c r="B530" s="14">
        <v>43752</v>
      </c>
      <c r="C530" s="14">
        <v>43765</v>
      </c>
      <c r="D530" s="50" t="s">
        <v>0</v>
      </c>
      <c r="E530" s="50"/>
      <c r="F530" s="86" t="s">
        <v>95</v>
      </c>
      <c r="G530" s="151">
        <v>2300</v>
      </c>
      <c r="H530" s="106">
        <v>52</v>
      </c>
      <c r="I530" s="106">
        <v>6</v>
      </c>
      <c r="J530" s="106">
        <v>9</v>
      </c>
      <c r="K530" s="106">
        <v>3</v>
      </c>
      <c r="L530" s="106">
        <v>11</v>
      </c>
      <c r="M530" s="106"/>
      <c r="N530" s="106">
        <v>13</v>
      </c>
      <c r="O530" s="106"/>
      <c r="P530" s="106"/>
      <c r="Q530" s="106">
        <v>3</v>
      </c>
      <c r="R530" s="106">
        <v>2</v>
      </c>
      <c r="S530" s="106">
        <v>1</v>
      </c>
      <c r="T530" s="106">
        <v>0</v>
      </c>
      <c r="U530" s="94">
        <f t="shared" si="82"/>
        <v>1</v>
      </c>
      <c r="V530" s="15"/>
      <c r="W530" s="15"/>
      <c r="X530" s="15"/>
      <c r="Y530" s="204"/>
      <c r="Z530" s="48" t="s">
        <v>401</v>
      </c>
      <c r="AA530" s="49" t="s">
        <v>406</v>
      </c>
      <c r="AB530" s="49" t="s">
        <v>405</v>
      </c>
      <c r="AC530" s="50" t="s">
        <v>404</v>
      </c>
      <c r="AD530" s="15">
        <f t="shared" si="83"/>
        <v>1571011200</v>
      </c>
      <c r="AE530" s="15">
        <f t="shared" si="84"/>
        <v>1572134400</v>
      </c>
      <c r="AF530" s="15">
        <f t="shared" si="85"/>
        <v>1571572800</v>
      </c>
    </row>
    <row r="531" spans="1:32" s="236" customFormat="1" x14ac:dyDescent="0.25">
      <c r="A531" s="52" t="s">
        <v>82</v>
      </c>
      <c r="B531" s="10">
        <v>43755</v>
      </c>
      <c r="C531" s="10">
        <v>43760</v>
      </c>
      <c r="D531" s="52" t="s">
        <v>3</v>
      </c>
      <c r="E531" s="52"/>
      <c r="F531" s="87" t="s">
        <v>94</v>
      </c>
      <c r="G531" s="153">
        <v>1001</v>
      </c>
      <c r="H531" s="107">
        <v>29</v>
      </c>
      <c r="I531" s="107">
        <v>7</v>
      </c>
      <c r="J531" s="107">
        <v>6</v>
      </c>
      <c r="K531" s="107">
        <v>1</v>
      </c>
      <c r="L531" s="107">
        <v>8</v>
      </c>
      <c r="M531" s="109"/>
      <c r="N531" s="107">
        <v>8</v>
      </c>
      <c r="O531" s="107"/>
      <c r="P531" s="108"/>
      <c r="Q531" s="108">
        <v>1</v>
      </c>
      <c r="R531" s="108">
        <v>1</v>
      </c>
      <c r="S531" s="107">
        <v>0</v>
      </c>
      <c r="T531" s="107">
        <v>39</v>
      </c>
      <c r="U531" s="95">
        <f t="shared" si="82"/>
        <v>1.639344262295082</v>
      </c>
      <c r="V531" s="11"/>
      <c r="W531" s="11"/>
      <c r="X531" s="11"/>
      <c r="Y531" s="201"/>
      <c r="Z531" s="64" t="s">
        <v>368</v>
      </c>
      <c r="AA531" s="51" t="s">
        <v>369</v>
      </c>
      <c r="AB531" s="65"/>
      <c r="AC531" s="52"/>
      <c r="AD531" s="11">
        <f t="shared" si="83"/>
        <v>1571270400</v>
      </c>
      <c r="AE531" s="11">
        <f t="shared" si="84"/>
        <v>1571702400</v>
      </c>
      <c r="AF531" s="11">
        <f t="shared" si="85"/>
        <v>1571486400</v>
      </c>
    </row>
    <row r="532" spans="1:32" s="236" customFormat="1" x14ac:dyDescent="0.25">
      <c r="A532" s="52" t="s">
        <v>83</v>
      </c>
      <c r="B532" s="10">
        <v>43755</v>
      </c>
      <c r="C532" s="10">
        <v>43760</v>
      </c>
      <c r="D532" s="52" t="s">
        <v>3</v>
      </c>
      <c r="E532" s="52"/>
      <c r="F532" s="87" t="s">
        <v>94</v>
      </c>
      <c r="G532" s="153">
        <v>1001</v>
      </c>
      <c r="H532" s="107">
        <v>38</v>
      </c>
      <c r="I532" s="107">
        <v>8</v>
      </c>
      <c r="J532" s="107">
        <v>8</v>
      </c>
      <c r="K532" s="107">
        <v>1</v>
      </c>
      <c r="L532" s="107">
        <v>10</v>
      </c>
      <c r="M532" s="109"/>
      <c r="N532" s="107">
        <v>10</v>
      </c>
      <c r="O532" s="107"/>
      <c r="P532" s="108"/>
      <c r="Q532" s="108">
        <v>1</v>
      </c>
      <c r="R532" s="108">
        <v>1</v>
      </c>
      <c r="S532" s="107">
        <v>0</v>
      </c>
      <c r="T532" s="107">
        <v>23</v>
      </c>
      <c r="U532" s="95">
        <f t="shared" si="82"/>
        <v>1.2987012987012987</v>
      </c>
      <c r="V532" s="11"/>
      <c r="W532" s="11"/>
      <c r="X532" s="11"/>
      <c r="Y532" s="201"/>
      <c r="Z532" s="64" t="s">
        <v>368</v>
      </c>
      <c r="AA532" s="51" t="s">
        <v>369</v>
      </c>
      <c r="AB532" s="65"/>
      <c r="AC532" s="52"/>
      <c r="AD532" s="11">
        <f t="shared" si="83"/>
        <v>1571270400</v>
      </c>
      <c r="AE532" s="11">
        <f t="shared" si="84"/>
        <v>1571702400</v>
      </c>
      <c r="AF532" s="11">
        <f t="shared" si="85"/>
        <v>1571486400</v>
      </c>
    </row>
    <row r="533" spans="1:32" s="236" customFormat="1" x14ac:dyDescent="0.25">
      <c r="A533" s="52" t="s">
        <v>83</v>
      </c>
      <c r="B533" s="10">
        <v>43755</v>
      </c>
      <c r="C533" s="10">
        <v>43760</v>
      </c>
      <c r="D533" s="52" t="s">
        <v>3</v>
      </c>
      <c r="E533" s="52"/>
      <c r="F533" s="87" t="s">
        <v>94</v>
      </c>
      <c r="G533" s="153">
        <v>1001</v>
      </c>
      <c r="H533" s="107">
        <v>50</v>
      </c>
      <c r="I533" s="107">
        <v>10</v>
      </c>
      <c r="J533" s="107">
        <v>10</v>
      </c>
      <c r="K533" s="107">
        <v>2</v>
      </c>
      <c r="L533" s="107">
        <v>12</v>
      </c>
      <c r="M533" s="109"/>
      <c r="N533" s="107">
        <v>12</v>
      </c>
      <c r="O533" s="107"/>
      <c r="P533" s="108"/>
      <c r="Q533" s="108">
        <v>2</v>
      </c>
      <c r="R533" s="108">
        <v>2</v>
      </c>
      <c r="S533" s="107">
        <v>0</v>
      </c>
      <c r="T533" s="107">
        <v>0</v>
      </c>
      <c r="U533" s="95">
        <f t="shared" si="82"/>
        <v>1</v>
      </c>
      <c r="V533" s="11"/>
      <c r="W533" s="11"/>
      <c r="X533" s="11"/>
      <c r="Y533" s="201"/>
      <c r="Z533" s="64" t="s">
        <v>368</v>
      </c>
      <c r="AA533" s="51" t="s">
        <v>369</v>
      </c>
      <c r="AB533" s="65"/>
      <c r="AC533" s="52"/>
      <c r="AD533" s="11">
        <f t="shared" si="83"/>
        <v>1571270400</v>
      </c>
      <c r="AE533" s="11">
        <f t="shared" si="84"/>
        <v>1571702400</v>
      </c>
      <c r="AF533" s="11">
        <f t="shared" si="85"/>
        <v>1571486400</v>
      </c>
    </row>
    <row r="534" spans="1:32" s="236" customFormat="1" x14ac:dyDescent="0.25">
      <c r="A534" s="67" t="s">
        <v>82</v>
      </c>
      <c r="B534" s="12">
        <v>43731</v>
      </c>
      <c r="C534" s="12">
        <v>43733</v>
      </c>
      <c r="D534" s="67" t="s">
        <v>4</v>
      </c>
      <c r="E534" s="67"/>
      <c r="F534" s="67" t="s">
        <v>94</v>
      </c>
      <c r="G534" s="154">
        <v>1000</v>
      </c>
      <c r="H534" s="117">
        <v>37</v>
      </c>
      <c r="I534" s="117">
        <v>5</v>
      </c>
      <c r="J534" s="117">
        <v>6</v>
      </c>
      <c r="K534" s="117">
        <v>2</v>
      </c>
      <c r="L534" s="117">
        <v>8</v>
      </c>
      <c r="M534" s="117"/>
      <c r="N534" s="117">
        <v>8</v>
      </c>
      <c r="O534" s="117"/>
      <c r="P534" s="117"/>
      <c r="Q534" s="117"/>
      <c r="R534" s="117">
        <v>2</v>
      </c>
      <c r="S534" s="117">
        <v>3</v>
      </c>
      <c r="T534" s="117">
        <v>29</v>
      </c>
      <c r="U534" s="100">
        <f t="shared" si="82"/>
        <v>1.408450704225352</v>
      </c>
      <c r="V534" s="13"/>
      <c r="W534" s="13"/>
      <c r="X534" s="13"/>
      <c r="Y534" s="207"/>
      <c r="Z534" s="66" t="s">
        <v>361</v>
      </c>
      <c r="AA534" s="67"/>
      <c r="AB534" s="67"/>
      <c r="AC534" s="67" t="s">
        <v>102</v>
      </c>
      <c r="AD534" s="13">
        <f t="shared" si="83"/>
        <v>1569196800</v>
      </c>
      <c r="AE534" s="13">
        <f t="shared" si="84"/>
        <v>1569369600</v>
      </c>
      <c r="AF534" s="13">
        <f t="shared" si="85"/>
        <v>1569283200</v>
      </c>
    </row>
    <row r="535" spans="1:32" s="236" customFormat="1" x14ac:dyDescent="0.25">
      <c r="A535" s="67" t="s">
        <v>83</v>
      </c>
      <c r="B535" s="12">
        <v>43731</v>
      </c>
      <c r="C535" s="12">
        <v>43733</v>
      </c>
      <c r="D535" s="67" t="s">
        <v>4</v>
      </c>
      <c r="E535" s="67"/>
      <c r="F535" s="67" t="s">
        <v>94</v>
      </c>
      <c r="G535" s="154">
        <v>1000</v>
      </c>
      <c r="H535" s="117">
        <v>54</v>
      </c>
      <c r="I535" s="117">
        <v>7</v>
      </c>
      <c r="J535" s="117">
        <v>8</v>
      </c>
      <c r="K535" s="117">
        <v>3</v>
      </c>
      <c r="L535" s="117">
        <v>11</v>
      </c>
      <c r="M535" s="117"/>
      <c r="N535" s="117">
        <v>10</v>
      </c>
      <c r="O535" s="117"/>
      <c r="P535" s="117"/>
      <c r="Q535" s="117"/>
      <c r="R535" s="117">
        <v>3</v>
      </c>
      <c r="S535" s="117">
        <v>4</v>
      </c>
      <c r="T535" s="117">
        <v>0</v>
      </c>
      <c r="U535" s="100">
        <f t="shared" si="82"/>
        <v>1</v>
      </c>
      <c r="V535" s="13"/>
      <c r="W535" s="13"/>
      <c r="X535" s="13"/>
      <c r="Y535" s="207"/>
      <c r="Z535" s="66" t="s">
        <v>361</v>
      </c>
      <c r="AA535" s="67"/>
      <c r="AB535" s="67"/>
      <c r="AC535" s="67"/>
      <c r="AD535" s="13">
        <f t="shared" si="83"/>
        <v>1569196800</v>
      </c>
      <c r="AE535" s="13">
        <f t="shared" si="84"/>
        <v>1569369600</v>
      </c>
      <c r="AF535" s="13">
        <f t="shared" si="85"/>
        <v>1569283200</v>
      </c>
    </row>
    <row r="536" spans="1:32" s="236" customFormat="1" x14ac:dyDescent="0.25">
      <c r="A536" s="57" t="s">
        <v>82</v>
      </c>
      <c r="B536" s="16">
        <v>43728</v>
      </c>
      <c r="C536" s="16">
        <v>43734</v>
      </c>
      <c r="D536" s="57" t="s">
        <v>2</v>
      </c>
      <c r="E536" s="57"/>
      <c r="F536" s="57" t="s">
        <v>95</v>
      </c>
      <c r="G536" s="149">
        <v>1200</v>
      </c>
      <c r="H536" s="112">
        <v>42</v>
      </c>
      <c r="I536" s="113">
        <v>6</v>
      </c>
      <c r="J536" s="112">
        <v>7</v>
      </c>
      <c r="K536" s="112">
        <v>2</v>
      </c>
      <c r="L536" s="112">
        <v>10</v>
      </c>
      <c r="M536" s="112"/>
      <c r="N536" s="112">
        <v>4</v>
      </c>
      <c r="O536" s="112"/>
      <c r="P536" s="112"/>
      <c r="Q536" s="112">
        <v>2</v>
      </c>
      <c r="R536" s="112">
        <v>1</v>
      </c>
      <c r="S536" s="112"/>
      <c r="T536" s="112">
        <v>26</v>
      </c>
      <c r="U536" s="97">
        <f t="shared" si="82"/>
        <v>1.3513513513513513</v>
      </c>
      <c r="V536" s="17"/>
      <c r="W536" s="17"/>
      <c r="X536" s="17"/>
      <c r="Y536" s="206"/>
      <c r="Z536" s="55" t="s">
        <v>124</v>
      </c>
      <c r="AA536" s="56" t="s">
        <v>363</v>
      </c>
      <c r="AB536" s="56"/>
      <c r="AC536" s="57" t="s">
        <v>364</v>
      </c>
      <c r="AD536" s="17">
        <f t="shared" si="83"/>
        <v>1568937600</v>
      </c>
      <c r="AE536" s="17">
        <f t="shared" si="84"/>
        <v>1569456000</v>
      </c>
      <c r="AF536" s="17">
        <f t="shared" si="85"/>
        <v>1569196800</v>
      </c>
    </row>
    <row r="537" spans="1:32" x14ac:dyDescent="0.25">
      <c r="A537" s="57" t="s">
        <v>83</v>
      </c>
      <c r="B537" s="16">
        <v>43728</v>
      </c>
      <c r="C537" s="16">
        <v>43734</v>
      </c>
      <c r="D537" s="57" t="s">
        <v>2</v>
      </c>
      <c r="E537" s="57"/>
      <c r="F537" s="57" t="s">
        <v>95</v>
      </c>
      <c r="G537" s="149">
        <v>1200</v>
      </c>
      <c r="H537" s="112">
        <v>62</v>
      </c>
      <c r="I537" s="113">
        <v>10</v>
      </c>
      <c r="J537" s="112">
        <v>7</v>
      </c>
      <c r="K537" s="112">
        <v>1</v>
      </c>
      <c r="L537" s="112">
        <v>13</v>
      </c>
      <c r="M537" s="112"/>
      <c r="N537" s="112">
        <v>5</v>
      </c>
      <c r="O537" s="112"/>
      <c r="P537" s="112"/>
      <c r="Q537" s="112">
        <v>1</v>
      </c>
      <c r="R537" s="112">
        <v>1</v>
      </c>
      <c r="S537" s="112">
        <v>0</v>
      </c>
      <c r="T537" s="112">
        <v>0</v>
      </c>
      <c r="U537" s="97">
        <f t="shared" ref="U537:U600" si="86">100/(SUM(H537:S537))</f>
        <v>1</v>
      </c>
      <c r="V537" s="17"/>
      <c r="W537" s="17"/>
      <c r="X537" s="17"/>
      <c r="Y537" s="206"/>
      <c r="Z537" s="57" t="s">
        <v>124</v>
      </c>
      <c r="AA537" s="56" t="s">
        <v>363</v>
      </c>
      <c r="AB537" s="56"/>
      <c r="AC537" s="57"/>
      <c r="AD537" s="17">
        <f t="shared" ref="AD537:AD600" si="87">(B537-DATE(1970,1,1))*86400</f>
        <v>1568937600</v>
      </c>
      <c r="AE537" s="17">
        <f t="shared" ref="AE537:AE600" si="88">(C537-DATE(1970,1,1))*86400</f>
        <v>1569456000</v>
      </c>
      <c r="AF537" s="17">
        <f t="shared" ref="AF537:AF600" si="89">AVERAGE(AD537:AE537)</f>
        <v>1569196800</v>
      </c>
    </row>
    <row r="538" spans="1:32" x14ac:dyDescent="0.25">
      <c r="A538" s="60" t="s">
        <v>82</v>
      </c>
      <c r="B538" s="18">
        <v>43728</v>
      </c>
      <c r="C538" s="18">
        <v>43732</v>
      </c>
      <c r="D538" s="60" t="s">
        <v>1</v>
      </c>
      <c r="E538" s="60"/>
      <c r="F538" s="60" t="s">
        <v>96</v>
      </c>
      <c r="G538" s="150">
        <v>2000</v>
      </c>
      <c r="H538" s="114">
        <v>31</v>
      </c>
      <c r="I538" s="115">
        <v>6</v>
      </c>
      <c r="J538" s="114">
        <v>7</v>
      </c>
      <c r="K538" s="114">
        <v>2</v>
      </c>
      <c r="L538" s="114">
        <v>9</v>
      </c>
      <c r="M538" s="114"/>
      <c r="N538" s="114">
        <v>5</v>
      </c>
      <c r="O538" s="114"/>
      <c r="P538" s="114"/>
      <c r="Q538" s="114">
        <v>3</v>
      </c>
      <c r="R538" s="114">
        <v>1</v>
      </c>
      <c r="S538" s="114">
        <v>1</v>
      </c>
      <c r="T538" s="114">
        <v>35</v>
      </c>
      <c r="U538" s="98">
        <f t="shared" si="86"/>
        <v>1.5384615384615385</v>
      </c>
      <c r="V538" s="19"/>
      <c r="W538" s="19"/>
      <c r="X538" s="19"/>
      <c r="Y538" s="205"/>
      <c r="Z538" s="58" t="s">
        <v>362</v>
      </c>
      <c r="AA538" s="58"/>
      <c r="AB538" s="60"/>
      <c r="AC538" s="60"/>
      <c r="AD538" s="19">
        <f t="shared" si="87"/>
        <v>1568937600</v>
      </c>
      <c r="AE538" s="19">
        <f t="shared" si="88"/>
        <v>1569283200</v>
      </c>
      <c r="AF538" s="19">
        <f t="shared" si="89"/>
        <v>1569110400</v>
      </c>
    </row>
    <row r="539" spans="1:32" s="236" customFormat="1" x14ac:dyDescent="0.25">
      <c r="A539" s="60" t="s">
        <v>83</v>
      </c>
      <c r="B539" s="18">
        <v>43728</v>
      </c>
      <c r="C539" s="18">
        <v>43732</v>
      </c>
      <c r="D539" s="60" t="s">
        <v>1</v>
      </c>
      <c r="E539" s="60"/>
      <c r="F539" s="60" t="s">
        <v>96</v>
      </c>
      <c r="G539" s="150">
        <v>2000</v>
      </c>
      <c r="H539" s="114">
        <v>50</v>
      </c>
      <c r="I539" s="115">
        <v>9</v>
      </c>
      <c r="J539" s="114">
        <v>8</v>
      </c>
      <c r="K539" s="114">
        <v>2</v>
      </c>
      <c r="L539" s="114">
        <v>16</v>
      </c>
      <c r="M539" s="114"/>
      <c r="N539" s="114">
        <v>9</v>
      </c>
      <c r="O539" s="114"/>
      <c r="P539" s="114"/>
      <c r="Q539" s="114">
        <v>3</v>
      </c>
      <c r="R539" s="114">
        <v>2</v>
      </c>
      <c r="S539" s="114">
        <v>1</v>
      </c>
      <c r="T539" s="114">
        <v>0</v>
      </c>
      <c r="U539" s="98">
        <f t="shared" si="86"/>
        <v>1</v>
      </c>
      <c r="V539" s="19"/>
      <c r="W539" s="19"/>
      <c r="X539" s="19"/>
      <c r="Y539" s="205"/>
      <c r="Z539" s="58" t="s">
        <v>362</v>
      </c>
      <c r="AA539" s="58"/>
      <c r="AB539" s="60"/>
      <c r="AC539" s="60"/>
      <c r="AD539" s="19">
        <f t="shared" si="87"/>
        <v>1568937600</v>
      </c>
      <c r="AE539" s="19">
        <f t="shared" si="88"/>
        <v>1569283200</v>
      </c>
      <c r="AF539" s="19">
        <f t="shared" si="89"/>
        <v>1569110400</v>
      </c>
    </row>
    <row r="540" spans="1:32" s="236" customFormat="1" x14ac:dyDescent="0.25">
      <c r="A540" s="54" t="s">
        <v>82</v>
      </c>
      <c r="B540" s="28">
        <v>43715</v>
      </c>
      <c r="C540" s="28">
        <v>43723</v>
      </c>
      <c r="D540" s="54" t="s">
        <v>14</v>
      </c>
      <c r="E540" s="54"/>
      <c r="F540" s="54" t="s">
        <v>95</v>
      </c>
      <c r="G540" s="148">
        <v>1000</v>
      </c>
      <c r="H540" s="110">
        <v>35</v>
      </c>
      <c r="I540" s="111">
        <v>7</v>
      </c>
      <c r="J540" s="110">
        <v>6</v>
      </c>
      <c r="K540" s="110">
        <v>2</v>
      </c>
      <c r="L540" s="110">
        <v>9</v>
      </c>
      <c r="M540" s="110"/>
      <c r="N540" s="110">
        <v>5</v>
      </c>
      <c r="O540" s="110"/>
      <c r="P540" s="110"/>
      <c r="Q540" s="110">
        <v>2</v>
      </c>
      <c r="R540" s="110">
        <v>2</v>
      </c>
      <c r="S540" s="110">
        <v>1</v>
      </c>
      <c r="T540" s="110">
        <v>31</v>
      </c>
      <c r="U540" s="96">
        <f t="shared" si="86"/>
        <v>1.4492753623188406</v>
      </c>
      <c r="V540" s="7"/>
      <c r="W540" s="7"/>
      <c r="X540" s="7"/>
      <c r="Y540" s="198"/>
      <c r="Z540" s="53" t="s">
        <v>360</v>
      </c>
      <c r="AA540" s="53" t="s">
        <v>358</v>
      </c>
      <c r="AB540" s="53" t="s">
        <v>357</v>
      </c>
      <c r="AC540" s="54"/>
      <c r="AD540" s="7">
        <f t="shared" si="87"/>
        <v>1567814400</v>
      </c>
      <c r="AE540" s="7">
        <f t="shared" si="88"/>
        <v>1568505600</v>
      </c>
      <c r="AF540" s="7">
        <f t="shared" si="89"/>
        <v>1568160000</v>
      </c>
    </row>
    <row r="541" spans="1:32" x14ac:dyDescent="0.25">
      <c r="A541" s="54" t="s">
        <v>83</v>
      </c>
      <c r="B541" s="28">
        <v>43715</v>
      </c>
      <c r="C541" s="28">
        <v>43723</v>
      </c>
      <c r="D541" s="54" t="s">
        <v>14</v>
      </c>
      <c r="E541" s="54"/>
      <c r="F541" s="54" t="s">
        <v>95</v>
      </c>
      <c r="G541" s="148">
        <v>1000</v>
      </c>
      <c r="H541" s="110">
        <v>54</v>
      </c>
      <c r="I541" s="111">
        <v>9</v>
      </c>
      <c r="J541" s="110">
        <v>7</v>
      </c>
      <c r="K541" s="110">
        <v>2</v>
      </c>
      <c r="L541" s="110">
        <v>15</v>
      </c>
      <c r="M541" s="110"/>
      <c r="N541" s="110">
        <v>8</v>
      </c>
      <c r="O541" s="110"/>
      <c r="P541" s="110"/>
      <c r="Q541" s="110">
        <v>1</v>
      </c>
      <c r="R541" s="110">
        <v>3</v>
      </c>
      <c r="S541" s="110">
        <v>1</v>
      </c>
      <c r="T541" s="110">
        <v>0</v>
      </c>
      <c r="U541" s="96">
        <f t="shared" si="86"/>
        <v>1</v>
      </c>
      <c r="V541" s="7"/>
      <c r="W541" s="7"/>
      <c r="X541" s="7"/>
      <c r="Y541" s="198"/>
      <c r="Z541" s="53" t="s">
        <v>360</v>
      </c>
      <c r="AA541" s="53" t="s">
        <v>358</v>
      </c>
      <c r="AB541" s="53" t="s">
        <v>357</v>
      </c>
      <c r="AC541" s="54"/>
      <c r="AD541" s="7">
        <f t="shared" si="87"/>
        <v>1567814400</v>
      </c>
      <c r="AE541" s="7">
        <f t="shared" si="88"/>
        <v>1568505600</v>
      </c>
      <c r="AF541" s="7">
        <f t="shared" si="89"/>
        <v>1568160000</v>
      </c>
    </row>
    <row r="542" spans="1:32" x14ac:dyDescent="0.25">
      <c r="A542" s="52" t="s">
        <v>82</v>
      </c>
      <c r="B542" s="182">
        <v>43713</v>
      </c>
      <c r="C542" s="182">
        <v>43718</v>
      </c>
      <c r="D542" s="52" t="s">
        <v>3</v>
      </c>
      <c r="E542" s="52"/>
      <c r="F542" s="87" t="s">
        <v>94</v>
      </c>
      <c r="G542" s="184">
        <v>1004</v>
      </c>
      <c r="H542" s="178">
        <v>31</v>
      </c>
      <c r="I542" s="180">
        <v>6</v>
      </c>
      <c r="J542" s="178">
        <v>7</v>
      </c>
      <c r="K542" s="178">
        <v>1</v>
      </c>
      <c r="L542" s="178">
        <v>7</v>
      </c>
      <c r="M542" s="178"/>
      <c r="N542" s="178">
        <v>7</v>
      </c>
      <c r="O542" s="178"/>
      <c r="P542" s="178"/>
      <c r="Q542" s="178">
        <v>1</v>
      </c>
      <c r="R542" s="178">
        <v>0</v>
      </c>
      <c r="S542" s="178">
        <v>0</v>
      </c>
      <c r="T542" s="178">
        <v>40</v>
      </c>
      <c r="U542" s="95">
        <f t="shared" si="86"/>
        <v>1.6666666666666667</v>
      </c>
      <c r="V542" s="11"/>
      <c r="W542" s="11"/>
      <c r="X542" s="11"/>
      <c r="Y542" s="201"/>
      <c r="Z542" s="51" t="s">
        <v>426</v>
      </c>
      <c r="AA542" s="51"/>
      <c r="AB542" s="51"/>
      <c r="AC542" s="52" t="s">
        <v>427</v>
      </c>
      <c r="AD542" s="11">
        <f t="shared" si="87"/>
        <v>1567641600</v>
      </c>
      <c r="AE542" s="11">
        <f t="shared" si="88"/>
        <v>1568073600</v>
      </c>
      <c r="AF542" s="11">
        <f t="shared" si="89"/>
        <v>1567857600</v>
      </c>
    </row>
    <row r="543" spans="1:32" s="236" customFormat="1" x14ac:dyDescent="0.25">
      <c r="A543" s="52" t="s">
        <v>83</v>
      </c>
      <c r="B543" s="182">
        <v>43713</v>
      </c>
      <c r="C543" s="182">
        <v>43718</v>
      </c>
      <c r="D543" s="52" t="s">
        <v>3</v>
      </c>
      <c r="E543" s="52"/>
      <c r="F543" s="87" t="s">
        <v>94</v>
      </c>
      <c r="G543" s="184">
        <v>1004</v>
      </c>
      <c r="H543" s="178">
        <v>40</v>
      </c>
      <c r="I543" s="180">
        <v>7</v>
      </c>
      <c r="J543" s="178">
        <v>8</v>
      </c>
      <c r="K543" s="178">
        <v>1</v>
      </c>
      <c r="L543" s="178">
        <v>9</v>
      </c>
      <c r="M543" s="178"/>
      <c r="N543" s="178">
        <v>9</v>
      </c>
      <c r="O543" s="178"/>
      <c r="P543" s="178"/>
      <c r="Q543" s="178">
        <v>1</v>
      </c>
      <c r="R543" s="178">
        <v>1</v>
      </c>
      <c r="S543" s="178">
        <v>0</v>
      </c>
      <c r="T543" s="178">
        <v>24</v>
      </c>
      <c r="U543" s="95">
        <f t="shared" si="86"/>
        <v>1.3157894736842106</v>
      </c>
      <c r="V543" s="11"/>
      <c r="W543" s="11"/>
      <c r="X543" s="11"/>
      <c r="Y543" s="201"/>
      <c r="Z543" s="87" t="s">
        <v>548</v>
      </c>
      <c r="AA543" s="51"/>
      <c r="AB543" s="52"/>
      <c r="AC543" s="52" t="s">
        <v>420</v>
      </c>
      <c r="AD543" s="11">
        <f t="shared" si="87"/>
        <v>1567641600</v>
      </c>
      <c r="AE543" s="11">
        <f t="shared" si="88"/>
        <v>1568073600</v>
      </c>
      <c r="AF543" s="11">
        <f t="shared" si="89"/>
        <v>1567857600</v>
      </c>
    </row>
    <row r="544" spans="1:32" s="236" customFormat="1" x14ac:dyDescent="0.25">
      <c r="A544" s="52" t="s">
        <v>83</v>
      </c>
      <c r="B544" s="182">
        <v>43713</v>
      </c>
      <c r="C544" s="182">
        <v>43718</v>
      </c>
      <c r="D544" s="52" t="s">
        <v>3</v>
      </c>
      <c r="E544" s="52"/>
      <c r="F544" s="87" t="s">
        <v>94</v>
      </c>
      <c r="G544" s="184">
        <v>1004</v>
      </c>
      <c r="H544" s="178">
        <v>53</v>
      </c>
      <c r="I544" s="180">
        <v>9</v>
      </c>
      <c r="J544" s="178">
        <v>9</v>
      </c>
      <c r="K544" s="178">
        <v>2</v>
      </c>
      <c r="L544" s="178">
        <v>11</v>
      </c>
      <c r="M544" s="178"/>
      <c r="N544" s="178">
        <v>11</v>
      </c>
      <c r="O544" s="178"/>
      <c r="P544" s="178"/>
      <c r="Q544" s="178">
        <v>2</v>
      </c>
      <c r="R544" s="178">
        <v>1</v>
      </c>
      <c r="S544" s="178">
        <v>1</v>
      </c>
      <c r="T544" s="178">
        <v>0</v>
      </c>
      <c r="U544" s="95">
        <f t="shared" si="86"/>
        <v>1.0101010101010102</v>
      </c>
      <c r="V544" s="11"/>
      <c r="W544" s="11"/>
      <c r="X544" s="11"/>
      <c r="Y544" s="201"/>
      <c r="Z544" s="87" t="s">
        <v>548</v>
      </c>
      <c r="AA544" s="51"/>
      <c r="AB544" s="52"/>
      <c r="AC544" s="52" t="s">
        <v>420</v>
      </c>
      <c r="AD544" s="11">
        <f t="shared" si="87"/>
        <v>1567641600</v>
      </c>
      <c r="AE544" s="11">
        <f t="shared" si="88"/>
        <v>1568073600</v>
      </c>
      <c r="AF544" s="11">
        <f t="shared" si="89"/>
        <v>1567857600</v>
      </c>
    </row>
    <row r="545" spans="1:32" s="236" customFormat="1" x14ac:dyDescent="0.25">
      <c r="A545" s="52" t="s">
        <v>82</v>
      </c>
      <c r="B545" s="10">
        <v>43689</v>
      </c>
      <c r="C545" s="10">
        <v>43704</v>
      </c>
      <c r="D545" s="52" t="s">
        <v>3</v>
      </c>
      <c r="E545" s="52"/>
      <c r="F545" s="87" t="s">
        <v>94</v>
      </c>
      <c r="G545" s="153">
        <v>1001</v>
      </c>
      <c r="H545" s="107">
        <v>30</v>
      </c>
      <c r="I545" s="107">
        <v>7</v>
      </c>
      <c r="J545" s="107">
        <v>7</v>
      </c>
      <c r="K545" s="107">
        <v>1</v>
      </c>
      <c r="L545" s="107">
        <v>8</v>
      </c>
      <c r="M545" s="109"/>
      <c r="N545" s="107">
        <v>7</v>
      </c>
      <c r="O545" s="107"/>
      <c r="P545" s="108"/>
      <c r="Q545" s="108">
        <v>1</v>
      </c>
      <c r="R545" s="108">
        <v>0</v>
      </c>
      <c r="S545" s="107">
        <v>0</v>
      </c>
      <c r="T545" s="107">
        <v>39</v>
      </c>
      <c r="U545" s="95">
        <f t="shared" si="86"/>
        <v>1.639344262295082</v>
      </c>
      <c r="V545" s="11"/>
      <c r="W545" s="11"/>
      <c r="X545" s="11"/>
      <c r="Y545" s="201"/>
      <c r="Z545" s="64" t="s">
        <v>359</v>
      </c>
      <c r="AA545" s="51"/>
      <c r="AB545" s="65"/>
      <c r="AC545" s="52"/>
      <c r="AD545" s="11">
        <f t="shared" si="87"/>
        <v>1565568000</v>
      </c>
      <c r="AE545" s="11">
        <f t="shared" si="88"/>
        <v>1566864000</v>
      </c>
      <c r="AF545" s="11">
        <f t="shared" si="89"/>
        <v>1566216000</v>
      </c>
    </row>
    <row r="546" spans="1:32" x14ac:dyDescent="0.25">
      <c r="A546" s="52" t="s">
        <v>83</v>
      </c>
      <c r="B546" s="10">
        <v>43689</v>
      </c>
      <c r="C546" s="10">
        <v>43704</v>
      </c>
      <c r="D546" s="52" t="s">
        <v>3</v>
      </c>
      <c r="E546" s="52"/>
      <c r="F546" s="87" t="s">
        <v>94</v>
      </c>
      <c r="G546" s="153">
        <v>1001</v>
      </c>
      <c r="H546" s="107">
        <v>39</v>
      </c>
      <c r="I546" s="107">
        <v>8</v>
      </c>
      <c r="J546" s="107">
        <v>9</v>
      </c>
      <c r="K546" s="107">
        <v>1</v>
      </c>
      <c r="L546" s="107">
        <v>10</v>
      </c>
      <c r="M546" s="109"/>
      <c r="N546" s="107">
        <v>9</v>
      </c>
      <c r="O546" s="107"/>
      <c r="P546" s="108"/>
      <c r="Q546" s="108">
        <v>1</v>
      </c>
      <c r="R546" s="108">
        <v>1</v>
      </c>
      <c r="S546" s="107">
        <v>0</v>
      </c>
      <c r="T546" s="107">
        <v>22</v>
      </c>
      <c r="U546" s="95">
        <f t="shared" si="86"/>
        <v>1.2820512820512822</v>
      </c>
      <c r="V546" s="11"/>
      <c r="W546" s="11"/>
      <c r="X546" s="11"/>
      <c r="Y546" s="201"/>
      <c r="Z546" s="64" t="s">
        <v>359</v>
      </c>
      <c r="AA546" s="51"/>
      <c r="AB546" s="65"/>
      <c r="AC546" s="52"/>
      <c r="AD546" s="11">
        <f t="shared" si="87"/>
        <v>1565568000</v>
      </c>
      <c r="AE546" s="11">
        <f t="shared" si="88"/>
        <v>1566864000</v>
      </c>
      <c r="AF546" s="11">
        <f t="shared" si="89"/>
        <v>1566216000</v>
      </c>
    </row>
    <row r="547" spans="1:32" x14ac:dyDescent="0.25">
      <c r="A547" s="52" t="s">
        <v>83</v>
      </c>
      <c r="B547" s="10">
        <v>43689</v>
      </c>
      <c r="C547" s="10">
        <v>43704</v>
      </c>
      <c r="D547" s="52" t="s">
        <v>3</v>
      </c>
      <c r="E547" s="52"/>
      <c r="F547" s="87" t="s">
        <v>94</v>
      </c>
      <c r="G547" s="153">
        <v>1001</v>
      </c>
      <c r="H547" s="107">
        <v>52</v>
      </c>
      <c r="I547" s="107">
        <v>10</v>
      </c>
      <c r="J547" s="107">
        <v>10</v>
      </c>
      <c r="K547" s="107">
        <v>2</v>
      </c>
      <c r="L547" s="107">
        <v>12</v>
      </c>
      <c r="M547" s="109"/>
      <c r="N547" s="107">
        <v>11</v>
      </c>
      <c r="O547" s="107"/>
      <c r="P547" s="108"/>
      <c r="Q547" s="108">
        <v>2</v>
      </c>
      <c r="R547" s="108">
        <v>1</v>
      </c>
      <c r="S547" s="107"/>
      <c r="T547" s="107">
        <v>0</v>
      </c>
      <c r="U547" s="95">
        <f t="shared" si="86"/>
        <v>1</v>
      </c>
      <c r="V547" s="11"/>
      <c r="W547" s="11"/>
      <c r="X547" s="11"/>
      <c r="Y547" s="201"/>
      <c r="Z547" s="64" t="s">
        <v>359</v>
      </c>
      <c r="AA547" s="51"/>
      <c r="AB547" s="65"/>
      <c r="AC547" s="52"/>
      <c r="AD547" s="11">
        <f t="shared" si="87"/>
        <v>1565568000</v>
      </c>
      <c r="AE547" s="11">
        <f t="shared" si="88"/>
        <v>1566864000</v>
      </c>
      <c r="AF547" s="11">
        <f t="shared" si="89"/>
        <v>1566216000</v>
      </c>
    </row>
    <row r="548" spans="1:32" s="236" customFormat="1" x14ac:dyDescent="0.25">
      <c r="A548" s="50" t="s">
        <v>82</v>
      </c>
      <c r="B548" s="14">
        <v>43678</v>
      </c>
      <c r="C548" s="14">
        <v>43703</v>
      </c>
      <c r="D548" s="50" t="s">
        <v>0</v>
      </c>
      <c r="E548" s="50"/>
      <c r="F548" s="86" t="s">
        <v>95</v>
      </c>
      <c r="G548" s="151">
        <v>5000</v>
      </c>
      <c r="H548" s="106">
        <v>41</v>
      </c>
      <c r="I548" s="106">
        <v>5</v>
      </c>
      <c r="J548" s="106">
        <v>6</v>
      </c>
      <c r="K548" s="106">
        <v>2</v>
      </c>
      <c r="L548" s="106">
        <v>7</v>
      </c>
      <c r="M548" s="106"/>
      <c r="N548" s="106">
        <v>7</v>
      </c>
      <c r="O548" s="106"/>
      <c r="P548" s="106"/>
      <c r="Q548" s="106">
        <v>3</v>
      </c>
      <c r="R548" s="106">
        <v>2</v>
      </c>
      <c r="S548" s="106"/>
      <c r="T548" s="106">
        <v>27</v>
      </c>
      <c r="U548" s="94">
        <f t="shared" si="86"/>
        <v>1.3698630136986301</v>
      </c>
      <c r="V548" s="15"/>
      <c r="W548" s="15"/>
      <c r="X548" s="15"/>
      <c r="Y548" s="204"/>
      <c r="Z548" s="48" t="s">
        <v>355</v>
      </c>
      <c r="AA548" s="49" t="s">
        <v>356</v>
      </c>
      <c r="AB548" s="68"/>
      <c r="AC548" s="50" t="s">
        <v>338</v>
      </c>
      <c r="AD548" s="15">
        <f t="shared" si="87"/>
        <v>1564617600</v>
      </c>
      <c r="AE548" s="15">
        <f t="shared" si="88"/>
        <v>1566777600</v>
      </c>
      <c r="AF548" s="15">
        <f t="shared" si="89"/>
        <v>1565697600</v>
      </c>
    </row>
    <row r="549" spans="1:32" s="236" customFormat="1" x14ac:dyDescent="0.25">
      <c r="A549" s="50" t="s">
        <v>83</v>
      </c>
      <c r="B549" s="14">
        <v>43678</v>
      </c>
      <c r="C549" s="14">
        <v>43703</v>
      </c>
      <c r="D549" s="50" t="s">
        <v>0</v>
      </c>
      <c r="E549" s="50"/>
      <c r="F549" s="86" t="s">
        <v>95</v>
      </c>
      <c r="G549" s="151">
        <v>5000</v>
      </c>
      <c r="H549" s="106">
        <v>53</v>
      </c>
      <c r="I549" s="106">
        <v>6</v>
      </c>
      <c r="J549" s="106">
        <v>8</v>
      </c>
      <c r="K549" s="106">
        <v>3</v>
      </c>
      <c r="L549" s="106">
        <v>11</v>
      </c>
      <c r="M549" s="106"/>
      <c r="N549" s="106">
        <v>11</v>
      </c>
      <c r="O549" s="106"/>
      <c r="P549" s="106"/>
      <c r="Q549" s="106">
        <v>4</v>
      </c>
      <c r="R549" s="106">
        <v>3</v>
      </c>
      <c r="S549" s="106"/>
      <c r="T549" s="106">
        <v>0</v>
      </c>
      <c r="U549" s="94">
        <f t="shared" si="86"/>
        <v>1.0101010101010102</v>
      </c>
      <c r="V549" s="15"/>
      <c r="W549" s="15"/>
      <c r="X549" s="15"/>
      <c r="Y549" s="204"/>
      <c r="Z549" s="48" t="s">
        <v>355</v>
      </c>
      <c r="AA549" s="49" t="s">
        <v>356</v>
      </c>
      <c r="AB549" s="68"/>
      <c r="AC549" s="50"/>
      <c r="AD549" s="15">
        <f t="shared" si="87"/>
        <v>1564617600</v>
      </c>
      <c r="AE549" s="15">
        <f t="shared" si="88"/>
        <v>1566777600</v>
      </c>
      <c r="AF549" s="15">
        <f t="shared" si="89"/>
        <v>1565697600</v>
      </c>
    </row>
    <row r="550" spans="1:32" s="236" customFormat="1" x14ac:dyDescent="0.25">
      <c r="A550" s="54" t="s">
        <v>82</v>
      </c>
      <c r="B550" s="42">
        <v>43678</v>
      </c>
      <c r="C550" s="42">
        <v>43692</v>
      </c>
      <c r="D550" s="54" t="s">
        <v>14</v>
      </c>
      <c r="E550" s="54"/>
      <c r="F550" s="54" t="s">
        <v>95</v>
      </c>
      <c r="G550" s="148">
        <v>1000</v>
      </c>
      <c r="H550" s="110">
        <v>34</v>
      </c>
      <c r="I550" s="111">
        <v>7</v>
      </c>
      <c r="J550" s="110">
        <v>7</v>
      </c>
      <c r="K550" s="110">
        <v>2</v>
      </c>
      <c r="L550" s="110">
        <v>9</v>
      </c>
      <c r="M550" s="110"/>
      <c r="N550" s="110">
        <v>5</v>
      </c>
      <c r="O550" s="110"/>
      <c r="P550" s="110"/>
      <c r="Q550" s="110">
        <v>2</v>
      </c>
      <c r="R550" s="110">
        <v>2</v>
      </c>
      <c r="S550" s="110">
        <v>2</v>
      </c>
      <c r="T550" s="110">
        <v>30</v>
      </c>
      <c r="U550" s="96">
        <f t="shared" si="86"/>
        <v>1.4285714285714286</v>
      </c>
      <c r="V550" s="7"/>
      <c r="W550" s="7"/>
      <c r="X550" s="7"/>
      <c r="Y550" s="198"/>
      <c r="Z550" s="53"/>
      <c r="AA550" s="53" t="s">
        <v>353</v>
      </c>
      <c r="AB550" s="53" t="s">
        <v>354</v>
      </c>
      <c r="AC550" s="54" t="s">
        <v>698</v>
      </c>
      <c r="AD550" s="7">
        <f t="shared" si="87"/>
        <v>1564617600</v>
      </c>
      <c r="AE550" s="7">
        <f t="shared" si="88"/>
        <v>1565827200</v>
      </c>
      <c r="AF550" s="7">
        <f t="shared" si="89"/>
        <v>1565222400</v>
      </c>
    </row>
    <row r="551" spans="1:32" ht="14.25" customHeight="1" x14ac:dyDescent="0.25">
      <c r="A551" s="54" t="s">
        <v>83</v>
      </c>
      <c r="B551" s="42">
        <v>43678</v>
      </c>
      <c r="C551" s="42">
        <v>43692</v>
      </c>
      <c r="D551" s="54" t="s">
        <v>14</v>
      </c>
      <c r="E551" s="54"/>
      <c r="F551" s="54" t="s">
        <v>95</v>
      </c>
      <c r="G551" s="148">
        <v>1000</v>
      </c>
      <c r="H551" s="110">
        <v>53</v>
      </c>
      <c r="I551" s="111">
        <v>8</v>
      </c>
      <c r="J551" s="110">
        <v>9</v>
      </c>
      <c r="K551" s="110">
        <v>2</v>
      </c>
      <c r="L551" s="110">
        <v>14</v>
      </c>
      <c r="M551" s="110"/>
      <c r="N551" s="110">
        <v>7</v>
      </c>
      <c r="O551" s="110"/>
      <c r="P551" s="110"/>
      <c r="Q551" s="110">
        <v>2</v>
      </c>
      <c r="R551" s="110">
        <v>3</v>
      </c>
      <c r="S551" s="110">
        <v>2</v>
      </c>
      <c r="T551" s="110">
        <v>0</v>
      </c>
      <c r="U551" s="96">
        <f t="shared" si="86"/>
        <v>1</v>
      </c>
      <c r="V551" s="7"/>
      <c r="W551" s="7"/>
      <c r="X551" s="7"/>
      <c r="Y551" s="198"/>
      <c r="Z551" s="53"/>
      <c r="AA551" s="53" t="s">
        <v>353</v>
      </c>
      <c r="AB551" s="53" t="s">
        <v>354</v>
      </c>
      <c r="AC551" s="54"/>
      <c r="AD551" s="7">
        <f t="shared" si="87"/>
        <v>1564617600</v>
      </c>
      <c r="AE551" s="7">
        <f t="shared" si="88"/>
        <v>1565827200</v>
      </c>
      <c r="AF551" s="7">
        <f t="shared" si="89"/>
        <v>1565222400</v>
      </c>
    </row>
    <row r="552" spans="1:32" x14ac:dyDescent="0.25">
      <c r="A552" s="60" t="s">
        <v>82</v>
      </c>
      <c r="B552" s="18">
        <v>43669</v>
      </c>
      <c r="C552" s="18">
        <v>43672</v>
      </c>
      <c r="D552" s="60" t="s">
        <v>1</v>
      </c>
      <c r="E552" s="60"/>
      <c r="F552" s="60" t="s">
        <v>96</v>
      </c>
      <c r="G552" s="150">
        <v>2000</v>
      </c>
      <c r="H552" s="114">
        <v>31</v>
      </c>
      <c r="I552" s="115">
        <v>6</v>
      </c>
      <c r="J552" s="114">
        <v>7</v>
      </c>
      <c r="K552" s="114">
        <v>2</v>
      </c>
      <c r="L552" s="114">
        <v>10</v>
      </c>
      <c r="M552" s="114"/>
      <c r="N552" s="114">
        <v>5</v>
      </c>
      <c r="O552" s="114"/>
      <c r="P552" s="114"/>
      <c r="Q552" s="114">
        <v>3</v>
      </c>
      <c r="R552" s="114">
        <v>1</v>
      </c>
      <c r="S552" s="114">
        <v>1</v>
      </c>
      <c r="T552" s="114">
        <v>34</v>
      </c>
      <c r="U552" s="98">
        <f t="shared" si="86"/>
        <v>1.5151515151515151</v>
      </c>
      <c r="V552" s="19"/>
      <c r="W552" s="19"/>
      <c r="X552" s="19"/>
      <c r="Y552" s="205"/>
      <c r="Z552" s="58" t="s">
        <v>350</v>
      </c>
      <c r="AA552" s="58" t="s">
        <v>351</v>
      </c>
      <c r="AB552" s="60"/>
      <c r="AC552" s="60"/>
      <c r="AD552" s="19">
        <f t="shared" si="87"/>
        <v>1563840000</v>
      </c>
      <c r="AE552" s="19">
        <f t="shared" si="88"/>
        <v>1564099200</v>
      </c>
      <c r="AF552" s="19">
        <f t="shared" si="89"/>
        <v>1563969600</v>
      </c>
    </row>
    <row r="553" spans="1:32" x14ac:dyDescent="0.25">
      <c r="A553" s="60" t="s">
        <v>83</v>
      </c>
      <c r="B553" s="18">
        <v>43669</v>
      </c>
      <c r="C553" s="18">
        <v>43672</v>
      </c>
      <c r="D553" s="60" t="s">
        <v>1</v>
      </c>
      <c r="E553" s="60"/>
      <c r="F553" s="60" t="s">
        <v>96</v>
      </c>
      <c r="G553" s="150">
        <v>2000</v>
      </c>
      <c r="H553" s="114">
        <v>48</v>
      </c>
      <c r="I553" s="115">
        <v>7</v>
      </c>
      <c r="J553" s="114">
        <v>9</v>
      </c>
      <c r="K553" s="114">
        <v>3</v>
      </c>
      <c r="L553" s="114">
        <v>18</v>
      </c>
      <c r="M553" s="114"/>
      <c r="N553" s="114">
        <v>8</v>
      </c>
      <c r="O553" s="114"/>
      <c r="P553" s="114"/>
      <c r="Q553" s="114">
        <v>4</v>
      </c>
      <c r="R553" s="114">
        <v>2</v>
      </c>
      <c r="S553" s="114">
        <v>1</v>
      </c>
      <c r="T553" s="114">
        <v>0</v>
      </c>
      <c r="U553" s="98">
        <f t="shared" si="86"/>
        <v>1</v>
      </c>
      <c r="V553" s="19"/>
      <c r="W553" s="19"/>
      <c r="X553" s="19"/>
      <c r="Y553" s="205"/>
      <c r="Z553" s="58" t="s">
        <v>350</v>
      </c>
      <c r="AA553" s="58" t="s">
        <v>351</v>
      </c>
      <c r="AB553" s="60"/>
      <c r="AC553" s="60"/>
      <c r="AD553" s="19">
        <f t="shared" si="87"/>
        <v>1563840000</v>
      </c>
      <c r="AE553" s="19">
        <f t="shared" si="88"/>
        <v>1564099200</v>
      </c>
      <c r="AF553" s="19">
        <f t="shared" si="89"/>
        <v>1563969600</v>
      </c>
    </row>
    <row r="554" spans="1:32" x14ac:dyDescent="0.25">
      <c r="A554" s="52" t="s">
        <v>82</v>
      </c>
      <c r="B554" s="10">
        <v>43662</v>
      </c>
      <c r="C554" s="10">
        <v>43669</v>
      </c>
      <c r="D554" s="52" t="s">
        <v>3</v>
      </c>
      <c r="E554" s="52"/>
      <c r="F554" s="87" t="s">
        <v>94</v>
      </c>
      <c r="G554" s="153">
        <v>1007</v>
      </c>
      <c r="H554" s="107">
        <v>29</v>
      </c>
      <c r="I554" s="107">
        <v>7</v>
      </c>
      <c r="J554" s="107">
        <v>8</v>
      </c>
      <c r="K554" s="107">
        <v>1</v>
      </c>
      <c r="L554" s="107">
        <v>8</v>
      </c>
      <c r="M554" s="109"/>
      <c r="N554" s="107">
        <v>7</v>
      </c>
      <c r="O554" s="107"/>
      <c r="P554" s="108"/>
      <c r="Q554" s="108">
        <v>0</v>
      </c>
      <c r="R554" s="108">
        <v>1</v>
      </c>
      <c r="S554" s="107">
        <v>0</v>
      </c>
      <c r="T554" s="107">
        <v>39</v>
      </c>
      <c r="U554" s="95">
        <f t="shared" si="86"/>
        <v>1.639344262295082</v>
      </c>
      <c r="V554" s="11"/>
      <c r="W554" s="11"/>
      <c r="X554" s="11"/>
      <c r="Y554" s="201"/>
      <c r="Z554" s="64" t="s">
        <v>347</v>
      </c>
      <c r="AA554" s="51" t="s">
        <v>348</v>
      </c>
      <c r="AB554" s="65"/>
      <c r="AC554" s="52"/>
      <c r="AD554" s="11">
        <f t="shared" si="87"/>
        <v>1563235200</v>
      </c>
      <c r="AE554" s="11">
        <f t="shared" si="88"/>
        <v>1563840000</v>
      </c>
      <c r="AF554" s="11">
        <f t="shared" si="89"/>
        <v>1563537600</v>
      </c>
    </row>
    <row r="555" spans="1:32" x14ac:dyDescent="0.25">
      <c r="A555" s="52" t="s">
        <v>83</v>
      </c>
      <c r="B555" s="10">
        <v>43662</v>
      </c>
      <c r="C555" s="10">
        <v>43669</v>
      </c>
      <c r="D555" s="52" t="s">
        <v>3</v>
      </c>
      <c r="E555" s="52"/>
      <c r="F555" s="87" t="s">
        <v>94</v>
      </c>
      <c r="G555" s="153">
        <v>1007</v>
      </c>
      <c r="H555" s="107">
        <v>37</v>
      </c>
      <c r="I555" s="107">
        <v>9</v>
      </c>
      <c r="J555" s="107">
        <v>9</v>
      </c>
      <c r="K555" s="107">
        <v>1</v>
      </c>
      <c r="L555" s="107">
        <v>10</v>
      </c>
      <c r="M555" s="109"/>
      <c r="N555" s="107">
        <v>9</v>
      </c>
      <c r="O555" s="107"/>
      <c r="P555" s="108"/>
      <c r="Q555" s="108">
        <v>1</v>
      </c>
      <c r="R555" s="108">
        <v>1</v>
      </c>
      <c r="S555" s="107">
        <v>0</v>
      </c>
      <c r="T555" s="107">
        <v>24</v>
      </c>
      <c r="U555" s="95">
        <f t="shared" si="86"/>
        <v>1.2987012987012987</v>
      </c>
      <c r="V555" s="11"/>
      <c r="W555" s="11"/>
      <c r="X555" s="11"/>
      <c r="Y555" s="201"/>
      <c r="Z555" s="64" t="s">
        <v>347</v>
      </c>
      <c r="AA555" s="51" t="s">
        <v>348</v>
      </c>
      <c r="AB555" s="65"/>
      <c r="AC555" s="52" t="s">
        <v>349</v>
      </c>
      <c r="AD555" s="11">
        <f t="shared" si="87"/>
        <v>1563235200</v>
      </c>
      <c r="AE555" s="11">
        <f t="shared" si="88"/>
        <v>1563840000</v>
      </c>
      <c r="AF555" s="11">
        <f t="shared" si="89"/>
        <v>1563537600</v>
      </c>
    </row>
    <row r="556" spans="1:32" x14ac:dyDescent="0.25">
      <c r="A556" s="52" t="s">
        <v>83</v>
      </c>
      <c r="B556" s="10">
        <v>43662</v>
      </c>
      <c r="C556" s="10">
        <v>43669</v>
      </c>
      <c r="D556" s="52" t="s">
        <v>3</v>
      </c>
      <c r="E556" s="52"/>
      <c r="F556" s="87" t="s">
        <v>94</v>
      </c>
      <c r="G556" s="153">
        <v>1007</v>
      </c>
      <c r="H556" s="107">
        <v>51</v>
      </c>
      <c r="I556" s="107">
        <v>10</v>
      </c>
      <c r="J556" s="107">
        <v>10</v>
      </c>
      <c r="K556" s="107">
        <v>2</v>
      </c>
      <c r="L556" s="107">
        <v>11</v>
      </c>
      <c r="M556" s="109"/>
      <c r="N556" s="107">
        <v>10</v>
      </c>
      <c r="O556" s="107"/>
      <c r="P556" s="108"/>
      <c r="Q556" s="108">
        <v>2</v>
      </c>
      <c r="R556" s="108">
        <v>2</v>
      </c>
      <c r="S556" s="107">
        <v>1</v>
      </c>
      <c r="T556" s="107">
        <v>0</v>
      </c>
      <c r="U556" s="95">
        <f t="shared" si="86"/>
        <v>1.0101010101010102</v>
      </c>
      <c r="V556" s="11"/>
      <c r="W556" s="11"/>
      <c r="X556" s="11"/>
      <c r="Y556" s="201"/>
      <c r="Z556" s="64" t="s">
        <v>347</v>
      </c>
      <c r="AA556" s="51" t="s">
        <v>348</v>
      </c>
      <c r="AB556" s="65"/>
      <c r="AC556" s="52"/>
      <c r="AD556" s="11">
        <f t="shared" si="87"/>
        <v>1563235200</v>
      </c>
      <c r="AE556" s="11">
        <f t="shared" si="88"/>
        <v>1563840000</v>
      </c>
      <c r="AF556" s="11">
        <f t="shared" si="89"/>
        <v>1563537600</v>
      </c>
    </row>
    <row r="557" spans="1:32" s="236" customFormat="1" x14ac:dyDescent="0.25">
      <c r="A557" s="50" t="s">
        <v>82</v>
      </c>
      <c r="B557" s="14">
        <v>43648</v>
      </c>
      <c r="C557" s="14">
        <v>43674</v>
      </c>
      <c r="D557" s="50" t="s">
        <v>0</v>
      </c>
      <c r="E557" s="50"/>
      <c r="F557" s="86" t="s">
        <v>95</v>
      </c>
      <c r="G557" s="151">
        <v>5000</v>
      </c>
      <c r="H557" s="106">
        <v>41</v>
      </c>
      <c r="I557" s="106">
        <v>5</v>
      </c>
      <c r="J557" s="106">
        <v>7</v>
      </c>
      <c r="K557" s="106">
        <v>2</v>
      </c>
      <c r="L557" s="106">
        <v>7</v>
      </c>
      <c r="M557" s="106"/>
      <c r="N557" s="106">
        <v>6</v>
      </c>
      <c r="O557" s="106"/>
      <c r="P557" s="106"/>
      <c r="Q557" s="106">
        <v>3</v>
      </c>
      <c r="R557" s="106">
        <v>2</v>
      </c>
      <c r="S557" s="106"/>
      <c r="T557" s="106">
        <v>27</v>
      </c>
      <c r="U557" s="94">
        <f t="shared" si="86"/>
        <v>1.3698630136986301</v>
      </c>
      <c r="V557" s="15"/>
      <c r="W557" s="15"/>
      <c r="X557" s="15"/>
      <c r="Y557" s="204"/>
      <c r="Z557" s="48" t="s">
        <v>345</v>
      </c>
      <c r="AA557" s="49" t="s">
        <v>346</v>
      </c>
      <c r="AB557" s="68"/>
      <c r="AC557" s="50" t="s">
        <v>338</v>
      </c>
      <c r="AD557" s="15">
        <f t="shared" si="87"/>
        <v>1562025600</v>
      </c>
      <c r="AE557" s="15">
        <f t="shared" si="88"/>
        <v>1564272000</v>
      </c>
      <c r="AF557" s="15">
        <f t="shared" si="89"/>
        <v>1563148800</v>
      </c>
    </row>
    <row r="558" spans="1:32" s="236" customFormat="1" x14ac:dyDescent="0.25">
      <c r="A558" s="50" t="s">
        <v>83</v>
      </c>
      <c r="B558" s="14">
        <v>43648</v>
      </c>
      <c r="C558" s="14">
        <v>43674</v>
      </c>
      <c r="D558" s="50" t="s">
        <v>0</v>
      </c>
      <c r="E558" s="50"/>
      <c r="F558" s="86" t="s">
        <v>95</v>
      </c>
      <c r="G558" s="151">
        <v>5000</v>
      </c>
      <c r="H558" s="106">
        <v>52</v>
      </c>
      <c r="I558" s="106">
        <v>7</v>
      </c>
      <c r="J558" s="106">
        <v>9</v>
      </c>
      <c r="K558" s="106">
        <v>3</v>
      </c>
      <c r="L558" s="106">
        <v>11</v>
      </c>
      <c r="M558" s="106"/>
      <c r="N558" s="106">
        <v>11</v>
      </c>
      <c r="O558" s="106"/>
      <c r="P558" s="106"/>
      <c r="Q558" s="106">
        <v>4</v>
      </c>
      <c r="R558" s="106">
        <v>3</v>
      </c>
      <c r="S558" s="106"/>
      <c r="T558" s="106">
        <v>0</v>
      </c>
      <c r="U558" s="94">
        <f t="shared" si="86"/>
        <v>1</v>
      </c>
      <c r="V558" s="15"/>
      <c r="W558" s="15"/>
      <c r="X558" s="15"/>
      <c r="Y558" s="204"/>
      <c r="Z558" s="48" t="s">
        <v>345</v>
      </c>
      <c r="AA558" s="49" t="s">
        <v>346</v>
      </c>
      <c r="AB558" s="68"/>
      <c r="AC558" s="50"/>
      <c r="AD558" s="15">
        <f t="shared" si="87"/>
        <v>1562025600</v>
      </c>
      <c r="AE558" s="15">
        <f t="shared" si="88"/>
        <v>1564272000</v>
      </c>
      <c r="AF558" s="15">
        <f t="shared" si="89"/>
        <v>1563148800</v>
      </c>
    </row>
    <row r="559" spans="1:32" s="236" customFormat="1" x14ac:dyDescent="0.25">
      <c r="A559" s="54" t="s">
        <v>82</v>
      </c>
      <c r="B559" s="28">
        <v>43650</v>
      </c>
      <c r="C559" s="28">
        <v>43659</v>
      </c>
      <c r="D559" s="54" t="s">
        <v>14</v>
      </c>
      <c r="E559" s="54"/>
      <c r="F559" s="54" t="s">
        <v>95</v>
      </c>
      <c r="G559" s="148">
        <v>1000</v>
      </c>
      <c r="H559" s="110">
        <v>32</v>
      </c>
      <c r="I559" s="111">
        <v>6</v>
      </c>
      <c r="J559" s="110">
        <v>6</v>
      </c>
      <c r="K559" s="110">
        <v>2</v>
      </c>
      <c r="L559" s="110">
        <v>10</v>
      </c>
      <c r="M559" s="110"/>
      <c r="N559" s="110">
        <v>5</v>
      </c>
      <c r="O559" s="110"/>
      <c r="P559" s="110"/>
      <c r="Q559" s="110">
        <v>2</v>
      </c>
      <c r="R559" s="110">
        <v>2</v>
      </c>
      <c r="S559" s="110">
        <v>1</v>
      </c>
      <c r="T559" s="110">
        <v>34</v>
      </c>
      <c r="U559" s="96">
        <f t="shared" si="86"/>
        <v>1.5151515151515151</v>
      </c>
      <c r="V559" s="7"/>
      <c r="W559" s="7"/>
      <c r="X559" s="7"/>
      <c r="Y559" s="198"/>
      <c r="Z559" s="53" t="s">
        <v>352</v>
      </c>
      <c r="AA559" s="53" t="s">
        <v>343</v>
      </c>
      <c r="AB559" s="53" t="s">
        <v>344</v>
      </c>
      <c r="AC559" s="54"/>
      <c r="AD559" s="7">
        <f t="shared" si="87"/>
        <v>1562198400</v>
      </c>
      <c r="AE559" s="7">
        <f t="shared" si="88"/>
        <v>1562976000</v>
      </c>
      <c r="AF559" s="7">
        <f t="shared" si="89"/>
        <v>1562587200</v>
      </c>
    </row>
    <row r="560" spans="1:32" x14ac:dyDescent="0.25">
      <c r="A560" s="54" t="s">
        <v>83</v>
      </c>
      <c r="B560" s="28">
        <v>43650</v>
      </c>
      <c r="C560" s="28">
        <v>43659</v>
      </c>
      <c r="D560" s="54" t="s">
        <v>14</v>
      </c>
      <c r="E560" s="54"/>
      <c r="F560" s="54" t="s">
        <v>95</v>
      </c>
      <c r="G560" s="148">
        <v>1000</v>
      </c>
      <c r="H560" s="110">
        <v>51</v>
      </c>
      <c r="I560" s="111">
        <v>8</v>
      </c>
      <c r="J560" s="110">
        <v>8</v>
      </c>
      <c r="K560" s="110">
        <v>2</v>
      </c>
      <c r="L560" s="110">
        <v>17</v>
      </c>
      <c r="M560" s="110"/>
      <c r="N560" s="110">
        <v>7</v>
      </c>
      <c r="O560" s="110"/>
      <c r="P560" s="110"/>
      <c r="Q560" s="110">
        <v>3</v>
      </c>
      <c r="R560" s="110">
        <v>3</v>
      </c>
      <c r="S560" s="110">
        <v>1</v>
      </c>
      <c r="T560" s="110">
        <v>0</v>
      </c>
      <c r="U560" s="96">
        <f t="shared" si="86"/>
        <v>1</v>
      </c>
      <c r="V560" s="7"/>
      <c r="W560" s="7"/>
      <c r="X560" s="7"/>
      <c r="Y560" s="198"/>
      <c r="Z560" s="53" t="s">
        <v>352</v>
      </c>
      <c r="AA560" s="53" t="s">
        <v>343</v>
      </c>
      <c r="AB560" s="53" t="s">
        <v>344</v>
      </c>
      <c r="AC560" s="54"/>
      <c r="AD560" s="7">
        <f t="shared" si="87"/>
        <v>1562198400</v>
      </c>
      <c r="AE560" s="7">
        <f t="shared" si="88"/>
        <v>1562976000</v>
      </c>
      <c r="AF560" s="7">
        <f t="shared" si="89"/>
        <v>1562587200</v>
      </c>
    </row>
    <row r="561" spans="1:32" x14ac:dyDescent="0.25">
      <c r="A561" s="57" t="s">
        <v>82</v>
      </c>
      <c r="B561" s="16">
        <v>43644</v>
      </c>
      <c r="C561" s="16">
        <v>43648</v>
      </c>
      <c r="D561" s="57" t="s">
        <v>2</v>
      </c>
      <c r="E561" s="57"/>
      <c r="F561" s="57" t="s">
        <v>95</v>
      </c>
      <c r="G561" s="149">
        <v>1200</v>
      </c>
      <c r="H561" s="112">
        <v>40</v>
      </c>
      <c r="I561" s="113">
        <v>7</v>
      </c>
      <c r="J561" s="112">
        <v>6</v>
      </c>
      <c r="K561" s="112">
        <v>3</v>
      </c>
      <c r="L561" s="112">
        <v>11</v>
      </c>
      <c r="M561" s="112"/>
      <c r="N561" s="112">
        <v>5</v>
      </c>
      <c r="O561" s="112"/>
      <c r="P561" s="112"/>
      <c r="Q561" s="112">
        <v>1</v>
      </c>
      <c r="R561" s="112">
        <v>1</v>
      </c>
      <c r="S561" s="112">
        <v>0</v>
      </c>
      <c r="T561" s="112">
        <v>26</v>
      </c>
      <c r="U561" s="97">
        <f t="shared" si="86"/>
        <v>1.3513513513513513</v>
      </c>
      <c r="V561" s="17"/>
      <c r="W561" s="17"/>
      <c r="X561" s="17"/>
      <c r="Y561" s="206"/>
      <c r="Z561" s="55" t="s">
        <v>124</v>
      </c>
      <c r="AA561" s="56" t="s">
        <v>339</v>
      </c>
      <c r="AB561" s="56" t="s">
        <v>340</v>
      </c>
      <c r="AC561" s="57" t="s">
        <v>341</v>
      </c>
      <c r="AD561" s="17">
        <f t="shared" si="87"/>
        <v>1561680000</v>
      </c>
      <c r="AE561" s="17">
        <f t="shared" si="88"/>
        <v>1562025600</v>
      </c>
      <c r="AF561" s="17">
        <f t="shared" si="89"/>
        <v>1561852800</v>
      </c>
    </row>
    <row r="562" spans="1:32" x14ac:dyDescent="0.25">
      <c r="A562" s="57" t="s">
        <v>82</v>
      </c>
      <c r="B562" s="16">
        <v>43644</v>
      </c>
      <c r="C562" s="16">
        <v>43648</v>
      </c>
      <c r="D562" s="57" t="s">
        <v>2</v>
      </c>
      <c r="E562" s="57"/>
      <c r="F562" s="57" t="s">
        <v>95</v>
      </c>
      <c r="G562" s="149">
        <v>1200</v>
      </c>
      <c r="H562" s="112">
        <v>53</v>
      </c>
      <c r="I562" s="113">
        <v>9</v>
      </c>
      <c r="J562" s="112">
        <v>8</v>
      </c>
      <c r="K562" s="112">
        <v>4</v>
      </c>
      <c r="L562" s="112">
        <v>15</v>
      </c>
      <c r="M562" s="112"/>
      <c r="N562" s="112">
        <v>7</v>
      </c>
      <c r="O562" s="112"/>
      <c r="P562" s="112"/>
      <c r="Q562" s="112">
        <v>2</v>
      </c>
      <c r="R562" s="112">
        <v>2</v>
      </c>
      <c r="S562" s="112">
        <v>0</v>
      </c>
      <c r="T562" s="112">
        <v>0</v>
      </c>
      <c r="U562" s="97">
        <f t="shared" si="86"/>
        <v>1</v>
      </c>
      <c r="V562" s="17"/>
      <c r="W562" s="17"/>
      <c r="X562" s="17"/>
      <c r="Y562" s="206"/>
      <c r="Z562" s="55" t="s">
        <v>124</v>
      </c>
      <c r="AA562" s="56"/>
      <c r="AB562" s="57"/>
      <c r="AC562" s="57" t="s">
        <v>341</v>
      </c>
      <c r="AD562" s="17">
        <f t="shared" si="87"/>
        <v>1561680000</v>
      </c>
      <c r="AE562" s="17">
        <f t="shared" si="88"/>
        <v>1562025600</v>
      </c>
      <c r="AF562" s="17">
        <f t="shared" si="89"/>
        <v>1561852800</v>
      </c>
    </row>
    <row r="563" spans="1:32" x14ac:dyDescent="0.25">
      <c r="A563" s="57" t="s">
        <v>83</v>
      </c>
      <c r="B563" s="16">
        <v>43644</v>
      </c>
      <c r="C563" s="16">
        <v>43648</v>
      </c>
      <c r="D563" s="57" t="s">
        <v>2</v>
      </c>
      <c r="E563" s="57"/>
      <c r="F563" s="57" t="s">
        <v>95</v>
      </c>
      <c r="G563" s="149">
        <v>1200</v>
      </c>
      <c r="H563" s="112">
        <v>57</v>
      </c>
      <c r="I563" s="113">
        <v>8</v>
      </c>
      <c r="J563" s="112">
        <v>8</v>
      </c>
      <c r="K563" s="112">
        <v>2</v>
      </c>
      <c r="L563" s="112">
        <v>17</v>
      </c>
      <c r="M563" s="112"/>
      <c r="N563" s="112">
        <v>6</v>
      </c>
      <c r="O563" s="112"/>
      <c r="P563" s="112"/>
      <c r="Q563" s="112">
        <v>1</v>
      </c>
      <c r="R563" s="112">
        <v>1</v>
      </c>
      <c r="S563" s="112">
        <v>0</v>
      </c>
      <c r="T563" s="112">
        <v>0</v>
      </c>
      <c r="U563" s="97">
        <f t="shared" si="86"/>
        <v>1</v>
      </c>
      <c r="V563" s="17"/>
      <c r="W563" s="17"/>
      <c r="X563" s="17"/>
      <c r="Y563" s="206"/>
      <c r="Z563" s="57" t="s">
        <v>124</v>
      </c>
      <c r="AA563" s="56"/>
      <c r="AB563" s="56"/>
      <c r="AC563" s="57" t="s">
        <v>341</v>
      </c>
      <c r="AD563" s="17">
        <f t="shared" si="87"/>
        <v>1561680000</v>
      </c>
      <c r="AE563" s="17">
        <f t="shared" si="88"/>
        <v>1562025600</v>
      </c>
      <c r="AF563" s="17">
        <f t="shared" si="89"/>
        <v>1561852800</v>
      </c>
    </row>
    <row r="564" spans="1:32" s="236" customFormat="1" x14ac:dyDescent="0.25">
      <c r="A564" s="52" t="s">
        <v>82</v>
      </c>
      <c r="B564" s="10">
        <v>43637</v>
      </c>
      <c r="C564" s="10">
        <v>43643</v>
      </c>
      <c r="D564" s="52" t="s">
        <v>3</v>
      </c>
      <c r="E564" s="52"/>
      <c r="F564" s="87" t="s">
        <v>94</v>
      </c>
      <c r="G564" s="153">
        <v>1001</v>
      </c>
      <c r="H564" s="107">
        <v>31</v>
      </c>
      <c r="I564" s="107">
        <v>7</v>
      </c>
      <c r="J564" s="107">
        <v>7</v>
      </c>
      <c r="K564" s="107">
        <v>2</v>
      </c>
      <c r="L564" s="107">
        <v>7</v>
      </c>
      <c r="M564" s="109"/>
      <c r="N564" s="107">
        <v>7</v>
      </c>
      <c r="O564" s="107"/>
      <c r="P564" s="108"/>
      <c r="Q564" s="108">
        <v>1</v>
      </c>
      <c r="R564" s="108">
        <v>1</v>
      </c>
      <c r="S564" s="107">
        <v>0</v>
      </c>
      <c r="T564" s="107">
        <v>37</v>
      </c>
      <c r="U564" s="95">
        <f t="shared" si="86"/>
        <v>1.5873015873015872</v>
      </c>
      <c r="V564" s="11"/>
      <c r="W564" s="11"/>
      <c r="X564" s="11"/>
      <c r="Y564" s="201"/>
      <c r="Z564" s="64" t="s">
        <v>342</v>
      </c>
      <c r="AA564" s="51"/>
      <c r="AB564" s="65"/>
      <c r="AC564" s="52"/>
      <c r="AD564" s="11">
        <f t="shared" si="87"/>
        <v>1561075200</v>
      </c>
      <c r="AE564" s="11">
        <f t="shared" si="88"/>
        <v>1561593600</v>
      </c>
      <c r="AF564" s="11">
        <f t="shared" si="89"/>
        <v>1561334400</v>
      </c>
    </row>
    <row r="565" spans="1:32" s="236" customFormat="1" x14ac:dyDescent="0.25">
      <c r="A565" s="52" t="s">
        <v>83</v>
      </c>
      <c r="B565" s="10">
        <v>43637</v>
      </c>
      <c r="C565" s="10">
        <v>43643</v>
      </c>
      <c r="D565" s="52" t="s">
        <v>3</v>
      </c>
      <c r="E565" s="52"/>
      <c r="F565" s="87" t="s">
        <v>94</v>
      </c>
      <c r="G565" s="153">
        <v>1001</v>
      </c>
      <c r="H565" s="107">
        <v>38</v>
      </c>
      <c r="I565" s="107">
        <v>9</v>
      </c>
      <c r="J565" s="107">
        <v>9</v>
      </c>
      <c r="K565" s="107">
        <v>3</v>
      </c>
      <c r="L565" s="107">
        <v>10</v>
      </c>
      <c r="M565" s="109"/>
      <c r="N565" s="107">
        <v>9</v>
      </c>
      <c r="O565" s="107"/>
      <c r="P565" s="108"/>
      <c r="Q565" s="108">
        <v>1</v>
      </c>
      <c r="R565" s="108">
        <v>1</v>
      </c>
      <c r="S565" s="107">
        <v>0</v>
      </c>
      <c r="T565" s="107">
        <v>20</v>
      </c>
      <c r="U565" s="95">
        <f t="shared" si="86"/>
        <v>1.25</v>
      </c>
      <c r="V565" s="11"/>
      <c r="W565" s="11"/>
      <c r="X565" s="11"/>
      <c r="Y565" s="201"/>
      <c r="Z565" s="64" t="s">
        <v>342</v>
      </c>
      <c r="AA565" s="51"/>
      <c r="AB565" s="65"/>
      <c r="AC565" s="52"/>
      <c r="AD565" s="11">
        <f t="shared" si="87"/>
        <v>1561075200</v>
      </c>
      <c r="AE565" s="11">
        <f t="shared" si="88"/>
        <v>1561593600</v>
      </c>
      <c r="AF565" s="11">
        <f t="shared" si="89"/>
        <v>1561334400</v>
      </c>
    </row>
    <row r="566" spans="1:32" s="236" customFormat="1" x14ac:dyDescent="0.25">
      <c r="A566" s="52" t="s">
        <v>83</v>
      </c>
      <c r="B566" s="10">
        <v>43637</v>
      </c>
      <c r="C566" s="10">
        <v>43643</v>
      </c>
      <c r="D566" s="52" t="s">
        <v>3</v>
      </c>
      <c r="E566" s="52"/>
      <c r="F566" s="87" t="s">
        <v>94</v>
      </c>
      <c r="G566" s="153">
        <v>1001</v>
      </c>
      <c r="H566" s="107">
        <v>52</v>
      </c>
      <c r="I566" s="107">
        <v>10</v>
      </c>
      <c r="J566" s="107">
        <v>10</v>
      </c>
      <c r="K566" s="107">
        <v>3</v>
      </c>
      <c r="L566" s="107">
        <v>12</v>
      </c>
      <c r="M566" s="109"/>
      <c r="N566" s="107">
        <v>11</v>
      </c>
      <c r="O566" s="107"/>
      <c r="P566" s="108"/>
      <c r="Q566" s="108">
        <v>1</v>
      </c>
      <c r="R566" s="108">
        <v>1</v>
      </c>
      <c r="S566" s="107">
        <v>0</v>
      </c>
      <c r="T566" s="107">
        <v>0</v>
      </c>
      <c r="U566" s="95">
        <f t="shared" si="86"/>
        <v>1</v>
      </c>
      <c r="V566" s="11"/>
      <c r="W566" s="11"/>
      <c r="X566" s="11"/>
      <c r="Y566" s="201"/>
      <c r="Z566" s="64" t="s">
        <v>342</v>
      </c>
      <c r="AA566" s="51"/>
      <c r="AB566" s="65"/>
      <c r="AC566" s="52"/>
      <c r="AD566" s="11">
        <f t="shared" si="87"/>
        <v>1561075200</v>
      </c>
      <c r="AE566" s="11">
        <f t="shared" si="88"/>
        <v>1561593600</v>
      </c>
      <c r="AF566" s="11">
        <f t="shared" si="89"/>
        <v>1561334400</v>
      </c>
    </row>
    <row r="567" spans="1:32" s="236" customFormat="1" x14ac:dyDescent="0.25">
      <c r="A567" s="50" t="s">
        <v>82</v>
      </c>
      <c r="B567" s="14">
        <v>43616</v>
      </c>
      <c r="C567" s="14">
        <v>43642</v>
      </c>
      <c r="D567" s="50" t="s">
        <v>0</v>
      </c>
      <c r="E567" s="50"/>
      <c r="F567" s="86" t="s">
        <v>95</v>
      </c>
      <c r="G567" s="151">
        <v>5000</v>
      </c>
      <c r="H567" s="106">
        <v>41</v>
      </c>
      <c r="I567" s="106">
        <v>3</v>
      </c>
      <c r="J567" s="106">
        <v>7</v>
      </c>
      <c r="K567" s="106">
        <v>3</v>
      </c>
      <c r="L567" s="106">
        <v>8</v>
      </c>
      <c r="M567" s="106"/>
      <c r="N567" s="106">
        <v>7</v>
      </c>
      <c r="O567" s="106"/>
      <c r="P567" s="106"/>
      <c r="Q567" s="106">
        <v>3</v>
      </c>
      <c r="R567" s="106">
        <v>2</v>
      </c>
      <c r="S567" s="106"/>
      <c r="T567" s="106">
        <v>26</v>
      </c>
      <c r="U567" s="94">
        <f t="shared" si="86"/>
        <v>1.3513513513513513</v>
      </c>
      <c r="V567" s="15"/>
      <c r="W567" s="15"/>
      <c r="X567" s="15"/>
      <c r="Y567" s="204"/>
      <c r="Z567" s="48" t="s">
        <v>336</v>
      </c>
      <c r="AA567" s="49" t="s">
        <v>337</v>
      </c>
      <c r="AB567" s="68"/>
      <c r="AC567" s="50" t="s">
        <v>338</v>
      </c>
      <c r="AD567" s="15">
        <f t="shared" si="87"/>
        <v>1559260800</v>
      </c>
      <c r="AE567" s="15">
        <f t="shared" si="88"/>
        <v>1561507200</v>
      </c>
      <c r="AF567" s="15">
        <f t="shared" si="89"/>
        <v>1560384000</v>
      </c>
    </row>
    <row r="568" spans="1:32" s="236" customFormat="1" x14ac:dyDescent="0.25">
      <c r="A568" s="50" t="s">
        <v>83</v>
      </c>
      <c r="B568" s="14">
        <v>43616</v>
      </c>
      <c r="C568" s="14">
        <v>43642</v>
      </c>
      <c r="D568" s="50" t="s">
        <v>0</v>
      </c>
      <c r="E568" s="50"/>
      <c r="F568" s="86" t="s">
        <v>95</v>
      </c>
      <c r="G568" s="151">
        <v>5000</v>
      </c>
      <c r="H568" s="106">
        <v>53</v>
      </c>
      <c r="I568" s="106">
        <v>6</v>
      </c>
      <c r="J568" s="106">
        <v>8</v>
      </c>
      <c r="K568" s="106">
        <v>3</v>
      </c>
      <c r="L568" s="106">
        <v>12</v>
      </c>
      <c r="M568" s="106"/>
      <c r="N568" s="106">
        <v>10</v>
      </c>
      <c r="O568" s="106"/>
      <c r="P568" s="106"/>
      <c r="Q568" s="106">
        <v>5</v>
      </c>
      <c r="R568" s="106">
        <v>2</v>
      </c>
      <c r="S568" s="106"/>
      <c r="T568" s="106">
        <v>0</v>
      </c>
      <c r="U568" s="94">
        <f t="shared" si="86"/>
        <v>1.0101010101010102</v>
      </c>
      <c r="V568" s="15"/>
      <c r="W568" s="15"/>
      <c r="X568" s="15"/>
      <c r="Y568" s="204"/>
      <c r="Z568" s="48" t="s">
        <v>336</v>
      </c>
      <c r="AA568" s="49" t="s">
        <v>337</v>
      </c>
      <c r="AB568" s="68"/>
      <c r="AC568" s="50"/>
      <c r="AD568" s="15">
        <f t="shared" si="87"/>
        <v>1559260800</v>
      </c>
      <c r="AE568" s="15">
        <f t="shared" si="88"/>
        <v>1561507200</v>
      </c>
      <c r="AF568" s="15">
        <f t="shared" si="89"/>
        <v>1560384000</v>
      </c>
    </row>
    <row r="569" spans="1:32" s="236" customFormat="1" x14ac:dyDescent="0.25">
      <c r="A569" s="54" t="s">
        <v>82</v>
      </c>
      <c r="B569" s="28">
        <v>43620</v>
      </c>
      <c r="C569" s="28">
        <v>43630</v>
      </c>
      <c r="D569" s="54" t="s">
        <v>14</v>
      </c>
      <c r="E569" s="54"/>
      <c r="F569" s="54" t="s">
        <v>95</v>
      </c>
      <c r="G569" s="148">
        <v>1000</v>
      </c>
      <c r="H569" s="110">
        <v>34</v>
      </c>
      <c r="I569" s="111">
        <v>7</v>
      </c>
      <c r="J569" s="110">
        <v>6</v>
      </c>
      <c r="K569" s="110">
        <v>2</v>
      </c>
      <c r="L569" s="110">
        <v>11</v>
      </c>
      <c r="M569" s="110"/>
      <c r="N569" s="110">
        <v>6</v>
      </c>
      <c r="O569" s="110"/>
      <c r="P569" s="110"/>
      <c r="Q569" s="110">
        <v>1</v>
      </c>
      <c r="R569" s="110">
        <v>2</v>
      </c>
      <c r="S569" s="110">
        <v>1</v>
      </c>
      <c r="T569" s="110">
        <v>30</v>
      </c>
      <c r="U569" s="96">
        <f t="shared" si="86"/>
        <v>1.4285714285714286</v>
      </c>
      <c r="V569" s="7"/>
      <c r="W569" s="7"/>
      <c r="X569" s="7"/>
      <c r="Y569" s="198"/>
      <c r="Z569" s="53" t="s">
        <v>333</v>
      </c>
      <c r="AA569" s="53" t="s">
        <v>334</v>
      </c>
      <c r="AB569" s="53" t="s">
        <v>335</v>
      </c>
      <c r="AC569" s="54"/>
      <c r="AD569" s="7">
        <f t="shared" si="87"/>
        <v>1559606400</v>
      </c>
      <c r="AE569" s="7">
        <f t="shared" si="88"/>
        <v>1560470400</v>
      </c>
      <c r="AF569" s="7">
        <f t="shared" si="89"/>
        <v>1560038400</v>
      </c>
    </row>
    <row r="570" spans="1:32" x14ac:dyDescent="0.25">
      <c r="A570" s="54" t="s">
        <v>83</v>
      </c>
      <c r="B570" s="28">
        <v>43620</v>
      </c>
      <c r="C570" s="28">
        <v>43630</v>
      </c>
      <c r="D570" s="54" t="s">
        <v>14</v>
      </c>
      <c r="E570" s="54"/>
      <c r="F570" s="54" t="s">
        <v>95</v>
      </c>
      <c r="G570" s="148">
        <v>1000</v>
      </c>
      <c r="H570" s="110">
        <v>53</v>
      </c>
      <c r="I570" s="111">
        <v>8</v>
      </c>
      <c r="J570" s="110">
        <v>7</v>
      </c>
      <c r="K570" s="110">
        <v>2</v>
      </c>
      <c r="L570" s="110">
        <v>17</v>
      </c>
      <c r="M570" s="110"/>
      <c r="N570" s="110">
        <v>9</v>
      </c>
      <c r="O570" s="110"/>
      <c r="P570" s="110"/>
      <c r="Q570" s="110">
        <v>2</v>
      </c>
      <c r="R570" s="110">
        <v>3</v>
      </c>
      <c r="S570" s="110">
        <v>0</v>
      </c>
      <c r="T570" s="110">
        <v>0</v>
      </c>
      <c r="U570" s="96">
        <f t="shared" si="86"/>
        <v>0.99009900990099009</v>
      </c>
      <c r="V570" s="7"/>
      <c r="W570" s="7"/>
      <c r="X570" s="7"/>
      <c r="Y570" s="198"/>
      <c r="Z570" s="53" t="s">
        <v>333</v>
      </c>
      <c r="AA570" s="53" t="s">
        <v>334</v>
      </c>
      <c r="AB570" s="54"/>
      <c r="AC570" s="54" t="s">
        <v>332</v>
      </c>
      <c r="AD570" s="7">
        <f t="shared" si="87"/>
        <v>1559606400</v>
      </c>
      <c r="AE570" s="7">
        <f t="shared" si="88"/>
        <v>1560470400</v>
      </c>
      <c r="AF570" s="7">
        <f t="shared" si="89"/>
        <v>1560038400</v>
      </c>
    </row>
    <row r="571" spans="1:32" x14ac:dyDescent="0.25">
      <c r="A571" s="60" t="s">
        <v>82</v>
      </c>
      <c r="B571" s="18">
        <v>43621</v>
      </c>
      <c r="C571" s="18">
        <v>43625</v>
      </c>
      <c r="D571" s="60" t="s">
        <v>1</v>
      </c>
      <c r="E571" s="60"/>
      <c r="F571" s="60" t="s">
        <v>96</v>
      </c>
      <c r="G571" s="150">
        <v>2000</v>
      </c>
      <c r="H571" s="114">
        <v>32</v>
      </c>
      <c r="I571" s="115">
        <v>6</v>
      </c>
      <c r="J571" s="114">
        <v>7</v>
      </c>
      <c r="K571" s="114">
        <v>2</v>
      </c>
      <c r="L571" s="114">
        <v>8</v>
      </c>
      <c r="M571" s="114"/>
      <c r="N571" s="114">
        <v>5</v>
      </c>
      <c r="O571" s="114"/>
      <c r="P571" s="114"/>
      <c r="Q571" s="114">
        <v>3</v>
      </c>
      <c r="R571" s="114">
        <v>2</v>
      </c>
      <c r="S571" s="114">
        <v>1</v>
      </c>
      <c r="T571" s="114">
        <v>34</v>
      </c>
      <c r="U571" s="98">
        <f t="shared" si="86"/>
        <v>1.5151515151515151</v>
      </c>
      <c r="V571" s="19"/>
      <c r="W571" s="19"/>
      <c r="X571" s="19"/>
      <c r="Y571" s="205"/>
      <c r="Z571" s="58" t="s">
        <v>330</v>
      </c>
      <c r="AA571" s="58" t="s">
        <v>331</v>
      </c>
      <c r="AB571" s="60"/>
      <c r="AC571" s="60"/>
      <c r="AD571" s="19">
        <f t="shared" si="87"/>
        <v>1559692800</v>
      </c>
      <c r="AE571" s="19">
        <f t="shared" si="88"/>
        <v>1560038400</v>
      </c>
      <c r="AF571" s="19">
        <f t="shared" si="89"/>
        <v>1559865600</v>
      </c>
    </row>
    <row r="572" spans="1:32" x14ac:dyDescent="0.25">
      <c r="A572" s="60" t="s">
        <v>82</v>
      </c>
      <c r="B572" s="18">
        <v>43621</v>
      </c>
      <c r="C572" s="18">
        <v>43625</v>
      </c>
      <c r="D572" s="60" t="s">
        <v>1</v>
      </c>
      <c r="E572" s="60"/>
      <c r="F572" s="60" t="s">
        <v>96</v>
      </c>
      <c r="G572" s="150">
        <v>2000</v>
      </c>
      <c r="H572" s="114">
        <v>32</v>
      </c>
      <c r="I572" s="115">
        <v>6</v>
      </c>
      <c r="J572" s="114">
        <v>7</v>
      </c>
      <c r="K572" s="114">
        <v>2</v>
      </c>
      <c r="L572" s="114">
        <v>8</v>
      </c>
      <c r="M572" s="114"/>
      <c r="N572" s="114">
        <v>5</v>
      </c>
      <c r="O572" s="114"/>
      <c r="P572" s="114"/>
      <c r="Q572" s="114">
        <v>3</v>
      </c>
      <c r="R572" s="114">
        <v>2</v>
      </c>
      <c r="S572" s="114">
        <v>1</v>
      </c>
      <c r="T572" s="114">
        <v>34</v>
      </c>
      <c r="U572" s="98">
        <f t="shared" si="86"/>
        <v>1.5151515151515151</v>
      </c>
      <c r="V572" s="19"/>
      <c r="W572" s="19"/>
      <c r="X572" s="19"/>
      <c r="Y572" s="205"/>
      <c r="Z572" s="58" t="s">
        <v>699</v>
      </c>
      <c r="AA572" s="58"/>
      <c r="AB572" s="60"/>
      <c r="AC572" s="60" t="s">
        <v>434</v>
      </c>
      <c r="AD572" s="19">
        <f t="shared" si="87"/>
        <v>1559692800</v>
      </c>
      <c r="AE572" s="19">
        <f t="shared" si="88"/>
        <v>1560038400</v>
      </c>
      <c r="AF572" s="19">
        <f t="shared" si="89"/>
        <v>1559865600</v>
      </c>
    </row>
    <row r="573" spans="1:32" x14ac:dyDescent="0.25">
      <c r="A573" s="60" t="s">
        <v>83</v>
      </c>
      <c r="B573" s="18">
        <v>43621</v>
      </c>
      <c r="C573" s="18">
        <v>43625</v>
      </c>
      <c r="D573" s="60" t="s">
        <v>1</v>
      </c>
      <c r="E573" s="60"/>
      <c r="F573" s="60" t="s">
        <v>96</v>
      </c>
      <c r="G573" s="150">
        <v>2000</v>
      </c>
      <c r="H573" s="114">
        <v>49</v>
      </c>
      <c r="I573" s="115">
        <v>10</v>
      </c>
      <c r="J573" s="114">
        <v>9</v>
      </c>
      <c r="K573" s="114">
        <v>2</v>
      </c>
      <c r="L573" s="114">
        <v>15</v>
      </c>
      <c r="M573" s="114"/>
      <c r="N573" s="114">
        <v>9</v>
      </c>
      <c r="O573" s="114"/>
      <c r="P573" s="114"/>
      <c r="Q573" s="114">
        <v>3</v>
      </c>
      <c r="R573" s="114">
        <v>2</v>
      </c>
      <c r="S573" s="114">
        <v>1</v>
      </c>
      <c r="T573" s="114">
        <v>0</v>
      </c>
      <c r="U573" s="98">
        <f t="shared" si="86"/>
        <v>1</v>
      </c>
      <c r="V573" s="19"/>
      <c r="W573" s="19"/>
      <c r="X573" s="19"/>
      <c r="Y573" s="205"/>
      <c r="Z573" s="58" t="s">
        <v>699</v>
      </c>
      <c r="AA573" s="58"/>
      <c r="AB573" s="60"/>
      <c r="AC573" s="60" t="s">
        <v>700</v>
      </c>
      <c r="AD573" s="19">
        <f t="shared" si="87"/>
        <v>1559692800</v>
      </c>
      <c r="AE573" s="19">
        <f t="shared" si="88"/>
        <v>1560038400</v>
      </c>
      <c r="AF573" s="19">
        <f t="shared" si="89"/>
        <v>1559865600</v>
      </c>
    </row>
    <row r="574" spans="1:32" x14ac:dyDescent="0.25">
      <c r="A574" s="69" t="s">
        <v>83</v>
      </c>
      <c r="B574" s="41">
        <v>43610</v>
      </c>
      <c r="C574" s="41">
        <v>43611</v>
      </c>
      <c r="D574" s="50" t="s">
        <v>0</v>
      </c>
      <c r="E574" s="69" t="s">
        <v>160</v>
      </c>
      <c r="F574" s="69" t="s">
        <v>94</v>
      </c>
      <c r="G574" s="155">
        <v>1000</v>
      </c>
      <c r="H574" s="118">
        <v>56</v>
      </c>
      <c r="I574" s="118">
        <v>10</v>
      </c>
      <c r="J574" s="118">
        <v>9</v>
      </c>
      <c r="K574" s="118">
        <v>3</v>
      </c>
      <c r="L574" s="118">
        <v>10</v>
      </c>
      <c r="M574" s="118"/>
      <c r="N574" s="118">
        <v>7</v>
      </c>
      <c r="O574" s="118"/>
      <c r="P574" s="118"/>
      <c r="Q574" s="118">
        <v>2</v>
      </c>
      <c r="R574" s="118">
        <v>3</v>
      </c>
      <c r="S574" s="118"/>
      <c r="T574" s="118">
        <v>0</v>
      </c>
      <c r="U574" s="94">
        <f t="shared" si="86"/>
        <v>1</v>
      </c>
      <c r="V574" s="15"/>
      <c r="W574" s="15"/>
      <c r="X574" s="15"/>
      <c r="Y574" s="204"/>
      <c r="Z574" s="68" t="s">
        <v>328</v>
      </c>
      <c r="AA574" s="69"/>
      <c r="AB574" s="69"/>
      <c r="AC574" s="50" t="s">
        <v>329</v>
      </c>
      <c r="AD574" s="15">
        <f t="shared" si="87"/>
        <v>1558742400</v>
      </c>
      <c r="AE574" s="15">
        <f t="shared" si="88"/>
        <v>1558828800</v>
      </c>
      <c r="AF574" s="15">
        <f t="shared" si="89"/>
        <v>1558785600</v>
      </c>
    </row>
    <row r="575" spans="1:32" x14ac:dyDescent="0.25">
      <c r="A575" s="52" t="s">
        <v>82</v>
      </c>
      <c r="B575" s="10">
        <v>43601</v>
      </c>
      <c r="C575" s="10">
        <v>43607</v>
      </c>
      <c r="D575" s="52" t="s">
        <v>3</v>
      </c>
      <c r="E575" s="52" t="s">
        <v>160</v>
      </c>
      <c r="F575" s="87" t="s">
        <v>94</v>
      </c>
      <c r="G575" s="153">
        <v>999</v>
      </c>
      <c r="H575" s="107">
        <v>29</v>
      </c>
      <c r="I575" s="107">
        <v>10</v>
      </c>
      <c r="J575" s="107">
        <v>10</v>
      </c>
      <c r="K575" s="107">
        <v>2</v>
      </c>
      <c r="L575" s="107">
        <v>7</v>
      </c>
      <c r="M575" s="109"/>
      <c r="N575" s="107">
        <v>4</v>
      </c>
      <c r="O575" s="107"/>
      <c r="P575" s="108"/>
      <c r="Q575" s="108">
        <v>1</v>
      </c>
      <c r="R575" s="108">
        <v>1</v>
      </c>
      <c r="S575" s="107"/>
      <c r="T575" s="107">
        <v>36</v>
      </c>
      <c r="U575" s="95">
        <f t="shared" si="86"/>
        <v>1.5625</v>
      </c>
      <c r="V575" s="11"/>
      <c r="W575" s="11"/>
      <c r="X575" s="11"/>
      <c r="Y575" s="201"/>
      <c r="Z575" s="64" t="s">
        <v>320</v>
      </c>
      <c r="AA575" s="51"/>
      <c r="AB575" s="65"/>
      <c r="AC575" s="52" t="s">
        <v>319</v>
      </c>
      <c r="AD575" s="11">
        <f t="shared" si="87"/>
        <v>1557964800</v>
      </c>
      <c r="AE575" s="11">
        <f t="shared" si="88"/>
        <v>1558483200</v>
      </c>
      <c r="AF575" s="11">
        <f t="shared" si="89"/>
        <v>1558224000</v>
      </c>
    </row>
    <row r="576" spans="1:32" s="239" customFormat="1" x14ac:dyDescent="0.25">
      <c r="A576" s="52" t="s">
        <v>83</v>
      </c>
      <c r="B576" s="10">
        <v>43601</v>
      </c>
      <c r="C576" s="10">
        <v>43607</v>
      </c>
      <c r="D576" s="52" t="s">
        <v>3</v>
      </c>
      <c r="E576" s="52" t="s">
        <v>160</v>
      </c>
      <c r="F576" s="87" t="s">
        <v>94</v>
      </c>
      <c r="G576" s="153">
        <v>999</v>
      </c>
      <c r="H576" s="107">
        <v>39</v>
      </c>
      <c r="I576" s="107">
        <v>11</v>
      </c>
      <c r="J576" s="107">
        <v>12</v>
      </c>
      <c r="K576" s="107">
        <v>3</v>
      </c>
      <c r="L576" s="107">
        <v>9</v>
      </c>
      <c r="M576" s="109"/>
      <c r="N576" s="107">
        <v>5</v>
      </c>
      <c r="O576" s="107"/>
      <c r="P576" s="108"/>
      <c r="Q576" s="108">
        <v>1</v>
      </c>
      <c r="R576" s="108">
        <v>1</v>
      </c>
      <c r="S576" s="107"/>
      <c r="T576" s="107">
        <v>19</v>
      </c>
      <c r="U576" s="95">
        <f t="shared" si="86"/>
        <v>1.2345679012345678</v>
      </c>
      <c r="V576" s="11"/>
      <c r="W576" s="11"/>
      <c r="X576" s="11"/>
      <c r="Y576" s="201"/>
      <c r="Z576" s="64" t="s">
        <v>320</v>
      </c>
      <c r="AA576" s="51"/>
      <c r="AB576" s="65"/>
      <c r="AC576" s="52" t="s">
        <v>319</v>
      </c>
      <c r="AD576" s="11">
        <f t="shared" si="87"/>
        <v>1557964800</v>
      </c>
      <c r="AE576" s="11">
        <f t="shared" si="88"/>
        <v>1558483200</v>
      </c>
      <c r="AF576" s="11">
        <f t="shared" si="89"/>
        <v>1558224000</v>
      </c>
    </row>
    <row r="577" spans="1:32" x14ac:dyDescent="0.25">
      <c r="A577" s="52" t="s">
        <v>83</v>
      </c>
      <c r="B577" s="10">
        <v>43601</v>
      </c>
      <c r="C577" s="10">
        <v>43607</v>
      </c>
      <c r="D577" s="52" t="s">
        <v>3</v>
      </c>
      <c r="E577" s="52" t="s">
        <v>160</v>
      </c>
      <c r="F577" s="87" t="s">
        <v>94</v>
      </c>
      <c r="G577" s="153">
        <v>999</v>
      </c>
      <c r="H577" s="107">
        <v>52</v>
      </c>
      <c r="I577" s="107">
        <v>13</v>
      </c>
      <c r="J577" s="107">
        <v>13</v>
      </c>
      <c r="K577" s="107">
        <v>4</v>
      </c>
      <c r="L577" s="107">
        <v>11</v>
      </c>
      <c r="M577" s="109"/>
      <c r="N577" s="107">
        <v>6</v>
      </c>
      <c r="O577" s="107"/>
      <c r="P577" s="108"/>
      <c r="Q577" s="108">
        <v>1</v>
      </c>
      <c r="R577" s="108">
        <v>1</v>
      </c>
      <c r="S577" s="107"/>
      <c r="T577" s="107">
        <v>0</v>
      </c>
      <c r="U577" s="95">
        <f t="shared" si="86"/>
        <v>0.99009900990099009</v>
      </c>
      <c r="V577" s="11"/>
      <c r="W577" s="11"/>
      <c r="X577" s="11"/>
      <c r="Y577" s="201"/>
      <c r="Z577" s="64" t="s">
        <v>320</v>
      </c>
      <c r="AA577" s="51"/>
      <c r="AB577" s="65"/>
      <c r="AC577" s="52" t="s">
        <v>319</v>
      </c>
      <c r="AD577" s="11">
        <f t="shared" si="87"/>
        <v>1557964800</v>
      </c>
      <c r="AE577" s="11">
        <f t="shared" si="88"/>
        <v>1558483200</v>
      </c>
      <c r="AF577" s="11">
        <f t="shared" si="89"/>
        <v>1558224000</v>
      </c>
    </row>
    <row r="578" spans="1:32" x14ac:dyDescent="0.25">
      <c r="A578" s="52" t="s">
        <v>82</v>
      </c>
      <c r="B578" s="10">
        <v>43601</v>
      </c>
      <c r="C578" s="10">
        <v>43607</v>
      </c>
      <c r="D578" s="52" t="s">
        <v>3</v>
      </c>
      <c r="E578" s="52"/>
      <c r="F578" s="87" t="s">
        <v>94</v>
      </c>
      <c r="G578" s="153">
        <v>999</v>
      </c>
      <c r="H578" s="107">
        <v>29</v>
      </c>
      <c r="I578" s="107">
        <v>11</v>
      </c>
      <c r="J578" s="107">
        <v>10</v>
      </c>
      <c r="K578" s="107">
        <v>2</v>
      </c>
      <c r="L578" s="107">
        <v>4</v>
      </c>
      <c r="M578" s="109"/>
      <c r="N578" s="107">
        <v>2</v>
      </c>
      <c r="O578" s="107"/>
      <c r="P578" s="108"/>
      <c r="Q578" s="108">
        <v>1</v>
      </c>
      <c r="R578" s="108">
        <v>0</v>
      </c>
      <c r="S578" s="107">
        <v>1</v>
      </c>
      <c r="T578" s="107">
        <v>39</v>
      </c>
      <c r="U578" s="95">
        <f t="shared" si="86"/>
        <v>1.6666666666666667</v>
      </c>
      <c r="V578" s="11"/>
      <c r="W578" s="11"/>
      <c r="X578" s="11"/>
      <c r="Y578" s="201"/>
      <c r="Z578" s="64" t="s">
        <v>320</v>
      </c>
      <c r="AA578" s="51"/>
      <c r="AB578" s="65"/>
      <c r="AC578" s="52"/>
      <c r="AD578" s="11">
        <f t="shared" si="87"/>
        <v>1557964800</v>
      </c>
      <c r="AE578" s="11">
        <f t="shared" si="88"/>
        <v>1558483200</v>
      </c>
      <c r="AF578" s="11">
        <f t="shared" si="89"/>
        <v>1558224000</v>
      </c>
    </row>
    <row r="579" spans="1:32" x14ac:dyDescent="0.25">
      <c r="A579" s="52" t="s">
        <v>83</v>
      </c>
      <c r="B579" s="10">
        <v>43601</v>
      </c>
      <c r="C579" s="10">
        <v>43607</v>
      </c>
      <c r="D579" s="52" t="s">
        <v>3</v>
      </c>
      <c r="E579" s="52"/>
      <c r="F579" s="87" t="s">
        <v>94</v>
      </c>
      <c r="G579" s="153">
        <v>999</v>
      </c>
      <c r="H579" s="107">
        <v>37</v>
      </c>
      <c r="I579" s="107">
        <v>13</v>
      </c>
      <c r="J579" s="107">
        <v>12</v>
      </c>
      <c r="K579" s="107">
        <v>3</v>
      </c>
      <c r="L579" s="107">
        <v>5</v>
      </c>
      <c r="M579" s="109"/>
      <c r="N579" s="107">
        <v>3</v>
      </c>
      <c r="O579" s="107"/>
      <c r="P579" s="108"/>
      <c r="Q579" s="108">
        <v>1</v>
      </c>
      <c r="R579" s="108">
        <v>1</v>
      </c>
      <c r="S579" s="107">
        <v>2</v>
      </c>
      <c r="T579" s="107">
        <v>23</v>
      </c>
      <c r="U579" s="95">
        <f t="shared" si="86"/>
        <v>1.2987012987012987</v>
      </c>
      <c r="V579" s="11"/>
      <c r="W579" s="11"/>
      <c r="X579" s="11"/>
      <c r="Y579" s="201"/>
      <c r="Z579" s="64" t="s">
        <v>320</v>
      </c>
      <c r="AA579" s="51"/>
      <c r="AB579" s="65"/>
      <c r="AC579" s="52"/>
      <c r="AD579" s="11">
        <f t="shared" si="87"/>
        <v>1557964800</v>
      </c>
      <c r="AE579" s="11">
        <f t="shared" si="88"/>
        <v>1558483200</v>
      </c>
      <c r="AF579" s="11">
        <f t="shared" si="89"/>
        <v>1558224000</v>
      </c>
    </row>
    <row r="580" spans="1:32" x14ac:dyDescent="0.25">
      <c r="A580" s="52" t="s">
        <v>83</v>
      </c>
      <c r="B580" s="10">
        <v>43601</v>
      </c>
      <c r="C580" s="10">
        <v>43607</v>
      </c>
      <c r="D580" s="52" t="s">
        <v>3</v>
      </c>
      <c r="E580" s="52"/>
      <c r="F580" s="87" t="s">
        <v>94</v>
      </c>
      <c r="G580" s="153">
        <v>999</v>
      </c>
      <c r="H580" s="107">
        <v>52</v>
      </c>
      <c r="I580" s="107">
        <v>15</v>
      </c>
      <c r="J580" s="107">
        <v>14</v>
      </c>
      <c r="K580" s="107">
        <v>4</v>
      </c>
      <c r="L580" s="107">
        <v>7</v>
      </c>
      <c r="M580" s="107"/>
      <c r="N580" s="107">
        <v>4</v>
      </c>
      <c r="O580" s="107"/>
      <c r="P580" s="107"/>
      <c r="Q580" s="107">
        <v>2</v>
      </c>
      <c r="R580" s="107">
        <v>1</v>
      </c>
      <c r="S580" s="108">
        <v>1</v>
      </c>
      <c r="T580" s="107">
        <v>0</v>
      </c>
      <c r="U580" s="95">
        <f t="shared" si="86"/>
        <v>1</v>
      </c>
      <c r="V580" s="11"/>
      <c r="W580" s="11"/>
      <c r="X580" s="11"/>
      <c r="Y580" s="201"/>
      <c r="Z580" s="64" t="s">
        <v>320</v>
      </c>
      <c r="AA580" s="51"/>
      <c r="AB580" s="65"/>
      <c r="AC580" s="52"/>
      <c r="AD580" s="11">
        <f t="shared" si="87"/>
        <v>1557964800</v>
      </c>
      <c r="AE580" s="11">
        <f t="shared" si="88"/>
        <v>1558483200</v>
      </c>
      <c r="AF580" s="11">
        <f t="shared" si="89"/>
        <v>1558224000</v>
      </c>
    </row>
    <row r="581" spans="1:32" x14ac:dyDescent="0.25">
      <c r="A581" s="57" t="s">
        <v>82</v>
      </c>
      <c r="B581" s="16">
        <v>43600</v>
      </c>
      <c r="C581" s="16">
        <v>43603</v>
      </c>
      <c r="D581" s="57" t="s">
        <v>2</v>
      </c>
      <c r="E581" s="57" t="s">
        <v>160</v>
      </c>
      <c r="F581" s="57" t="s">
        <v>95</v>
      </c>
      <c r="G581" s="149">
        <v>1200</v>
      </c>
      <c r="H581" s="112">
        <v>39</v>
      </c>
      <c r="I581" s="119">
        <v>8</v>
      </c>
      <c r="J581" s="112">
        <v>8</v>
      </c>
      <c r="K581" s="112">
        <v>3</v>
      </c>
      <c r="L581" s="112">
        <v>7</v>
      </c>
      <c r="M581" s="112"/>
      <c r="N581" s="112">
        <v>4</v>
      </c>
      <c r="O581" s="112"/>
      <c r="P581" s="112"/>
      <c r="Q581" s="112">
        <v>1</v>
      </c>
      <c r="R581" s="112">
        <v>1</v>
      </c>
      <c r="S581" s="112">
        <v>0</v>
      </c>
      <c r="T581" s="112">
        <v>29</v>
      </c>
      <c r="U581" s="97">
        <f t="shared" si="86"/>
        <v>1.408450704225352</v>
      </c>
      <c r="V581" s="17"/>
      <c r="W581" s="17"/>
      <c r="X581" s="17"/>
      <c r="Y581" s="206"/>
      <c r="Z581" s="55" t="s">
        <v>124</v>
      </c>
      <c r="AA581" s="56" t="s">
        <v>326</v>
      </c>
      <c r="AB581" s="57"/>
      <c r="AC581" s="57"/>
      <c r="AD581" s="17">
        <f t="shared" si="87"/>
        <v>1557878400</v>
      </c>
      <c r="AE581" s="17">
        <f t="shared" si="88"/>
        <v>1558137600</v>
      </c>
      <c r="AF581" s="17">
        <f t="shared" si="89"/>
        <v>1558008000</v>
      </c>
    </row>
    <row r="582" spans="1:32" x14ac:dyDescent="0.25">
      <c r="A582" s="57" t="s">
        <v>82</v>
      </c>
      <c r="B582" s="16">
        <v>43600</v>
      </c>
      <c r="C582" s="16">
        <v>43603</v>
      </c>
      <c r="D582" s="57" t="s">
        <v>2</v>
      </c>
      <c r="E582" s="57" t="s">
        <v>160</v>
      </c>
      <c r="F582" s="57" t="s">
        <v>95</v>
      </c>
      <c r="G582" s="149">
        <v>1200</v>
      </c>
      <c r="H582" s="112">
        <v>54</v>
      </c>
      <c r="I582" s="119">
        <v>11</v>
      </c>
      <c r="J582" s="112">
        <v>12</v>
      </c>
      <c r="K582" s="112">
        <v>4</v>
      </c>
      <c r="L582" s="112">
        <v>9</v>
      </c>
      <c r="M582" s="112"/>
      <c r="N582" s="112">
        <v>5</v>
      </c>
      <c r="O582" s="112"/>
      <c r="P582" s="112"/>
      <c r="Q582" s="112">
        <v>1</v>
      </c>
      <c r="R582" s="112">
        <v>2</v>
      </c>
      <c r="S582" s="112">
        <v>1</v>
      </c>
      <c r="T582" s="112">
        <v>0</v>
      </c>
      <c r="U582" s="97">
        <f t="shared" si="86"/>
        <v>1.0101010101010102</v>
      </c>
      <c r="V582" s="17"/>
      <c r="W582" s="17"/>
      <c r="X582" s="17"/>
      <c r="Y582" s="206"/>
      <c r="Z582" s="55" t="s">
        <v>124</v>
      </c>
      <c r="AA582" s="56" t="s">
        <v>326</v>
      </c>
      <c r="AB582" s="57"/>
      <c r="AC582" s="57"/>
      <c r="AD582" s="17">
        <f t="shared" si="87"/>
        <v>1557878400</v>
      </c>
      <c r="AE582" s="17">
        <f t="shared" si="88"/>
        <v>1558137600</v>
      </c>
      <c r="AF582" s="17">
        <f t="shared" si="89"/>
        <v>1558008000</v>
      </c>
    </row>
    <row r="583" spans="1:32" x14ac:dyDescent="0.25">
      <c r="A583" s="57" t="s">
        <v>83</v>
      </c>
      <c r="B583" s="16">
        <v>43600</v>
      </c>
      <c r="C583" s="16">
        <v>43603</v>
      </c>
      <c r="D583" s="57" t="s">
        <v>2</v>
      </c>
      <c r="E583" s="57" t="s">
        <v>160</v>
      </c>
      <c r="F583" s="57" t="s">
        <v>95</v>
      </c>
      <c r="G583" s="149">
        <v>1200</v>
      </c>
      <c r="H583" s="112">
        <v>55</v>
      </c>
      <c r="I583" s="119">
        <v>11</v>
      </c>
      <c r="J583" s="112">
        <v>12</v>
      </c>
      <c r="K583" s="112">
        <v>4</v>
      </c>
      <c r="L583" s="112">
        <v>10</v>
      </c>
      <c r="M583" s="112"/>
      <c r="N583" s="112">
        <v>5</v>
      </c>
      <c r="O583" s="112"/>
      <c r="P583" s="112"/>
      <c r="Q583" s="112">
        <v>1</v>
      </c>
      <c r="R583" s="112">
        <v>2</v>
      </c>
      <c r="S583" s="112">
        <v>0</v>
      </c>
      <c r="T583" s="112">
        <v>0</v>
      </c>
      <c r="U583" s="97">
        <f t="shared" si="86"/>
        <v>1</v>
      </c>
      <c r="V583" s="17"/>
      <c r="W583" s="17"/>
      <c r="X583" s="17"/>
      <c r="Y583" s="206"/>
      <c r="Z583" s="57" t="s">
        <v>124</v>
      </c>
      <c r="AA583" s="56" t="s">
        <v>315</v>
      </c>
      <c r="AB583" s="56" t="s">
        <v>322</v>
      </c>
      <c r="AC583" s="57" t="s">
        <v>327</v>
      </c>
      <c r="AD583" s="17">
        <f t="shared" si="87"/>
        <v>1557878400</v>
      </c>
      <c r="AE583" s="17">
        <f t="shared" si="88"/>
        <v>1558137600</v>
      </c>
      <c r="AF583" s="17">
        <f t="shared" si="89"/>
        <v>1558008000</v>
      </c>
    </row>
    <row r="584" spans="1:32" x14ac:dyDescent="0.25">
      <c r="A584" s="67" t="s">
        <v>83</v>
      </c>
      <c r="B584" s="12">
        <v>43595</v>
      </c>
      <c r="C584" s="12">
        <v>43603</v>
      </c>
      <c r="D584" s="67" t="s">
        <v>4</v>
      </c>
      <c r="E584" s="67" t="s">
        <v>160</v>
      </c>
      <c r="F584" s="67" t="s">
        <v>94</v>
      </c>
      <c r="G584" s="154">
        <v>1000</v>
      </c>
      <c r="H584" s="117">
        <v>51</v>
      </c>
      <c r="I584" s="117">
        <v>7</v>
      </c>
      <c r="J584" s="117">
        <v>9</v>
      </c>
      <c r="K584" s="117">
        <v>3</v>
      </c>
      <c r="L584" s="117">
        <v>11</v>
      </c>
      <c r="M584" s="117"/>
      <c r="N584" s="117">
        <v>6</v>
      </c>
      <c r="O584" s="117"/>
      <c r="P584" s="117"/>
      <c r="Q584" s="117"/>
      <c r="R584" s="117">
        <v>3</v>
      </c>
      <c r="S584" s="117">
        <v>3</v>
      </c>
      <c r="T584" s="117">
        <v>7</v>
      </c>
      <c r="U584" s="100">
        <f t="shared" si="86"/>
        <v>1.075268817204301</v>
      </c>
      <c r="V584" s="13"/>
      <c r="W584" s="13"/>
      <c r="X584" s="13"/>
      <c r="Y584" s="207"/>
      <c r="Z584" s="66" t="s">
        <v>316</v>
      </c>
      <c r="AA584" s="67"/>
      <c r="AB584" s="67"/>
      <c r="AC584" s="67" t="s">
        <v>443</v>
      </c>
      <c r="AD584" s="13">
        <f t="shared" si="87"/>
        <v>1557446400</v>
      </c>
      <c r="AE584" s="13">
        <f t="shared" si="88"/>
        <v>1558137600</v>
      </c>
      <c r="AF584" s="13">
        <f t="shared" si="89"/>
        <v>1557792000</v>
      </c>
    </row>
    <row r="585" spans="1:32" x14ac:dyDescent="0.25">
      <c r="A585" s="50" t="s">
        <v>83</v>
      </c>
      <c r="B585" s="14">
        <v>43587</v>
      </c>
      <c r="C585" s="14">
        <v>43604</v>
      </c>
      <c r="D585" s="50" t="s">
        <v>0</v>
      </c>
      <c r="E585" s="50"/>
      <c r="F585" s="86" t="s">
        <v>95</v>
      </c>
      <c r="G585" s="151">
        <v>4000</v>
      </c>
      <c r="H585" s="106">
        <v>54</v>
      </c>
      <c r="I585" s="106">
        <v>10</v>
      </c>
      <c r="J585" s="106">
        <v>10</v>
      </c>
      <c r="K585" s="106">
        <v>5</v>
      </c>
      <c r="L585" s="106">
        <v>10</v>
      </c>
      <c r="M585" s="106"/>
      <c r="N585" s="106">
        <v>6</v>
      </c>
      <c r="O585" s="106"/>
      <c r="P585" s="106"/>
      <c r="Q585" s="106">
        <v>3</v>
      </c>
      <c r="R585" s="106">
        <v>2</v>
      </c>
      <c r="S585" s="106">
        <v>0</v>
      </c>
      <c r="T585" s="106">
        <v>0</v>
      </c>
      <c r="U585" s="94">
        <f t="shared" si="86"/>
        <v>1</v>
      </c>
      <c r="V585" s="15"/>
      <c r="W585" s="15"/>
      <c r="X585" s="15"/>
      <c r="Y585" s="204"/>
      <c r="Z585" s="48" t="s">
        <v>317</v>
      </c>
      <c r="AA585" s="49" t="s">
        <v>318</v>
      </c>
      <c r="AB585" s="68"/>
      <c r="AC585" s="50" t="s">
        <v>545</v>
      </c>
      <c r="AD585" s="15">
        <f t="shared" si="87"/>
        <v>1556755200</v>
      </c>
      <c r="AE585" s="15">
        <f t="shared" si="88"/>
        <v>1558224000</v>
      </c>
      <c r="AF585" s="15">
        <f t="shared" si="89"/>
        <v>1557489600</v>
      </c>
    </row>
    <row r="586" spans="1:32" x14ac:dyDescent="0.25">
      <c r="A586" s="54" t="s">
        <v>82</v>
      </c>
      <c r="B586" s="28">
        <v>43589</v>
      </c>
      <c r="C586" s="28">
        <v>43599</v>
      </c>
      <c r="D586" s="54" t="s">
        <v>14</v>
      </c>
      <c r="E586" s="54"/>
      <c r="F586" s="54" t="s">
        <v>95</v>
      </c>
      <c r="G586" s="148">
        <v>1000</v>
      </c>
      <c r="H586" s="110">
        <v>33</v>
      </c>
      <c r="I586" s="111">
        <v>8</v>
      </c>
      <c r="J586" s="110">
        <v>9</v>
      </c>
      <c r="K586" s="110">
        <v>4</v>
      </c>
      <c r="L586" s="110">
        <v>7</v>
      </c>
      <c r="M586" s="110"/>
      <c r="N586" s="110">
        <v>3</v>
      </c>
      <c r="O586" s="110"/>
      <c r="P586" s="110"/>
      <c r="Q586" s="110">
        <v>2</v>
      </c>
      <c r="R586" s="110">
        <v>2</v>
      </c>
      <c r="S586" s="110">
        <v>1</v>
      </c>
      <c r="T586" s="110">
        <v>31</v>
      </c>
      <c r="U586" s="96">
        <f t="shared" si="86"/>
        <v>1.4492753623188406</v>
      </c>
      <c r="V586" s="7"/>
      <c r="W586" s="7"/>
      <c r="X586" s="7"/>
      <c r="Y586" s="198"/>
      <c r="Z586" s="53" t="s">
        <v>324</v>
      </c>
      <c r="AA586" s="53" t="s">
        <v>310</v>
      </c>
      <c r="AB586" s="54"/>
      <c r="AC586" s="54" t="s">
        <v>325</v>
      </c>
      <c r="AD586" s="7">
        <f t="shared" si="87"/>
        <v>1556928000</v>
      </c>
      <c r="AE586" s="7">
        <f t="shared" si="88"/>
        <v>1557792000</v>
      </c>
      <c r="AF586" s="7">
        <f t="shared" si="89"/>
        <v>1557360000</v>
      </c>
    </row>
    <row r="587" spans="1:32" x14ac:dyDescent="0.25">
      <c r="A587" s="54" t="s">
        <v>83</v>
      </c>
      <c r="B587" s="28">
        <v>43589</v>
      </c>
      <c r="C587" s="28">
        <v>43599</v>
      </c>
      <c r="D587" s="54" t="s">
        <v>14</v>
      </c>
      <c r="E587" s="54"/>
      <c r="F587" s="54" t="s">
        <v>95</v>
      </c>
      <c r="G587" s="148">
        <v>1000</v>
      </c>
      <c r="H587" s="110">
        <v>53</v>
      </c>
      <c r="I587" s="111">
        <v>12</v>
      </c>
      <c r="J587" s="110">
        <v>12</v>
      </c>
      <c r="K587" s="110">
        <v>5</v>
      </c>
      <c r="L587" s="110">
        <v>11</v>
      </c>
      <c r="M587" s="110"/>
      <c r="N587" s="110">
        <v>4</v>
      </c>
      <c r="O587" s="110"/>
      <c r="P587" s="110"/>
      <c r="Q587" s="110">
        <v>2</v>
      </c>
      <c r="R587" s="110">
        <v>2</v>
      </c>
      <c r="S587" s="110">
        <v>0</v>
      </c>
      <c r="T587" s="110">
        <v>0</v>
      </c>
      <c r="U587" s="96">
        <f t="shared" si="86"/>
        <v>0.99009900990099009</v>
      </c>
      <c r="V587" s="7"/>
      <c r="W587" s="7"/>
      <c r="X587" s="7"/>
      <c r="Y587" s="198"/>
      <c r="Z587" s="53" t="s">
        <v>324</v>
      </c>
      <c r="AA587" s="53" t="s">
        <v>310</v>
      </c>
      <c r="AB587" s="54"/>
      <c r="AC587" s="54" t="s">
        <v>323</v>
      </c>
      <c r="AD587" s="7">
        <f t="shared" si="87"/>
        <v>1556928000</v>
      </c>
      <c r="AE587" s="7">
        <f t="shared" si="88"/>
        <v>1557792000</v>
      </c>
      <c r="AF587" s="7">
        <f t="shared" si="89"/>
        <v>1557360000</v>
      </c>
    </row>
    <row r="588" spans="1:32" x14ac:dyDescent="0.25">
      <c r="A588" s="71" t="s">
        <v>82</v>
      </c>
      <c r="B588" s="40">
        <v>43591</v>
      </c>
      <c r="C588" s="40">
        <v>43596</v>
      </c>
      <c r="D588" s="169" t="s">
        <v>223</v>
      </c>
      <c r="E588" s="169" t="s">
        <v>160</v>
      </c>
      <c r="F588" s="169" t="s">
        <v>94</v>
      </c>
      <c r="G588" s="156">
        <v>1000</v>
      </c>
      <c r="H588" s="120">
        <v>32</v>
      </c>
      <c r="I588" s="121">
        <v>6</v>
      </c>
      <c r="J588" s="120">
        <v>9</v>
      </c>
      <c r="K588" s="120">
        <v>3</v>
      </c>
      <c r="L588" s="120">
        <v>5</v>
      </c>
      <c r="M588" s="120"/>
      <c r="N588" s="120">
        <v>4</v>
      </c>
      <c r="O588" s="120"/>
      <c r="P588" s="120"/>
      <c r="Q588" s="120">
        <v>3</v>
      </c>
      <c r="R588" s="120">
        <v>2</v>
      </c>
      <c r="S588" s="120">
        <v>1</v>
      </c>
      <c r="T588" s="120">
        <v>35</v>
      </c>
      <c r="U588" s="101">
        <f t="shared" si="86"/>
        <v>1.5384615384615385</v>
      </c>
      <c r="V588" s="27"/>
      <c r="W588" s="27"/>
      <c r="X588" s="27"/>
      <c r="Y588" s="203"/>
      <c r="Z588" s="70" t="s">
        <v>311</v>
      </c>
      <c r="AA588" s="70" t="s">
        <v>474</v>
      </c>
      <c r="AB588" s="71"/>
      <c r="AC588" s="71" t="s">
        <v>434</v>
      </c>
      <c r="AD588" s="27">
        <f t="shared" si="87"/>
        <v>1557100800</v>
      </c>
      <c r="AE588" s="27">
        <f t="shared" si="88"/>
        <v>1557532800</v>
      </c>
      <c r="AF588" s="27">
        <f t="shared" si="89"/>
        <v>1557316800</v>
      </c>
    </row>
    <row r="589" spans="1:32" x14ac:dyDescent="0.25">
      <c r="A589" s="71" t="s">
        <v>83</v>
      </c>
      <c r="B589" s="40">
        <v>43591</v>
      </c>
      <c r="C589" s="40">
        <v>43596</v>
      </c>
      <c r="D589" s="169" t="s">
        <v>223</v>
      </c>
      <c r="E589" s="169" t="s">
        <v>160</v>
      </c>
      <c r="F589" s="169" t="s">
        <v>94</v>
      </c>
      <c r="G589" s="156">
        <v>1000</v>
      </c>
      <c r="H589" s="120">
        <v>50</v>
      </c>
      <c r="I589" s="121">
        <v>9</v>
      </c>
      <c r="J589" s="120">
        <v>14</v>
      </c>
      <c r="K589" s="120">
        <v>5</v>
      </c>
      <c r="L589" s="120">
        <v>8</v>
      </c>
      <c r="M589" s="120"/>
      <c r="N589" s="120">
        <v>6</v>
      </c>
      <c r="O589" s="120"/>
      <c r="P589" s="120"/>
      <c r="Q589" s="120">
        <v>4</v>
      </c>
      <c r="R589" s="120">
        <v>2</v>
      </c>
      <c r="S589" s="120">
        <v>2</v>
      </c>
      <c r="T589" s="120">
        <v>0</v>
      </c>
      <c r="U589" s="101">
        <f t="shared" si="86"/>
        <v>1</v>
      </c>
      <c r="V589" s="27"/>
      <c r="W589" s="27"/>
      <c r="X589" s="27"/>
      <c r="Y589" s="203"/>
      <c r="Z589" s="70" t="s">
        <v>311</v>
      </c>
      <c r="AA589" s="70" t="s">
        <v>474</v>
      </c>
      <c r="AB589" s="71"/>
      <c r="AC589" s="71" t="s">
        <v>431</v>
      </c>
      <c r="AD589" s="27">
        <f t="shared" si="87"/>
        <v>1557100800</v>
      </c>
      <c r="AE589" s="27">
        <f t="shared" si="88"/>
        <v>1557532800</v>
      </c>
      <c r="AF589" s="27">
        <f t="shared" si="89"/>
        <v>1557316800</v>
      </c>
    </row>
    <row r="590" spans="1:32" x14ac:dyDescent="0.25">
      <c r="A590" s="60" t="s">
        <v>82</v>
      </c>
      <c r="B590" s="18">
        <v>43587</v>
      </c>
      <c r="C590" s="18">
        <v>43591</v>
      </c>
      <c r="D590" s="60" t="s">
        <v>1</v>
      </c>
      <c r="E590" s="60"/>
      <c r="F590" s="60" t="s">
        <v>96</v>
      </c>
      <c r="G590" s="150">
        <v>2000</v>
      </c>
      <c r="H590" s="114">
        <v>32</v>
      </c>
      <c r="I590" s="115">
        <v>8</v>
      </c>
      <c r="J590" s="114">
        <v>9</v>
      </c>
      <c r="K590" s="114">
        <v>3</v>
      </c>
      <c r="L590" s="114">
        <v>6</v>
      </c>
      <c r="M590" s="114"/>
      <c r="N590" s="114">
        <v>3</v>
      </c>
      <c r="O590" s="114"/>
      <c r="P590" s="114"/>
      <c r="Q590" s="114">
        <v>3</v>
      </c>
      <c r="R590" s="114">
        <v>1</v>
      </c>
      <c r="S590" s="114">
        <v>1</v>
      </c>
      <c r="T590" s="114">
        <v>34</v>
      </c>
      <c r="U590" s="98">
        <f t="shared" si="86"/>
        <v>1.5151515151515151</v>
      </c>
      <c r="V590" s="19"/>
      <c r="W590" s="19"/>
      <c r="X590" s="19"/>
      <c r="Y590" s="205"/>
      <c r="Z590" s="58" t="s">
        <v>321</v>
      </c>
      <c r="AA590" s="58"/>
      <c r="AB590" s="60"/>
      <c r="AC590" s="60"/>
      <c r="AD590" s="19">
        <f t="shared" si="87"/>
        <v>1556755200</v>
      </c>
      <c r="AE590" s="19">
        <f t="shared" si="88"/>
        <v>1557100800</v>
      </c>
      <c r="AF590" s="19">
        <f t="shared" si="89"/>
        <v>1556928000</v>
      </c>
    </row>
    <row r="591" spans="1:32" x14ac:dyDescent="0.25">
      <c r="A591" s="60" t="s">
        <v>83</v>
      </c>
      <c r="B591" s="18">
        <v>43587</v>
      </c>
      <c r="C591" s="18">
        <v>43591</v>
      </c>
      <c r="D591" s="60" t="s">
        <v>1</v>
      </c>
      <c r="E591" s="60"/>
      <c r="F591" s="60" t="s">
        <v>96</v>
      </c>
      <c r="G591" s="150">
        <v>2000</v>
      </c>
      <c r="H591" s="114">
        <v>49</v>
      </c>
      <c r="I591" s="115">
        <v>10</v>
      </c>
      <c r="J591" s="114">
        <v>9</v>
      </c>
      <c r="K591" s="114">
        <v>2</v>
      </c>
      <c r="L591" s="114">
        <v>15</v>
      </c>
      <c r="M591" s="114"/>
      <c r="N591" s="114">
        <v>9</v>
      </c>
      <c r="O591" s="114"/>
      <c r="P591" s="114"/>
      <c r="Q591" s="114">
        <v>3</v>
      </c>
      <c r="R591" s="114">
        <v>2</v>
      </c>
      <c r="S591" s="114">
        <v>1</v>
      </c>
      <c r="T591" s="114">
        <v>0</v>
      </c>
      <c r="U591" s="98">
        <f t="shared" si="86"/>
        <v>1</v>
      </c>
      <c r="V591" s="19"/>
      <c r="W591" s="19"/>
      <c r="X591" s="19"/>
      <c r="Y591" s="205"/>
      <c r="Z591" s="58" t="s">
        <v>330</v>
      </c>
      <c r="AA591" s="58" t="s">
        <v>331</v>
      </c>
      <c r="AB591" s="60"/>
      <c r="AC591" s="60"/>
      <c r="AD591" s="19">
        <f t="shared" si="87"/>
        <v>1556755200</v>
      </c>
      <c r="AE591" s="19">
        <f t="shared" si="88"/>
        <v>1557100800</v>
      </c>
      <c r="AF591" s="19">
        <f t="shared" si="89"/>
        <v>1556928000</v>
      </c>
    </row>
    <row r="592" spans="1:32" x14ac:dyDescent="0.25">
      <c r="A592" s="60" t="s">
        <v>83</v>
      </c>
      <c r="B592" s="18">
        <v>43587</v>
      </c>
      <c r="C592" s="18">
        <v>43591</v>
      </c>
      <c r="D592" s="60" t="s">
        <v>1</v>
      </c>
      <c r="E592" s="60"/>
      <c r="F592" s="60" t="s">
        <v>96</v>
      </c>
      <c r="G592" s="150">
        <v>2000</v>
      </c>
      <c r="H592" s="114">
        <v>50</v>
      </c>
      <c r="I592" s="115">
        <v>12</v>
      </c>
      <c r="J592" s="114">
        <v>13</v>
      </c>
      <c r="K592" s="114">
        <v>5</v>
      </c>
      <c r="L592" s="114">
        <v>9</v>
      </c>
      <c r="M592" s="114"/>
      <c r="N592" s="114">
        <v>4</v>
      </c>
      <c r="O592" s="114"/>
      <c r="P592" s="114"/>
      <c r="Q592" s="114">
        <v>4</v>
      </c>
      <c r="R592" s="114">
        <v>2</v>
      </c>
      <c r="S592" s="114">
        <v>1</v>
      </c>
      <c r="T592" s="114">
        <v>0</v>
      </c>
      <c r="U592" s="98">
        <f t="shared" si="86"/>
        <v>1</v>
      </c>
      <c r="V592" s="19"/>
      <c r="W592" s="19"/>
      <c r="X592" s="19"/>
      <c r="Y592" s="205"/>
      <c r="Z592" s="58" t="s">
        <v>321</v>
      </c>
      <c r="AA592" s="58"/>
      <c r="AB592" s="60"/>
      <c r="AC592" s="60"/>
      <c r="AD592" s="19">
        <f t="shared" si="87"/>
        <v>1556755200</v>
      </c>
      <c r="AE592" s="19">
        <f t="shared" si="88"/>
        <v>1557100800</v>
      </c>
      <c r="AF592" s="19">
        <f t="shared" si="89"/>
        <v>1556928000</v>
      </c>
    </row>
    <row r="593" spans="1:32" x14ac:dyDescent="0.25">
      <c r="A593" s="54" t="s">
        <v>82</v>
      </c>
      <c r="B593" s="6">
        <v>43573</v>
      </c>
      <c r="C593" s="6">
        <v>43579</v>
      </c>
      <c r="D593" s="54" t="s">
        <v>14</v>
      </c>
      <c r="E593" s="54" t="s">
        <v>181</v>
      </c>
      <c r="F593" s="54" t="s">
        <v>94</v>
      </c>
      <c r="G593" s="157">
        <v>1000</v>
      </c>
      <c r="H593" s="110"/>
      <c r="I593" s="111"/>
      <c r="J593" s="110"/>
      <c r="K593" s="110"/>
      <c r="L593" s="110"/>
      <c r="M593" s="110"/>
      <c r="N593" s="110"/>
      <c r="O593" s="110"/>
      <c r="P593" s="110"/>
      <c r="Q593" s="110"/>
      <c r="R593" s="110"/>
      <c r="S593" s="110"/>
      <c r="T593" s="110"/>
      <c r="U593" s="96" t="e">
        <f t="shared" si="86"/>
        <v>#DIV/0!</v>
      </c>
      <c r="V593" s="7"/>
      <c r="W593" s="7"/>
      <c r="X593" s="7"/>
      <c r="Y593" s="198"/>
      <c r="Z593" s="53"/>
      <c r="AA593" s="53"/>
      <c r="AB593" s="54" t="s">
        <v>123</v>
      </c>
      <c r="AC593" s="54" t="s">
        <v>122</v>
      </c>
      <c r="AD593" s="7">
        <f t="shared" si="87"/>
        <v>1555545600</v>
      </c>
      <c r="AE593" s="7">
        <f t="shared" si="88"/>
        <v>1556064000</v>
      </c>
      <c r="AF593" s="7">
        <f t="shared" si="89"/>
        <v>1555804800</v>
      </c>
    </row>
    <row r="594" spans="1:32" x14ac:dyDescent="0.25">
      <c r="A594" s="54" t="s">
        <v>83</v>
      </c>
      <c r="B594" s="6">
        <v>43573</v>
      </c>
      <c r="C594" s="6">
        <v>43579</v>
      </c>
      <c r="D594" s="54" t="s">
        <v>14</v>
      </c>
      <c r="E594" s="54" t="s">
        <v>181</v>
      </c>
      <c r="F594" s="54" t="s">
        <v>94</v>
      </c>
      <c r="G594" s="157">
        <v>1000</v>
      </c>
      <c r="H594" s="110"/>
      <c r="I594" s="111"/>
      <c r="J594" s="110"/>
      <c r="K594" s="110"/>
      <c r="L594" s="110"/>
      <c r="M594" s="110"/>
      <c r="N594" s="110"/>
      <c r="O594" s="110"/>
      <c r="P594" s="110"/>
      <c r="Q594" s="110"/>
      <c r="R594" s="110"/>
      <c r="S594" s="110"/>
      <c r="T594" s="110"/>
      <c r="U594" s="96" t="e">
        <f t="shared" si="86"/>
        <v>#DIV/0!</v>
      </c>
      <c r="V594" s="7"/>
      <c r="W594" s="7"/>
      <c r="X594" s="7"/>
      <c r="Y594" s="198"/>
      <c r="Z594" s="53"/>
      <c r="AA594" s="53"/>
      <c r="AB594" s="53" t="s">
        <v>123</v>
      </c>
      <c r="AC594" s="54" t="s">
        <v>122</v>
      </c>
      <c r="AD594" s="7">
        <f t="shared" si="87"/>
        <v>1555545600</v>
      </c>
      <c r="AE594" s="7">
        <f t="shared" si="88"/>
        <v>1556064000</v>
      </c>
      <c r="AF594" s="7">
        <f t="shared" si="89"/>
        <v>1555804800</v>
      </c>
    </row>
    <row r="595" spans="1:32" x14ac:dyDescent="0.25">
      <c r="A595" s="72" t="s">
        <v>83</v>
      </c>
      <c r="B595" s="8">
        <v>43571</v>
      </c>
      <c r="C595" s="8">
        <v>43581</v>
      </c>
      <c r="D595" s="72" t="s">
        <v>14</v>
      </c>
      <c r="E595" s="72" t="s">
        <v>158</v>
      </c>
      <c r="F595" s="72" t="s">
        <v>93</v>
      </c>
      <c r="G595" s="158">
        <v>1000</v>
      </c>
      <c r="H595" s="122">
        <v>62.2</v>
      </c>
      <c r="I595" s="122">
        <v>7.7</v>
      </c>
      <c r="J595" s="122">
        <v>5.6</v>
      </c>
      <c r="K595" s="122">
        <v>6.3</v>
      </c>
      <c r="L595" s="122">
        <v>7.3</v>
      </c>
      <c r="M595" s="122"/>
      <c r="N595" s="122">
        <v>5.0999999999999996</v>
      </c>
      <c r="O595" s="122"/>
      <c r="P595" s="122"/>
      <c r="Q595" s="122">
        <v>2.4</v>
      </c>
      <c r="R595" s="122">
        <v>3.4</v>
      </c>
      <c r="S595" s="122"/>
      <c r="T595" s="122">
        <v>0</v>
      </c>
      <c r="U595" s="102">
        <f t="shared" si="86"/>
        <v>1</v>
      </c>
      <c r="V595" s="9"/>
      <c r="W595" s="9"/>
      <c r="X595" s="9"/>
      <c r="Y595" s="208"/>
      <c r="Z595" s="227" t="s">
        <v>11</v>
      </c>
      <c r="AA595" s="72"/>
      <c r="AB595" s="72"/>
      <c r="AC595" s="72" t="s">
        <v>72</v>
      </c>
      <c r="AD595" s="9">
        <f t="shared" si="87"/>
        <v>1555372800</v>
      </c>
      <c r="AE595" s="9">
        <f t="shared" si="88"/>
        <v>1556236800</v>
      </c>
      <c r="AF595" s="9">
        <f t="shared" si="89"/>
        <v>1555804800</v>
      </c>
    </row>
    <row r="596" spans="1:32" x14ac:dyDescent="0.25">
      <c r="A596" s="52" t="s">
        <v>82</v>
      </c>
      <c r="B596" s="10">
        <v>43572</v>
      </c>
      <c r="C596" s="10">
        <v>43578</v>
      </c>
      <c r="D596" s="52" t="s">
        <v>3</v>
      </c>
      <c r="E596" s="52" t="s">
        <v>160</v>
      </c>
      <c r="F596" s="87" t="s">
        <v>94</v>
      </c>
      <c r="G596" s="153">
        <v>1010</v>
      </c>
      <c r="H596" s="107">
        <v>30</v>
      </c>
      <c r="I596" s="107">
        <v>11</v>
      </c>
      <c r="J596" s="107">
        <v>11</v>
      </c>
      <c r="K596" s="107">
        <v>2</v>
      </c>
      <c r="L596" s="107">
        <v>5</v>
      </c>
      <c r="M596" s="109"/>
      <c r="N596" s="107">
        <v>4</v>
      </c>
      <c r="O596" s="107"/>
      <c r="P596" s="109"/>
      <c r="Q596" s="109">
        <v>0</v>
      </c>
      <c r="R596" s="109">
        <v>0</v>
      </c>
      <c r="S596" s="107">
        <v>1</v>
      </c>
      <c r="T596" s="107">
        <v>36</v>
      </c>
      <c r="U596" s="95">
        <f t="shared" si="86"/>
        <v>1.5625</v>
      </c>
      <c r="V596" s="11"/>
      <c r="W596" s="11"/>
      <c r="X596" s="11"/>
      <c r="Y596" s="201"/>
      <c r="Z596" s="64" t="s">
        <v>196</v>
      </c>
      <c r="AA596" s="51" t="s">
        <v>197</v>
      </c>
      <c r="AB596" s="65"/>
      <c r="AC596" s="52" t="s">
        <v>171</v>
      </c>
      <c r="AD596" s="11">
        <f t="shared" si="87"/>
        <v>1555459200</v>
      </c>
      <c r="AE596" s="11">
        <f t="shared" si="88"/>
        <v>1555977600</v>
      </c>
      <c r="AF596" s="11">
        <f t="shared" si="89"/>
        <v>1555718400</v>
      </c>
    </row>
    <row r="597" spans="1:32" x14ac:dyDescent="0.25">
      <c r="A597" s="52" t="s">
        <v>83</v>
      </c>
      <c r="B597" s="10">
        <v>43572</v>
      </c>
      <c r="C597" s="10">
        <v>43578</v>
      </c>
      <c r="D597" s="52" t="s">
        <v>3</v>
      </c>
      <c r="E597" s="52" t="s">
        <v>160</v>
      </c>
      <c r="F597" s="87" t="s">
        <v>94</v>
      </c>
      <c r="G597" s="153">
        <v>1010</v>
      </c>
      <c r="H597" s="107">
        <v>38</v>
      </c>
      <c r="I597" s="107">
        <v>13</v>
      </c>
      <c r="J597" s="107">
        <v>13</v>
      </c>
      <c r="K597" s="107">
        <v>3</v>
      </c>
      <c r="L597" s="107">
        <v>6</v>
      </c>
      <c r="M597" s="109"/>
      <c r="N597" s="107">
        <v>5</v>
      </c>
      <c r="O597" s="107"/>
      <c r="P597" s="109"/>
      <c r="Q597" s="109">
        <v>0</v>
      </c>
      <c r="R597" s="109">
        <v>0</v>
      </c>
      <c r="S597" s="107">
        <v>1</v>
      </c>
      <c r="T597" s="107">
        <v>21</v>
      </c>
      <c r="U597" s="95">
        <f t="shared" si="86"/>
        <v>1.2658227848101267</v>
      </c>
      <c r="V597" s="11"/>
      <c r="W597" s="11"/>
      <c r="X597" s="11"/>
      <c r="Y597" s="201"/>
      <c r="Z597" s="64" t="s">
        <v>196</v>
      </c>
      <c r="AA597" s="51" t="s">
        <v>197</v>
      </c>
      <c r="AB597" s="65"/>
      <c r="AC597" s="52" t="s">
        <v>171</v>
      </c>
      <c r="AD597" s="11">
        <f t="shared" si="87"/>
        <v>1555459200</v>
      </c>
      <c r="AE597" s="11">
        <f t="shared" si="88"/>
        <v>1555977600</v>
      </c>
      <c r="AF597" s="11">
        <f t="shared" si="89"/>
        <v>1555718400</v>
      </c>
    </row>
    <row r="598" spans="1:32" x14ac:dyDescent="0.25">
      <c r="A598" s="52" t="s">
        <v>83</v>
      </c>
      <c r="B598" s="10">
        <v>43572</v>
      </c>
      <c r="C598" s="10">
        <v>43578</v>
      </c>
      <c r="D598" s="52" t="s">
        <v>3</v>
      </c>
      <c r="E598" s="52" t="s">
        <v>160</v>
      </c>
      <c r="F598" s="87" t="s">
        <v>94</v>
      </c>
      <c r="G598" s="153">
        <v>1010</v>
      </c>
      <c r="H598" s="107">
        <v>52</v>
      </c>
      <c r="I598" s="107">
        <v>16</v>
      </c>
      <c r="J598" s="107">
        <v>15</v>
      </c>
      <c r="K598" s="107">
        <v>4</v>
      </c>
      <c r="L598" s="107">
        <v>7</v>
      </c>
      <c r="M598" s="109"/>
      <c r="N598" s="107">
        <v>6</v>
      </c>
      <c r="O598" s="107"/>
      <c r="P598" s="109"/>
      <c r="Q598" s="109">
        <v>0</v>
      </c>
      <c r="R598" s="109">
        <v>0</v>
      </c>
      <c r="S598" s="107">
        <v>1</v>
      </c>
      <c r="T598" s="107">
        <v>0</v>
      </c>
      <c r="U598" s="95">
        <f t="shared" si="86"/>
        <v>0.99009900990099009</v>
      </c>
      <c r="V598" s="11"/>
      <c r="W598" s="11"/>
      <c r="X598" s="11"/>
      <c r="Y598" s="201"/>
      <c r="Z598" s="64" t="s">
        <v>196</v>
      </c>
      <c r="AA598" s="51" t="s">
        <v>197</v>
      </c>
      <c r="AB598" s="65"/>
      <c r="AC598" s="52" t="s">
        <v>171</v>
      </c>
      <c r="AD598" s="11">
        <f t="shared" si="87"/>
        <v>1555459200</v>
      </c>
      <c r="AE598" s="11">
        <f t="shared" si="88"/>
        <v>1555977600</v>
      </c>
      <c r="AF598" s="11">
        <f t="shared" si="89"/>
        <v>1555718400</v>
      </c>
    </row>
    <row r="599" spans="1:32" x14ac:dyDescent="0.25">
      <c r="A599" s="52" t="s">
        <v>83</v>
      </c>
      <c r="B599" s="10">
        <v>43572</v>
      </c>
      <c r="C599" s="10">
        <v>43578</v>
      </c>
      <c r="D599" s="52" t="s">
        <v>3</v>
      </c>
      <c r="E599" s="52"/>
      <c r="F599" s="87" t="s">
        <v>94</v>
      </c>
      <c r="G599" s="153">
        <v>1010</v>
      </c>
      <c r="H599" s="107">
        <v>54</v>
      </c>
      <c r="I599" s="107">
        <v>16</v>
      </c>
      <c r="J599" s="107">
        <v>14</v>
      </c>
      <c r="K599" s="107">
        <v>3</v>
      </c>
      <c r="L599" s="107">
        <v>5</v>
      </c>
      <c r="M599" s="107"/>
      <c r="N599" s="107">
        <v>3</v>
      </c>
      <c r="O599" s="107"/>
      <c r="P599" s="107"/>
      <c r="Q599" s="107"/>
      <c r="R599" s="107"/>
      <c r="S599" s="109">
        <v>5</v>
      </c>
      <c r="T599" s="107">
        <v>0</v>
      </c>
      <c r="U599" s="95">
        <f t="shared" si="86"/>
        <v>1</v>
      </c>
      <c r="V599" s="11"/>
      <c r="W599" s="11"/>
      <c r="X599" s="11"/>
      <c r="Y599" s="201"/>
      <c r="Z599" s="51" t="s">
        <v>196</v>
      </c>
      <c r="AA599" s="51" t="s">
        <v>197</v>
      </c>
      <c r="AB599" s="65"/>
      <c r="AC599" s="52" t="s">
        <v>307</v>
      </c>
      <c r="AD599" s="11">
        <f t="shared" si="87"/>
        <v>1555459200</v>
      </c>
      <c r="AE599" s="11">
        <f t="shared" si="88"/>
        <v>1555977600</v>
      </c>
      <c r="AF599" s="11">
        <f t="shared" si="89"/>
        <v>1555718400</v>
      </c>
    </row>
    <row r="600" spans="1:32" x14ac:dyDescent="0.25">
      <c r="A600" s="54" t="s">
        <v>83</v>
      </c>
      <c r="B600" s="6">
        <v>43570</v>
      </c>
      <c r="C600" s="6">
        <v>43580</v>
      </c>
      <c r="D600" s="54" t="s">
        <v>14</v>
      </c>
      <c r="E600" s="54" t="s">
        <v>158</v>
      </c>
      <c r="F600" s="54" t="s">
        <v>94</v>
      </c>
      <c r="G600" s="157">
        <v>1000</v>
      </c>
      <c r="H600" s="110">
        <v>57</v>
      </c>
      <c r="I600" s="111">
        <v>13</v>
      </c>
      <c r="J600" s="110">
        <v>6</v>
      </c>
      <c r="K600" s="110">
        <v>4</v>
      </c>
      <c r="L600" s="110">
        <v>11</v>
      </c>
      <c r="M600" s="110"/>
      <c r="N600" s="110">
        <v>5</v>
      </c>
      <c r="O600" s="110"/>
      <c r="P600" s="110"/>
      <c r="Q600" s="110">
        <v>2</v>
      </c>
      <c r="R600" s="110">
        <v>1</v>
      </c>
      <c r="S600" s="110">
        <v>1</v>
      </c>
      <c r="T600" s="110">
        <v>0</v>
      </c>
      <c r="U600" s="96">
        <f t="shared" si="86"/>
        <v>1</v>
      </c>
      <c r="V600" s="7"/>
      <c r="W600" s="7"/>
      <c r="X600" s="7"/>
      <c r="Y600" s="198"/>
      <c r="Z600" s="73" t="s">
        <v>12</v>
      </c>
      <c r="AA600" s="73" t="s">
        <v>11</v>
      </c>
      <c r="AB600" s="54"/>
      <c r="AC600" s="54" t="s">
        <v>101</v>
      </c>
      <c r="AD600" s="7">
        <f t="shared" si="87"/>
        <v>1555286400</v>
      </c>
      <c r="AE600" s="7">
        <f t="shared" si="88"/>
        <v>1556150400</v>
      </c>
      <c r="AF600" s="7">
        <f t="shared" si="89"/>
        <v>1555718400</v>
      </c>
    </row>
    <row r="601" spans="1:32" x14ac:dyDescent="0.25">
      <c r="A601" s="67" t="s">
        <v>82</v>
      </c>
      <c r="B601" s="12">
        <v>43565</v>
      </c>
      <c r="C601" s="12">
        <v>43576</v>
      </c>
      <c r="D601" s="67" t="s">
        <v>4</v>
      </c>
      <c r="E601" s="67"/>
      <c r="F601" s="67" t="s">
        <v>94</v>
      </c>
      <c r="G601" s="154">
        <v>1000</v>
      </c>
      <c r="H601" s="117">
        <v>36</v>
      </c>
      <c r="I601" s="117">
        <v>7</v>
      </c>
      <c r="J601" s="117">
        <v>9</v>
      </c>
      <c r="K601" s="117">
        <v>3</v>
      </c>
      <c r="L601" s="117">
        <v>5</v>
      </c>
      <c r="M601" s="117"/>
      <c r="N601" s="117">
        <v>3</v>
      </c>
      <c r="O601" s="117"/>
      <c r="P601" s="117"/>
      <c r="Q601" s="117"/>
      <c r="R601" s="117">
        <v>1</v>
      </c>
      <c r="S601" s="117">
        <v>2</v>
      </c>
      <c r="T601" s="117">
        <v>34</v>
      </c>
      <c r="U601" s="100">
        <f t="shared" ref="U601:U664" si="90">100/(SUM(H601:S601))</f>
        <v>1.5151515151515151</v>
      </c>
      <c r="V601" s="13"/>
      <c r="W601" s="13"/>
      <c r="X601" s="13"/>
      <c r="Y601" s="207"/>
      <c r="Z601" s="66" t="s">
        <v>79</v>
      </c>
      <c r="AA601" s="67" t="s">
        <v>687</v>
      </c>
      <c r="AB601" s="67"/>
      <c r="AC601" s="67" t="s">
        <v>102</v>
      </c>
      <c r="AD601" s="13">
        <f t="shared" ref="AD601:AD664" si="91">(B601-DATE(1970,1,1))*86400</f>
        <v>1554854400</v>
      </c>
      <c r="AE601" s="13">
        <f t="shared" ref="AE601:AE664" si="92">(C601-DATE(1970,1,1))*86400</f>
        <v>1555804800</v>
      </c>
      <c r="AF601" s="13">
        <f t="shared" ref="AF601:AF664" si="93">AVERAGE(AD601:AE601)</f>
        <v>1555329600</v>
      </c>
    </row>
    <row r="602" spans="1:32" x14ac:dyDescent="0.25">
      <c r="A602" s="67" t="s">
        <v>83</v>
      </c>
      <c r="B602" s="12">
        <v>43565</v>
      </c>
      <c r="C602" s="12">
        <v>43576</v>
      </c>
      <c r="D602" s="67" t="s">
        <v>4</v>
      </c>
      <c r="E602" s="67"/>
      <c r="F602" s="67" t="s">
        <v>94</v>
      </c>
      <c r="G602" s="154">
        <v>1000</v>
      </c>
      <c r="H602" s="117">
        <v>54</v>
      </c>
      <c r="I602" s="117">
        <v>10</v>
      </c>
      <c r="J602" s="117">
        <v>14</v>
      </c>
      <c r="K602" s="117">
        <v>4</v>
      </c>
      <c r="L602" s="117">
        <v>9</v>
      </c>
      <c r="M602" s="117"/>
      <c r="N602" s="117">
        <v>4</v>
      </c>
      <c r="O602" s="117"/>
      <c r="P602" s="117"/>
      <c r="Q602" s="117"/>
      <c r="R602" s="117">
        <v>2</v>
      </c>
      <c r="S602" s="117">
        <v>3</v>
      </c>
      <c r="T602" s="117">
        <v>0</v>
      </c>
      <c r="U602" s="100">
        <f t="shared" si="90"/>
        <v>1</v>
      </c>
      <c r="V602" s="13"/>
      <c r="W602" s="13"/>
      <c r="X602" s="13"/>
      <c r="Y602" s="207"/>
      <c r="Z602" s="66" t="s">
        <v>79</v>
      </c>
      <c r="AA602" s="67" t="s">
        <v>687</v>
      </c>
      <c r="AB602" s="67"/>
      <c r="AC602" s="67" t="s">
        <v>102</v>
      </c>
      <c r="AD602" s="13">
        <f t="shared" si="91"/>
        <v>1554854400</v>
      </c>
      <c r="AE602" s="13">
        <f t="shared" si="92"/>
        <v>1555804800</v>
      </c>
      <c r="AF602" s="13">
        <f t="shared" si="93"/>
        <v>1555329600</v>
      </c>
    </row>
    <row r="603" spans="1:32" x14ac:dyDescent="0.25">
      <c r="A603" s="50" t="s">
        <v>82</v>
      </c>
      <c r="B603" s="14">
        <v>43556</v>
      </c>
      <c r="C603" s="14">
        <v>43581</v>
      </c>
      <c r="D603" s="50" t="s">
        <v>0</v>
      </c>
      <c r="E603" s="50"/>
      <c r="F603" s="86" t="s">
        <v>95</v>
      </c>
      <c r="G603" s="151">
        <v>5000</v>
      </c>
      <c r="H603" s="106">
        <v>42</v>
      </c>
      <c r="I603" s="106">
        <v>7</v>
      </c>
      <c r="J603" s="106">
        <v>7</v>
      </c>
      <c r="K603" s="106">
        <v>3</v>
      </c>
      <c r="L603" s="106">
        <v>4</v>
      </c>
      <c r="M603" s="106"/>
      <c r="N603" s="106">
        <v>2</v>
      </c>
      <c r="O603" s="106"/>
      <c r="P603" s="106"/>
      <c r="Q603" s="106">
        <v>2</v>
      </c>
      <c r="R603" s="106">
        <v>1</v>
      </c>
      <c r="S603" s="106"/>
      <c r="T603" s="106">
        <v>32</v>
      </c>
      <c r="U603" s="94">
        <f t="shared" si="90"/>
        <v>1.4705882352941178</v>
      </c>
      <c r="V603" s="15"/>
      <c r="W603" s="15"/>
      <c r="X603" s="15"/>
      <c r="Y603" s="204"/>
      <c r="Z603" s="48" t="s">
        <v>74</v>
      </c>
      <c r="AA603" s="49" t="s">
        <v>262</v>
      </c>
      <c r="AB603" s="68"/>
      <c r="AC603" s="50" t="s">
        <v>263</v>
      </c>
      <c r="AD603" s="15">
        <f t="shared" si="91"/>
        <v>1554076800</v>
      </c>
      <c r="AE603" s="15">
        <f t="shared" si="92"/>
        <v>1556236800</v>
      </c>
      <c r="AF603" s="15">
        <f t="shared" si="93"/>
        <v>1555156800</v>
      </c>
    </row>
    <row r="604" spans="1:32" x14ac:dyDescent="0.25">
      <c r="A604" s="50" t="s">
        <v>83</v>
      </c>
      <c r="B604" s="14">
        <v>43556</v>
      </c>
      <c r="C604" s="14">
        <v>43581</v>
      </c>
      <c r="D604" s="50" t="s">
        <v>0</v>
      </c>
      <c r="E604" s="50"/>
      <c r="F604" s="86" t="s">
        <v>95</v>
      </c>
      <c r="G604" s="151">
        <v>5000</v>
      </c>
      <c r="H604" s="106">
        <v>57</v>
      </c>
      <c r="I604" s="106">
        <v>10</v>
      </c>
      <c r="J604" s="106">
        <v>11</v>
      </c>
      <c r="K604" s="106">
        <v>4</v>
      </c>
      <c r="L604" s="106">
        <v>8</v>
      </c>
      <c r="M604" s="106"/>
      <c r="N604" s="106">
        <v>5</v>
      </c>
      <c r="O604" s="106"/>
      <c r="P604" s="106"/>
      <c r="Q604" s="106">
        <v>3</v>
      </c>
      <c r="R604" s="106">
        <v>2</v>
      </c>
      <c r="S604" s="106">
        <v>0</v>
      </c>
      <c r="T604" s="106">
        <v>0</v>
      </c>
      <c r="U604" s="94">
        <f t="shared" si="90"/>
        <v>1</v>
      </c>
      <c r="V604" s="15"/>
      <c r="W604" s="15"/>
      <c r="X604" s="15"/>
      <c r="Y604" s="204"/>
      <c r="Z604" s="48" t="s">
        <v>74</v>
      </c>
      <c r="AA604" s="49" t="s">
        <v>262</v>
      </c>
      <c r="AB604" s="68"/>
      <c r="AC604" s="50"/>
      <c r="AD604" s="15">
        <f t="shared" si="91"/>
        <v>1554076800</v>
      </c>
      <c r="AE604" s="15">
        <f t="shared" si="92"/>
        <v>1556236800</v>
      </c>
      <c r="AF604" s="15">
        <f t="shared" si="93"/>
        <v>1555156800</v>
      </c>
    </row>
    <row r="605" spans="1:32" x14ac:dyDescent="0.25">
      <c r="A605" s="54" t="s">
        <v>82</v>
      </c>
      <c r="B605" s="6">
        <v>43560</v>
      </c>
      <c r="C605" s="6">
        <v>43570</v>
      </c>
      <c r="D605" s="54" t="s">
        <v>14</v>
      </c>
      <c r="E605" s="54"/>
      <c r="F605" s="54" t="s">
        <v>95</v>
      </c>
      <c r="G605" s="159">
        <v>1000</v>
      </c>
      <c r="H605" s="110">
        <v>33</v>
      </c>
      <c r="I605" s="111">
        <v>9</v>
      </c>
      <c r="J605" s="110">
        <v>8</v>
      </c>
      <c r="K605" s="110">
        <v>3</v>
      </c>
      <c r="L605" s="110">
        <v>6</v>
      </c>
      <c r="M605" s="110"/>
      <c r="N605" s="110">
        <v>3</v>
      </c>
      <c r="O605" s="110"/>
      <c r="P605" s="110"/>
      <c r="Q605" s="110">
        <v>2</v>
      </c>
      <c r="R605" s="110">
        <v>1</v>
      </c>
      <c r="S605" s="110">
        <v>1</v>
      </c>
      <c r="T605" s="110">
        <v>34</v>
      </c>
      <c r="U605" s="96">
        <f t="shared" si="90"/>
        <v>1.5151515151515151</v>
      </c>
      <c r="V605" s="7"/>
      <c r="W605" s="7"/>
      <c r="X605" s="7"/>
      <c r="Y605" s="198"/>
      <c r="Z605" s="53" t="s">
        <v>291</v>
      </c>
      <c r="AA605" s="53" t="s">
        <v>70</v>
      </c>
      <c r="AB605" s="54"/>
      <c r="AC605" s="54" t="s">
        <v>71</v>
      </c>
      <c r="AD605" s="7">
        <f t="shared" si="91"/>
        <v>1554422400</v>
      </c>
      <c r="AE605" s="7">
        <f t="shared" si="92"/>
        <v>1555286400</v>
      </c>
      <c r="AF605" s="7">
        <f t="shared" si="93"/>
        <v>1554854400</v>
      </c>
    </row>
    <row r="606" spans="1:32" x14ac:dyDescent="0.25">
      <c r="A606" s="54" t="s">
        <v>83</v>
      </c>
      <c r="B606" s="6">
        <v>43560</v>
      </c>
      <c r="C606" s="6">
        <v>43570</v>
      </c>
      <c r="D606" s="54" t="s">
        <v>14</v>
      </c>
      <c r="E606" s="54"/>
      <c r="F606" s="54" t="s">
        <v>95</v>
      </c>
      <c r="G606" s="159">
        <v>1000</v>
      </c>
      <c r="H606" s="111">
        <v>53</v>
      </c>
      <c r="I606" s="111">
        <v>13</v>
      </c>
      <c r="J606" s="110">
        <v>12</v>
      </c>
      <c r="K606" s="110">
        <v>4</v>
      </c>
      <c r="L606" s="110">
        <v>9</v>
      </c>
      <c r="M606" s="110"/>
      <c r="N606" s="110">
        <v>4</v>
      </c>
      <c r="O606" s="110"/>
      <c r="P606" s="110"/>
      <c r="Q606" s="110">
        <v>2</v>
      </c>
      <c r="R606" s="110">
        <v>2</v>
      </c>
      <c r="S606" s="110">
        <v>1</v>
      </c>
      <c r="T606" s="110">
        <v>0</v>
      </c>
      <c r="U606" s="96">
        <f t="shared" si="90"/>
        <v>1</v>
      </c>
      <c r="V606" s="7"/>
      <c r="W606" s="7"/>
      <c r="X606" s="7"/>
      <c r="Y606" s="198"/>
      <c r="Z606" s="53" t="s">
        <v>291</v>
      </c>
      <c r="AA606" s="53" t="s">
        <v>70</v>
      </c>
      <c r="AB606" s="53"/>
      <c r="AC606" s="54" t="s">
        <v>71</v>
      </c>
      <c r="AD606" s="7">
        <f t="shared" si="91"/>
        <v>1554422400</v>
      </c>
      <c r="AE606" s="7">
        <f t="shared" si="92"/>
        <v>1555286400</v>
      </c>
      <c r="AF606" s="7">
        <f t="shared" si="93"/>
        <v>1554854400</v>
      </c>
    </row>
    <row r="607" spans="1:32" x14ac:dyDescent="0.25">
      <c r="A607" s="57" t="s">
        <v>82</v>
      </c>
      <c r="B607" s="16">
        <v>43553</v>
      </c>
      <c r="C607" s="16">
        <v>43558</v>
      </c>
      <c r="D607" s="57" t="s">
        <v>2</v>
      </c>
      <c r="E607" s="57"/>
      <c r="F607" s="57" t="s">
        <v>95</v>
      </c>
      <c r="G607" s="149">
        <v>1200</v>
      </c>
      <c r="H607" s="112">
        <v>41</v>
      </c>
      <c r="I607" s="113">
        <v>8</v>
      </c>
      <c r="J607" s="112">
        <v>8</v>
      </c>
      <c r="K607" s="112">
        <v>5</v>
      </c>
      <c r="L607" s="112">
        <v>7</v>
      </c>
      <c r="M607" s="112"/>
      <c r="N607" s="112">
        <v>4</v>
      </c>
      <c r="O607" s="112"/>
      <c r="P607" s="112"/>
      <c r="Q607" s="112">
        <v>1</v>
      </c>
      <c r="R607" s="112"/>
      <c r="S607" s="112">
        <v>2</v>
      </c>
      <c r="T607" s="112">
        <v>24</v>
      </c>
      <c r="U607" s="97">
        <f t="shared" si="90"/>
        <v>1.3157894736842106</v>
      </c>
      <c r="V607" s="17"/>
      <c r="W607" s="17"/>
      <c r="X607" s="17"/>
      <c r="Y607" s="206"/>
      <c r="Z607" s="57" t="s">
        <v>124</v>
      </c>
      <c r="AA607" s="56" t="s">
        <v>78</v>
      </c>
      <c r="AB607" s="57" t="s">
        <v>124</v>
      </c>
      <c r="AC607" s="57" t="s">
        <v>103</v>
      </c>
      <c r="AD607" s="17">
        <f t="shared" si="91"/>
        <v>1553817600</v>
      </c>
      <c r="AE607" s="17">
        <f t="shared" si="92"/>
        <v>1554249600</v>
      </c>
      <c r="AF607" s="17">
        <f t="shared" si="93"/>
        <v>1554033600</v>
      </c>
    </row>
    <row r="608" spans="1:32" x14ac:dyDescent="0.25">
      <c r="A608" s="57" t="s">
        <v>82</v>
      </c>
      <c r="B608" s="16">
        <v>43553</v>
      </c>
      <c r="C608" s="16">
        <v>43558</v>
      </c>
      <c r="D608" s="57" t="s">
        <v>2</v>
      </c>
      <c r="E608" s="57"/>
      <c r="F608" s="57" t="s">
        <v>95</v>
      </c>
      <c r="G608" s="149">
        <v>1200</v>
      </c>
      <c r="H608" s="112">
        <v>53</v>
      </c>
      <c r="I608" s="113">
        <v>12</v>
      </c>
      <c r="J608" s="112">
        <v>11</v>
      </c>
      <c r="K608" s="112">
        <v>7</v>
      </c>
      <c r="L608" s="112">
        <v>8</v>
      </c>
      <c r="M608" s="112"/>
      <c r="N608" s="112">
        <v>5</v>
      </c>
      <c r="O608" s="112"/>
      <c r="P608" s="112"/>
      <c r="Q608" s="112">
        <v>2</v>
      </c>
      <c r="R608" s="112"/>
      <c r="S608" s="112">
        <v>2</v>
      </c>
      <c r="T608" s="112">
        <v>0</v>
      </c>
      <c r="U608" s="97">
        <f t="shared" si="90"/>
        <v>1</v>
      </c>
      <c r="V608" s="17"/>
      <c r="W608" s="17"/>
      <c r="X608" s="17"/>
      <c r="Y608" s="206"/>
      <c r="Z608" s="57" t="s">
        <v>124</v>
      </c>
      <c r="AA608" s="56" t="s">
        <v>78</v>
      </c>
      <c r="AB608" s="57" t="s">
        <v>124</v>
      </c>
      <c r="AC608" s="57" t="s">
        <v>103</v>
      </c>
      <c r="AD608" s="17">
        <f t="shared" si="91"/>
        <v>1553817600</v>
      </c>
      <c r="AE608" s="17">
        <f t="shared" si="92"/>
        <v>1554249600</v>
      </c>
      <c r="AF608" s="17">
        <f t="shared" si="93"/>
        <v>1554033600</v>
      </c>
    </row>
    <row r="609" spans="1:32" x14ac:dyDescent="0.25">
      <c r="A609" s="57" t="s">
        <v>83</v>
      </c>
      <c r="B609" s="16">
        <v>43553</v>
      </c>
      <c r="C609" s="16">
        <v>43558</v>
      </c>
      <c r="D609" s="57" t="s">
        <v>2</v>
      </c>
      <c r="E609" s="57"/>
      <c r="F609" s="57" t="s">
        <v>95</v>
      </c>
      <c r="G609" s="149">
        <v>1200</v>
      </c>
      <c r="H609" s="112">
        <v>56</v>
      </c>
      <c r="I609" s="113">
        <v>12</v>
      </c>
      <c r="J609" s="112">
        <v>11</v>
      </c>
      <c r="K609" s="112">
        <v>6</v>
      </c>
      <c r="L609" s="112">
        <v>10</v>
      </c>
      <c r="M609" s="112"/>
      <c r="N609" s="112">
        <v>3</v>
      </c>
      <c r="O609" s="112"/>
      <c r="P609" s="112"/>
      <c r="Q609" s="112">
        <v>1</v>
      </c>
      <c r="R609" s="112"/>
      <c r="S609" s="112">
        <v>1</v>
      </c>
      <c r="T609" s="112">
        <v>0</v>
      </c>
      <c r="U609" s="97">
        <f t="shared" si="90"/>
        <v>1</v>
      </c>
      <c r="V609" s="17"/>
      <c r="W609" s="17"/>
      <c r="X609" s="17"/>
      <c r="Y609" s="206"/>
      <c r="Z609" s="57" t="s">
        <v>124</v>
      </c>
      <c r="AA609" s="56" t="s">
        <v>78</v>
      </c>
      <c r="AB609" s="57" t="s">
        <v>124</v>
      </c>
      <c r="AC609" s="57" t="s">
        <v>103</v>
      </c>
      <c r="AD609" s="17">
        <f t="shared" si="91"/>
        <v>1553817600</v>
      </c>
      <c r="AE609" s="17">
        <f t="shared" si="92"/>
        <v>1554249600</v>
      </c>
      <c r="AF609" s="17">
        <f t="shared" si="93"/>
        <v>1554033600</v>
      </c>
    </row>
    <row r="610" spans="1:32" x14ac:dyDescent="0.25">
      <c r="A610" s="60" t="s">
        <v>82</v>
      </c>
      <c r="B610" s="18">
        <v>43553</v>
      </c>
      <c r="C610" s="18">
        <v>43556</v>
      </c>
      <c r="D610" s="60" t="s">
        <v>1</v>
      </c>
      <c r="E610" s="60"/>
      <c r="F610" s="60" t="s">
        <v>96</v>
      </c>
      <c r="G610" s="150">
        <v>2000</v>
      </c>
      <c r="H610" s="114">
        <v>31</v>
      </c>
      <c r="I610" s="115">
        <v>8</v>
      </c>
      <c r="J610" s="114">
        <v>9</v>
      </c>
      <c r="K610" s="114">
        <v>3</v>
      </c>
      <c r="L610" s="114">
        <v>6</v>
      </c>
      <c r="M610" s="114"/>
      <c r="N610" s="114">
        <v>4</v>
      </c>
      <c r="O610" s="114"/>
      <c r="P610" s="114"/>
      <c r="Q610" s="114">
        <v>2</v>
      </c>
      <c r="R610" s="114">
        <v>1</v>
      </c>
      <c r="S610" s="114">
        <v>1</v>
      </c>
      <c r="T610" s="114">
        <v>35</v>
      </c>
      <c r="U610" s="98">
        <f t="shared" si="90"/>
        <v>1.5384615384615385</v>
      </c>
      <c r="V610" s="19"/>
      <c r="W610" s="19"/>
      <c r="X610" s="19"/>
      <c r="Y610" s="205"/>
      <c r="Z610" s="58" t="s">
        <v>77</v>
      </c>
      <c r="AA610" s="58" t="s">
        <v>76</v>
      </c>
      <c r="AB610" s="60"/>
      <c r="AC610" s="60" t="s">
        <v>104</v>
      </c>
      <c r="AD610" s="19">
        <f t="shared" si="91"/>
        <v>1553817600</v>
      </c>
      <c r="AE610" s="19">
        <f t="shared" si="92"/>
        <v>1554076800</v>
      </c>
      <c r="AF610" s="19">
        <f t="shared" si="93"/>
        <v>1553947200</v>
      </c>
    </row>
    <row r="611" spans="1:32" x14ac:dyDescent="0.25">
      <c r="A611" s="60" t="s">
        <v>83</v>
      </c>
      <c r="B611" s="18">
        <v>43553</v>
      </c>
      <c r="C611" s="18">
        <v>43556</v>
      </c>
      <c r="D611" s="60" t="s">
        <v>1</v>
      </c>
      <c r="E611" s="60"/>
      <c r="F611" s="60" t="s">
        <v>96</v>
      </c>
      <c r="G611" s="150">
        <v>2000</v>
      </c>
      <c r="H611" s="114">
        <v>48</v>
      </c>
      <c r="I611" s="115">
        <v>12</v>
      </c>
      <c r="J611" s="114">
        <v>14</v>
      </c>
      <c r="K611" s="114">
        <v>4</v>
      </c>
      <c r="L611" s="114">
        <v>9</v>
      </c>
      <c r="M611" s="114"/>
      <c r="N611" s="114">
        <v>6</v>
      </c>
      <c r="O611" s="114"/>
      <c r="P611" s="114"/>
      <c r="Q611" s="114">
        <v>3</v>
      </c>
      <c r="R611" s="114">
        <v>2</v>
      </c>
      <c r="S611" s="114">
        <v>2</v>
      </c>
      <c r="T611" s="114">
        <v>0</v>
      </c>
      <c r="U611" s="98">
        <f t="shared" si="90"/>
        <v>1</v>
      </c>
      <c r="V611" s="19"/>
      <c r="W611" s="19"/>
      <c r="X611" s="19"/>
      <c r="Y611" s="205"/>
      <c r="Z611" s="58" t="s">
        <v>77</v>
      </c>
      <c r="AA611" s="58" t="s">
        <v>76</v>
      </c>
      <c r="AB611" s="60"/>
      <c r="AC611" s="60" t="s">
        <v>104</v>
      </c>
      <c r="AD611" s="19">
        <f t="shared" si="91"/>
        <v>1553817600</v>
      </c>
      <c r="AE611" s="19">
        <f t="shared" si="92"/>
        <v>1554076800</v>
      </c>
      <c r="AF611" s="19">
        <f t="shared" si="93"/>
        <v>1553947200</v>
      </c>
    </row>
    <row r="612" spans="1:32" x14ac:dyDescent="0.25">
      <c r="A612" s="52" t="s">
        <v>82</v>
      </c>
      <c r="B612" s="10">
        <v>43537</v>
      </c>
      <c r="C612" s="10">
        <v>43544</v>
      </c>
      <c r="D612" s="52" t="s">
        <v>3</v>
      </c>
      <c r="E612" s="52" t="s">
        <v>160</v>
      </c>
      <c r="F612" s="87" t="s">
        <v>94</v>
      </c>
      <c r="G612" s="153">
        <v>1001</v>
      </c>
      <c r="H612" s="107">
        <v>29</v>
      </c>
      <c r="I612" s="107">
        <v>11</v>
      </c>
      <c r="J612" s="107">
        <v>12</v>
      </c>
      <c r="K612" s="107">
        <v>1</v>
      </c>
      <c r="L612" s="107">
        <v>4</v>
      </c>
      <c r="M612" s="107"/>
      <c r="N612" s="107">
        <v>4</v>
      </c>
      <c r="O612" s="107"/>
      <c r="P612" s="107"/>
      <c r="Q612" s="107"/>
      <c r="R612" s="107"/>
      <c r="S612" s="107">
        <v>1</v>
      </c>
      <c r="T612" s="107">
        <v>38</v>
      </c>
      <c r="U612" s="95">
        <f t="shared" si="90"/>
        <v>1.6129032258064515</v>
      </c>
      <c r="V612" s="11"/>
      <c r="W612" s="11"/>
      <c r="X612" s="11"/>
      <c r="Y612" s="201"/>
      <c r="Z612" s="65" t="s">
        <v>23</v>
      </c>
      <c r="AA612" s="65" t="s">
        <v>24</v>
      </c>
      <c r="AB612" s="65" t="s">
        <v>45</v>
      </c>
      <c r="AC612" s="52" t="s">
        <v>171</v>
      </c>
      <c r="AD612" s="11">
        <f t="shared" si="91"/>
        <v>1552435200</v>
      </c>
      <c r="AE612" s="11">
        <f t="shared" si="92"/>
        <v>1553040000</v>
      </c>
      <c r="AF612" s="11">
        <f t="shared" si="93"/>
        <v>1552737600</v>
      </c>
    </row>
    <row r="613" spans="1:32" x14ac:dyDescent="0.25">
      <c r="A613" s="52" t="s">
        <v>83</v>
      </c>
      <c r="B613" s="10">
        <v>43537</v>
      </c>
      <c r="C613" s="10">
        <v>43544</v>
      </c>
      <c r="D613" s="52" t="s">
        <v>3</v>
      </c>
      <c r="E613" s="52" t="s">
        <v>160</v>
      </c>
      <c r="F613" s="87" t="s">
        <v>94</v>
      </c>
      <c r="G613" s="153">
        <v>1001</v>
      </c>
      <c r="H613" s="107">
        <v>37</v>
      </c>
      <c r="I613" s="107">
        <v>13</v>
      </c>
      <c r="J613" s="107">
        <v>14</v>
      </c>
      <c r="K613" s="107">
        <v>2</v>
      </c>
      <c r="L613" s="107">
        <v>5</v>
      </c>
      <c r="M613" s="107"/>
      <c r="N613" s="107">
        <v>5</v>
      </c>
      <c r="O613" s="107"/>
      <c r="P613" s="107"/>
      <c r="Q613" s="107">
        <v>1</v>
      </c>
      <c r="R613" s="107"/>
      <c r="S613" s="107">
        <v>1</v>
      </c>
      <c r="T613" s="107">
        <v>23</v>
      </c>
      <c r="U613" s="95">
        <f t="shared" si="90"/>
        <v>1.2820512820512822</v>
      </c>
      <c r="V613" s="11"/>
      <c r="W613" s="11"/>
      <c r="X613" s="11"/>
      <c r="Y613" s="201"/>
      <c r="Z613" s="65" t="s">
        <v>23</v>
      </c>
      <c r="AA613" s="65" t="s">
        <v>45</v>
      </c>
      <c r="AB613" s="65"/>
      <c r="AC613" s="52" t="s">
        <v>171</v>
      </c>
      <c r="AD613" s="11">
        <f t="shared" si="91"/>
        <v>1552435200</v>
      </c>
      <c r="AE613" s="11">
        <f t="shared" si="92"/>
        <v>1553040000</v>
      </c>
      <c r="AF613" s="11">
        <f t="shared" si="93"/>
        <v>1552737600</v>
      </c>
    </row>
    <row r="614" spans="1:32" x14ac:dyDescent="0.25">
      <c r="A614" s="52" t="s">
        <v>83</v>
      </c>
      <c r="B614" s="10">
        <v>43537</v>
      </c>
      <c r="C614" s="10">
        <v>43544</v>
      </c>
      <c r="D614" s="52" t="s">
        <v>3</v>
      </c>
      <c r="E614" s="52" t="s">
        <v>160</v>
      </c>
      <c r="F614" s="87" t="s">
        <v>94</v>
      </c>
      <c r="G614" s="153">
        <v>1001</v>
      </c>
      <c r="H614" s="107">
        <v>52</v>
      </c>
      <c r="I614" s="107">
        <v>15</v>
      </c>
      <c r="J614" s="107">
        <v>16</v>
      </c>
      <c r="K614" s="107">
        <v>3</v>
      </c>
      <c r="L614" s="107">
        <v>6</v>
      </c>
      <c r="M614" s="107"/>
      <c r="N614" s="107">
        <v>6</v>
      </c>
      <c r="O614" s="107"/>
      <c r="P614" s="107"/>
      <c r="Q614" s="107"/>
      <c r="R614" s="107"/>
      <c r="S614" s="107">
        <v>2</v>
      </c>
      <c r="T614" s="107">
        <v>0</v>
      </c>
      <c r="U614" s="95">
        <f t="shared" si="90"/>
        <v>1</v>
      </c>
      <c r="V614" s="11"/>
      <c r="W614" s="11"/>
      <c r="X614" s="11"/>
      <c r="Y614" s="201"/>
      <c r="Z614" s="65" t="s">
        <v>23</v>
      </c>
      <c r="AA614" s="65" t="s">
        <v>24</v>
      </c>
      <c r="AB614" s="65" t="s">
        <v>45</v>
      </c>
      <c r="AC614" s="52" t="s">
        <v>171</v>
      </c>
      <c r="AD614" s="11">
        <f t="shared" si="91"/>
        <v>1552435200</v>
      </c>
      <c r="AE614" s="11">
        <f t="shared" si="92"/>
        <v>1553040000</v>
      </c>
      <c r="AF614" s="11">
        <f t="shared" si="93"/>
        <v>1552737600</v>
      </c>
    </row>
    <row r="615" spans="1:32" x14ac:dyDescent="0.25">
      <c r="A615" s="52" t="s">
        <v>82</v>
      </c>
      <c r="B615" s="10">
        <v>43537</v>
      </c>
      <c r="C615" s="10">
        <v>43544</v>
      </c>
      <c r="D615" s="52" t="s">
        <v>3</v>
      </c>
      <c r="E615" s="52"/>
      <c r="F615" s="87" t="s">
        <v>94</v>
      </c>
      <c r="G615" s="153">
        <v>1001</v>
      </c>
      <c r="H615" s="107">
        <v>26.4</v>
      </c>
      <c r="I615" s="107">
        <v>10.73</v>
      </c>
      <c r="J615" s="107">
        <v>10.56</v>
      </c>
      <c r="K615" s="107">
        <v>1.1200000000000001</v>
      </c>
      <c r="L615" s="107">
        <v>1.8</v>
      </c>
      <c r="M615" s="107"/>
      <c r="N615" s="107">
        <v>1.73</v>
      </c>
      <c r="O615" s="107"/>
      <c r="P615" s="107"/>
      <c r="Q615" s="107">
        <v>1.62</v>
      </c>
      <c r="R615" s="107">
        <v>0.62</v>
      </c>
      <c r="S615" s="107">
        <v>1.57</v>
      </c>
      <c r="T615" s="107">
        <v>43.84</v>
      </c>
      <c r="U615" s="95">
        <f t="shared" si="90"/>
        <v>1.7809439002671421</v>
      </c>
      <c r="V615" s="11"/>
      <c r="W615" s="11"/>
      <c r="X615" s="11"/>
      <c r="Y615" s="201"/>
      <c r="Z615" s="65" t="s">
        <v>23</v>
      </c>
      <c r="AA615" s="65" t="s">
        <v>24</v>
      </c>
      <c r="AB615" s="65" t="s">
        <v>45</v>
      </c>
      <c r="AC615" s="52" t="s">
        <v>161</v>
      </c>
      <c r="AD615" s="11">
        <f t="shared" si="91"/>
        <v>1552435200</v>
      </c>
      <c r="AE615" s="11">
        <f t="shared" si="92"/>
        <v>1553040000</v>
      </c>
      <c r="AF615" s="11">
        <f t="shared" si="93"/>
        <v>1552737600</v>
      </c>
    </row>
    <row r="616" spans="1:32" x14ac:dyDescent="0.25">
      <c r="A616" s="52" t="s">
        <v>83</v>
      </c>
      <c r="B616" s="10">
        <v>43537</v>
      </c>
      <c r="C616" s="10">
        <v>43544</v>
      </c>
      <c r="D616" s="52" t="s">
        <v>3</v>
      </c>
      <c r="E616" s="52"/>
      <c r="F616" s="87" t="s">
        <v>94</v>
      </c>
      <c r="G616" s="153">
        <v>1001</v>
      </c>
      <c r="H616" s="107">
        <v>37</v>
      </c>
      <c r="I616" s="107">
        <v>13</v>
      </c>
      <c r="J616" s="107">
        <v>13</v>
      </c>
      <c r="K616" s="107">
        <v>2</v>
      </c>
      <c r="L616" s="107">
        <v>3</v>
      </c>
      <c r="M616" s="107"/>
      <c r="N616" s="107">
        <v>2</v>
      </c>
      <c r="O616" s="107"/>
      <c r="P616" s="107"/>
      <c r="Q616" s="107">
        <v>2</v>
      </c>
      <c r="R616" s="107">
        <v>1</v>
      </c>
      <c r="S616" s="107">
        <v>2</v>
      </c>
      <c r="T616" s="107">
        <v>25</v>
      </c>
      <c r="U616" s="95">
        <f t="shared" si="90"/>
        <v>1.3333333333333333</v>
      </c>
      <c r="V616" s="11"/>
      <c r="W616" s="11"/>
      <c r="X616" s="11"/>
      <c r="Y616" s="201"/>
      <c r="Z616" s="65" t="s">
        <v>23</v>
      </c>
      <c r="AA616" s="65" t="s">
        <v>45</v>
      </c>
      <c r="AB616" s="65" t="s">
        <v>44</v>
      </c>
      <c r="AC616" s="52" t="s">
        <v>161</v>
      </c>
      <c r="AD616" s="11">
        <f t="shared" si="91"/>
        <v>1552435200</v>
      </c>
      <c r="AE616" s="11">
        <f t="shared" si="92"/>
        <v>1553040000</v>
      </c>
      <c r="AF616" s="11">
        <f t="shared" si="93"/>
        <v>1552737600</v>
      </c>
    </row>
    <row r="617" spans="1:32" x14ac:dyDescent="0.25">
      <c r="A617" s="52" t="s">
        <v>83</v>
      </c>
      <c r="B617" s="10">
        <v>43537</v>
      </c>
      <c r="C617" s="10">
        <v>43544</v>
      </c>
      <c r="D617" s="52" t="s">
        <v>3</v>
      </c>
      <c r="E617" s="52"/>
      <c r="F617" s="87" t="s">
        <v>94</v>
      </c>
      <c r="G617" s="153">
        <v>1001</v>
      </c>
      <c r="H617" s="107">
        <v>50</v>
      </c>
      <c r="I617" s="107">
        <v>17</v>
      </c>
      <c r="J617" s="107">
        <v>16</v>
      </c>
      <c r="K617" s="107">
        <v>2</v>
      </c>
      <c r="L617" s="107">
        <v>4</v>
      </c>
      <c r="M617" s="107"/>
      <c r="N617" s="107">
        <v>4</v>
      </c>
      <c r="O617" s="107"/>
      <c r="P617" s="107"/>
      <c r="Q617" s="107">
        <v>4</v>
      </c>
      <c r="R617" s="107">
        <v>1</v>
      </c>
      <c r="S617" s="107">
        <v>2</v>
      </c>
      <c r="T617" s="107">
        <v>0</v>
      </c>
      <c r="U617" s="95">
        <f t="shared" si="90"/>
        <v>1</v>
      </c>
      <c r="V617" s="11"/>
      <c r="W617" s="11"/>
      <c r="X617" s="11"/>
      <c r="Y617" s="201"/>
      <c r="Z617" s="65" t="s">
        <v>23</v>
      </c>
      <c r="AA617" s="65" t="s">
        <v>45</v>
      </c>
      <c r="AB617" s="65" t="s">
        <v>44</v>
      </c>
      <c r="AC617" s="52" t="s">
        <v>161</v>
      </c>
      <c r="AD617" s="11">
        <f t="shared" si="91"/>
        <v>1552435200</v>
      </c>
      <c r="AE617" s="11">
        <f t="shared" si="92"/>
        <v>1553040000</v>
      </c>
      <c r="AF617" s="11">
        <f t="shared" si="93"/>
        <v>1552737600</v>
      </c>
    </row>
    <row r="618" spans="1:32" x14ac:dyDescent="0.25">
      <c r="A618" s="50" t="s">
        <v>82</v>
      </c>
      <c r="B618" s="14">
        <v>43525</v>
      </c>
      <c r="C618" s="14">
        <v>43552</v>
      </c>
      <c r="D618" s="50" t="s">
        <v>0</v>
      </c>
      <c r="E618" s="50"/>
      <c r="F618" s="86" t="s">
        <v>95</v>
      </c>
      <c r="G618" s="151">
        <v>5000</v>
      </c>
      <c r="H618" s="106">
        <v>42</v>
      </c>
      <c r="I618" s="106">
        <v>7</v>
      </c>
      <c r="J618" s="106">
        <v>8</v>
      </c>
      <c r="K618" s="106">
        <v>3</v>
      </c>
      <c r="L618" s="106">
        <v>4</v>
      </c>
      <c r="M618" s="106"/>
      <c r="N618" s="106">
        <v>2</v>
      </c>
      <c r="O618" s="106"/>
      <c r="P618" s="106"/>
      <c r="Q618" s="106">
        <v>3</v>
      </c>
      <c r="R618" s="106">
        <v>1</v>
      </c>
      <c r="S618" s="123">
        <v>0</v>
      </c>
      <c r="T618" s="106">
        <v>30</v>
      </c>
      <c r="U618" s="94">
        <f t="shared" si="90"/>
        <v>1.4285714285714286</v>
      </c>
      <c r="V618" s="15"/>
      <c r="W618" s="15"/>
      <c r="X618" s="15"/>
      <c r="Y618" s="204"/>
      <c r="Z618" s="48" t="s">
        <v>75</v>
      </c>
      <c r="AA618" s="49" t="s">
        <v>73</v>
      </c>
      <c r="AB618" s="68"/>
      <c r="AC618" s="50" t="s">
        <v>178</v>
      </c>
      <c r="AD618" s="15">
        <f t="shared" si="91"/>
        <v>1551398400</v>
      </c>
      <c r="AE618" s="15">
        <f t="shared" si="92"/>
        <v>1553731200</v>
      </c>
      <c r="AF618" s="15">
        <f t="shared" si="93"/>
        <v>1552564800</v>
      </c>
    </row>
    <row r="619" spans="1:32" x14ac:dyDescent="0.25">
      <c r="A619" s="50" t="s">
        <v>83</v>
      </c>
      <c r="B619" s="14">
        <v>43525</v>
      </c>
      <c r="C619" s="14">
        <v>43552</v>
      </c>
      <c r="D619" s="50" t="s">
        <v>0</v>
      </c>
      <c r="E619" s="50"/>
      <c r="F619" s="86" t="s">
        <v>95</v>
      </c>
      <c r="G619" s="151">
        <v>5000</v>
      </c>
      <c r="H619" s="106">
        <v>56</v>
      </c>
      <c r="I619" s="106">
        <v>11</v>
      </c>
      <c r="J619" s="106">
        <v>12</v>
      </c>
      <c r="K619" s="106">
        <v>5</v>
      </c>
      <c r="L619" s="106">
        <v>6</v>
      </c>
      <c r="M619" s="106"/>
      <c r="N619" s="106">
        <v>4</v>
      </c>
      <c r="O619" s="106"/>
      <c r="P619" s="106"/>
      <c r="Q619" s="106">
        <v>4</v>
      </c>
      <c r="R619" s="106">
        <v>2</v>
      </c>
      <c r="S619" s="106">
        <v>0</v>
      </c>
      <c r="T619" s="106">
        <v>0</v>
      </c>
      <c r="U619" s="94">
        <f t="shared" si="90"/>
        <v>1</v>
      </c>
      <c r="V619" s="15"/>
      <c r="W619" s="15"/>
      <c r="X619" s="15"/>
      <c r="Y619" s="204"/>
      <c r="Z619" s="49" t="s">
        <v>73</v>
      </c>
      <c r="AA619" s="68"/>
      <c r="AB619" s="68"/>
      <c r="AC619" s="50"/>
      <c r="AD619" s="15">
        <f t="shared" si="91"/>
        <v>1551398400</v>
      </c>
      <c r="AE619" s="15">
        <f t="shared" si="92"/>
        <v>1553731200</v>
      </c>
      <c r="AF619" s="15">
        <f t="shared" si="93"/>
        <v>1552564800</v>
      </c>
    </row>
    <row r="620" spans="1:32" x14ac:dyDescent="0.25">
      <c r="A620" s="54" t="s">
        <v>82</v>
      </c>
      <c r="B620" s="6">
        <v>43532</v>
      </c>
      <c r="C620" s="6">
        <v>43543</v>
      </c>
      <c r="D620" s="54" t="s">
        <v>14</v>
      </c>
      <c r="E620" s="54"/>
      <c r="F620" s="54" t="s">
        <v>95</v>
      </c>
      <c r="G620" s="157">
        <v>1000</v>
      </c>
      <c r="H620" s="124">
        <v>30.7</v>
      </c>
      <c r="I620" s="125">
        <v>7.8</v>
      </c>
      <c r="J620" s="124">
        <v>9.4</v>
      </c>
      <c r="K620" s="124">
        <v>2.9</v>
      </c>
      <c r="L620" s="124">
        <v>5.0999999999999996</v>
      </c>
      <c r="M620" s="124"/>
      <c r="N620" s="124">
        <v>4.2</v>
      </c>
      <c r="O620" s="124"/>
      <c r="P620" s="124"/>
      <c r="Q620" s="124">
        <v>1.2</v>
      </c>
      <c r="R620" s="124">
        <v>1.1000000000000001</v>
      </c>
      <c r="S620" s="124">
        <v>2.1</v>
      </c>
      <c r="T620" s="124">
        <v>35.5</v>
      </c>
      <c r="U620" s="96">
        <f t="shared" si="90"/>
        <v>1.5503875968992249</v>
      </c>
      <c r="V620" s="7"/>
      <c r="W620" s="7"/>
      <c r="X620" s="7"/>
      <c r="Y620" s="198"/>
      <c r="Z620" s="54" t="s">
        <v>251</v>
      </c>
      <c r="AA620" s="53" t="s">
        <v>60</v>
      </c>
      <c r="AB620" s="53" t="s">
        <v>13</v>
      </c>
      <c r="AC620" s="54" t="s">
        <v>61</v>
      </c>
      <c r="AD620" s="7">
        <f t="shared" si="91"/>
        <v>1552003200</v>
      </c>
      <c r="AE620" s="7">
        <f t="shared" si="92"/>
        <v>1552953600</v>
      </c>
      <c r="AF620" s="7">
        <f t="shared" si="93"/>
        <v>1552478400</v>
      </c>
    </row>
    <row r="621" spans="1:32" x14ac:dyDescent="0.25">
      <c r="A621" s="54" t="s">
        <v>83</v>
      </c>
      <c r="B621" s="6">
        <v>43532</v>
      </c>
      <c r="C621" s="6">
        <v>43543</v>
      </c>
      <c r="D621" s="54" t="s">
        <v>14</v>
      </c>
      <c r="E621" s="54"/>
      <c r="F621" s="54" t="s">
        <v>95</v>
      </c>
      <c r="G621" s="157">
        <v>1000</v>
      </c>
      <c r="H621" s="125">
        <v>50</v>
      </c>
      <c r="I621" s="125">
        <v>14.3</v>
      </c>
      <c r="J621" s="124">
        <v>14.2</v>
      </c>
      <c r="K621" s="124">
        <v>3.7</v>
      </c>
      <c r="L621" s="124">
        <v>9.3000000000000007</v>
      </c>
      <c r="M621" s="124"/>
      <c r="N621" s="124">
        <v>5.0999999999999996</v>
      </c>
      <c r="O621" s="124"/>
      <c r="P621" s="124"/>
      <c r="Q621" s="124">
        <v>1.4</v>
      </c>
      <c r="R621" s="124">
        <v>1.7</v>
      </c>
      <c r="S621" s="124">
        <v>0.3</v>
      </c>
      <c r="T621" s="110">
        <v>0</v>
      </c>
      <c r="U621" s="96">
        <f t="shared" si="90"/>
        <v>1</v>
      </c>
      <c r="V621" s="7"/>
      <c r="W621" s="7"/>
      <c r="X621" s="7"/>
      <c r="Y621" s="198"/>
      <c r="Z621" s="54" t="s">
        <v>251</v>
      </c>
      <c r="AA621" s="53" t="s">
        <v>60</v>
      </c>
      <c r="AB621" s="53" t="s">
        <v>13</v>
      </c>
      <c r="AC621" s="54" t="s">
        <v>297</v>
      </c>
      <c r="AD621" s="7">
        <f t="shared" si="91"/>
        <v>1552003200</v>
      </c>
      <c r="AE621" s="7">
        <f t="shared" si="92"/>
        <v>1552953600</v>
      </c>
      <c r="AF621" s="7">
        <f t="shared" si="93"/>
        <v>1552478400</v>
      </c>
    </row>
    <row r="622" spans="1:32" x14ac:dyDescent="0.25">
      <c r="A622" s="60" t="s">
        <v>82</v>
      </c>
      <c r="B622" s="18">
        <v>43524</v>
      </c>
      <c r="C622" s="18">
        <v>43528</v>
      </c>
      <c r="D622" s="60" t="s">
        <v>1</v>
      </c>
      <c r="E622" s="60"/>
      <c r="F622" s="60" t="s">
        <v>96</v>
      </c>
      <c r="G622" s="150">
        <v>2000</v>
      </c>
      <c r="H622" s="114">
        <v>31</v>
      </c>
      <c r="I622" s="115">
        <v>8</v>
      </c>
      <c r="J622" s="114">
        <v>10</v>
      </c>
      <c r="K622" s="114">
        <v>2</v>
      </c>
      <c r="L622" s="114">
        <v>6</v>
      </c>
      <c r="M622" s="114"/>
      <c r="N622" s="114">
        <v>3</v>
      </c>
      <c r="O622" s="114"/>
      <c r="P622" s="114"/>
      <c r="Q622" s="114">
        <v>3</v>
      </c>
      <c r="R622" s="114"/>
      <c r="S622" s="115">
        <v>2</v>
      </c>
      <c r="T622" s="114">
        <v>34</v>
      </c>
      <c r="U622" s="98">
        <f t="shared" si="90"/>
        <v>1.5384615384615385</v>
      </c>
      <c r="V622" s="19"/>
      <c r="W622" s="19"/>
      <c r="X622" s="19"/>
      <c r="Y622" s="205"/>
      <c r="Z622" s="58" t="s">
        <v>105</v>
      </c>
      <c r="AA622" s="59" t="s">
        <v>106</v>
      </c>
      <c r="AB622" s="60"/>
      <c r="AC622" s="60" t="s">
        <v>163</v>
      </c>
      <c r="AD622" s="19">
        <f t="shared" si="91"/>
        <v>1551312000</v>
      </c>
      <c r="AE622" s="19">
        <f t="shared" si="92"/>
        <v>1551657600</v>
      </c>
      <c r="AF622" s="19">
        <f t="shared" si="93"/>
        <v>1551484800</v>
      </c>
    </row>
    <row r="623" spans="1:32" x14ac:dyDescent="0.25">
      <c r="A623" s="60" t="s">
        <v>83</v>
      </c>
      <c r="B623" s="18">
        <v>43524</v>
      </c>
      <c r="C623" s="18">
        <v>43528</v>
      </c>
      <c r="D623" s="60" t="s">
        <v>1</v>
      </c>
      <c r="E623" s="60"/>
      <c r="F623" s="60" t="s">
        <v>96</v>
      </c>
      <c r="G623" s="150">
        <v>2000</v>
      </c>
      <c r="H623" s="114">
        <v>47</v>
      </c>
      <c r="I623" s="115">
        <v>12</v>
      </c>
      <c r="J623" s="114">
        <v>17</v>
      </c>
      <c r="K623" s="114">
        <v>3</v>
      </c>
      <c r="L623" s="114">
        <v>9</v>
      </c>
      <c r="M623" s="114"/>
      <c r="N623" s="114">
        <v>4</v>
      </c>
      <c r="O623" s="114"/>
      <c r="P623" s="114"/>
      <c r="Q623" s="114">
        <v>4</v>
      </c>
      <c r="R623" s="114"/>
      <c r="S623" s="115">
        <v>4</v>
      </c>
      <c r="T623" s="114">
        <v>0</v>
      </c>
      <c r="U623" s="98">
        <f t="shared" si="90"/>
        <v>1</v>
      </c>
      <c r="V623" s="19"/>
      <c r="W623" s="19"/>
      <c r="X623" s="19"/>
      <c r="Y623" s="205"/>
      <c r="Z623" s="58" t="s">
        <v>105</v>
      </c>
      <c r="AA623" s="59" t="s">
        <v>106</v>
      </c>
      <c r="AB623" s="60"/>
      <c r="AC623" s="60" t="s">
        <v>163</v>
      </c>
      <c r="AD623" s="19">
        <f t="shared" si="91"/>
        <v>1551312000</v>
      </c>
      <c r="AE623" s="19">
        <f t="shared" si="92"/>
        <v>1551657600</v>
      </c>
      <c r="AF623" s="19">
        <f t="shared" si="93"/>
        <v>1551484800</v>
      </c>
    </row>
    <row r="624" spans="1:32" x14ac:dyDescent="0.25">
      <c r="A624" s="52" t="s">
        <v>82</v>
      </c>
      <c r="B624" s="10">
        <v>43509</v>
      </c>
      <c r="C624" s="10">
        <v>43516</v>
      </c>
      <c r="D624" s="52" t="s">
        <v>3</v>
      </c>
      <c r="E624" s="52"/>
      <c r="F624" s="87" t="s">
        <v>94</v>
      </c>
      <c r="G624" s="153">
        <v>999</v>
      </c>
      <c r="H624" s="107">
        <v>24.92</v>
      </c>
      <c r="I624" s="107">
        <v>9.44</v>
      </c>
      <c r="J624" s="107">
        <v>10.25</v>
      </c>
      <c r="K624" s="107">
        <v>2.36</v>
      </c>
      <c r="L624" s="107">
        <v>3.38</v>
      </c>
      <c r="M624" s="107"/>
      <c r="N624" s="107">
        <v>1.97</v>
      </c>
      <c r="O624" s="107"/>
      <c r="P624" s="107"/>
      <c r="Q624" s="107">
        <v>1.36</v>
      </c>
      <c r="R624" s="107">
        <v>0.2</v>
      </c>
      <c r="S624" s="107">
        <v>2.1800000000000002</v>
      </c>
      <c r="T624" s="107">
        <v>43.93</v>
      </c>
      <c r="U624" s="95">
        <f t="shared" si="90"/>
        <v>1.7838030681412771</v>
      </c>
      <c r="V624" s="11"/>
      <c r="W624" s="11"/>
      <c r="X624" s="11"/>
      <c r="Y624" s="201"/>
      <c r="Z624" s="65" t="s">
        <v>33</v>
      </c>
      <c r="AA624" s="65" t="s">
        <v>32</v>
      </c>
      <c r="AB624" s="65" t="s">
        <v>28</v>
      </c>
      <c r="AC624" s="52"/>
      <c r="AD624" s="11">
        <f t="shared" si="91"/>
        <v>1550016000</v>
      </c>
      <c r="AE624" s="11">
        <f t="shared" si="92"/>
        <v>1550620800</v>
      </c>
      <c r="AF624" s="11">
        <f t="shared" si="93"/>
        <v>1550318400</v>
      </c>
    </row>
    <row r="625" spans="1:32" x14ac:dyDescent="0.25">
      <c r="A625" s="52" t="s">
        <v>83</v>
      </c>
      <c r="B625" s="10">
        <v>43509</v>
      </c>
      <c r="C625" s="10">
        <v>43516</v>
      </c>
      <c r="D625" s="52" t="s">
        <v>3</v>
      </c>
      <c r="E625" s="52"/>
      <c r="F625" s="87" t="s">
        <v>94</v>
      </c>
      <c r="G625" s="153">
        <v>999</v>
      </c>
      <c r="H625" s="107">
        <v>37</v>
      </c>
      <c r="I625" s="107">
        <v>12</v>
      </c>
      <c r="J625" s="107">
        <v>13</v>
      </c>
      <c r="K625" s="107">
        <v>2</v>
      </c>
      <c r="L625" s="107">
        <v>3</v>
      </c>
      <c r="M625" s="107"/>
      <c r="N625" s="107">
        <v>2</v>
      </c>
      <c r="O625" s="107"/>
      <c r="P625" s="107"/>
      <c r="Q625" s="107">
        <v>1</v>
      </c>
      <c r="R625" s="107"/>
      <c r="S625" s="107">
        <v>2</v>
      </c>
      <c r="T625" s="107">
        <v>28</v>
      </c>
      <c r="U625" s="95">
        <f t="shared" si="90"/>
        <v>1.3888888888888888</v>
      </c>
      <c r="V625" s="11"/>
      <c r="W625" s="11"/>
      <c r="X625" s="11"/>
      <c r="Y625" s="201"/>
      <c r="Z625" s="65" t="s">
        <v>33</v>
      </c>
      <c r="AA625" s="65" t="s">
        <v>32</v>
      </c>
      <c r="AB625" s="65" t="s">
        <v>28</v>
      </c>
      <c r="AC625" s="52"/>
      <c r="AD625" s="11">
        <f t="shared" si="91"/>
        <v>1550016000</v>
      </c>
      <c r="AE625" s="11">
        <f t="shared" si="92"/>
        <v>1550620800</v>
      </c>
      <c r="AF625" s="11">
        <f t="shared" si="93"/>
        <v>1550318400</v>
      </c>
    </row>
    <row r="626" spans="1:32" x14ac:dyDescent="0.25">
      <c r="A626" s="52" t="s">
        <v>83</v>
      </c>
      <c r="B626" s="10">
        <v>43509</v>
      </c>
      <c r="C626" s="10">
        <v>43516</v>
      </c>
      <c r="D626" s="52" t="s">
        <v>3</v>
      </c>
      <c r="E626" s="52"/>
      <c r="F626" s="87" t="s">
        <v>94</v>
      </c>
      <c r="G626" s="153">
        <v>999</v>
      </c>
      <c r="H626" s="107">
        <v>50</v>
      </c>
      <c r="I626" s="107">
        <v>15</v>
      </c>
      <c r="J626" s="107">
        <v>17</v>
      </c>
      <c r="K626" s="107">
        <v>3</v>
      </c>
      <c r="L626" s="107">
        <v>5</v>
      </c>
      <c r="M626" s="107"/>
      <c r="N626" s="107">
        <v>4</v>
      </c>
      <c r="O626" s="107"/>
      <c r="P626" s="107"/>
      <c r="Q626" s="107">
        <v>2</v>
      </c>
      <c r="R626" s="107"/>
      <c r="S626" s="107">
        <v>3</v>
      </c>
      <c r="T626" s="107">
        <v>0</v>
      </c>
      <c r="U626" s="95">
        <f t="shared" si="90"/>
        <v>1.0101010101010102</v>
      </c>
      <c r="V626" s="11"/>
      <c r="W626" s="11"/>
      <c r="X626" s="11"/>
      <c r="Y626" s="201"/>
      <c r="Z626" s="65" t="s">
        <v>33</v>
      </c>
      <c r="AA626" s="65" t="s">
        <v>32</v>
      </c>
      <c r="AB626" s="65" t="s">
        <v>28</v>
      </c>
      <c r="AC626" s="52"/>
      <c r="AD626" s="11">
        <f t="shared" si="91"/>
        <v>1550016000</v>
      </c>
      <c r="AE626" s="11">
        <f t="shared" si="92"/>
        <v>1550620800</v>
      </c>
      <c r="AF626" s="11">
        <f t="shared" si="93"/>
        <v>1550318400</v>
      </c>
    </row>
    <row r="627" spans="1:32" x14ac:dyDescent="0.25">
      <c r="A627" s="50" t="s">
        <v>82</v>
      </c>
      <c r="B627" s="14">
        <v>43496</v>
      </c>
      <c r="C627" s="20">
        <v>43518</v>
      </c>
      <c r="D627" s="50" t="s">
        <v>0</v>
      </c>
      <c r="E627" s="50"/>
      <c r="F627" s="86" t="s">
        <v>95</v>
      </c>
      <c r="G627" s="151">
        <v>5000</v>
      </c>
      <c r="H627" s="126">
        <v>40</v>
      </c>
      <c r="I627" s="126">
        <v>7</v>
      </c>
      <c r="J627" s="126">
        <v>8</v>
      </c>
      <c r="K627" s="126">
        <v>3</v>
      </c>
      <c r="L627" s="126">
        <v>4</v>
      </c>
      <c r="M627" s="126"/>
      <c r="N627" s="126">
        <v>2</v>
      </c>
      <c r="O627" s="126"/>
      <c r="P627" s="126"/>
      <c r="Q627" s="126">
        <v>2</v>
      </c>
      <c r="R627" s="126">
        <v>2</v>
      </c>
      <c r="S627" s="106">
        <v>0</v>
      </c>
      <c r="T627" s="106">
        <v>32</v>
      </c>
      <c r="U627" s="94">
        <f t="shared" si="90"/>
        <v>1.4705882352941178</v>
      </c>
      <c r="V627" s="15"/>
      <c r="W627" s="15"/>
      <c r="X627" s="15"/>
      <c r="Y627" s="204"/>
      <c r="Z627" s="49" t="s">
        <v>177</v>
      </c>
      <c r="AA627" s="49"/>
      <c r="AB627" s="49"/>
      <c r="AC627" s="50" t="s">
        <v>176</v>
      </c>
      <c r="AD627" s="15">
        <f t="shared" si="91"/>
        <v>1548892800</v>
      </c>
      <c r="AE627" s="15">
        <f t="shared" si="92"/>
        <v>1550793600</v>
      </c>
      <c r="AF627" s="15">
        <f t="shared" si="93"/>
        <v>1549843200</v>
      </c>
    </row>
    <row r="628" spans="1:32" x14ac:dyDescent="0.25">
      <c r="A628" s="50" t="s">
        <v>83</v>
      </c>
      <c r="B628" s="14">
        <v>43496</v>
      </c>
      <c r="C628" s="20">
        <v>43518</v>
      </c>
      <c r="D628" s="50" t="s">
        <v>0</v>
      </c>
      <c r="E628" s="50"/>
      <c r="F628" s="86" t="s">
        <v>95</v>
      </c>
      <c r="G628" s="151">
        <v>5000</v>
      </c>
      <c r="H628" s="126">
        <v>54</v>
      </c>
      <c r="I628" s="126">
        <v>11</v>
      </c>
      <c r="J628" s="126">
        <v>13</v>
      </c>
      <c r="K628" s="126">
        <v>5</v>
      </c>
      <c r="L628" s="126">
        <v>6</v>
      </c>
      <c r="M628" s="126"/>
      <c r="N628" s="126">
        <v>4</v>
      </c>
      <c r="O628" s="126"/>
      <c r="P628" s="126"/>
      <c r="Q628" s="126">
        <v>4</v>
      </c>
      <c r="R628" s="126">
        <v>3</v>
      </c>
      <c r="S628" s="126">
        <v>0</v>
      </c>
      <c r="T628" s="106">
        <v>0</v>
      </c>
      <c r="U628" s="94">
        <f t="shared" si="90"/>
        <v>1</v>
      </c>
      <c r="V628" s="15"/>
      <c r="W628" s="15"/>
      <c r="X628" s="15"/>
      <c r="Y628" s="204"/>
      <c r="Z628" s="49" t="s">
        <v>177</v>
      </c>
      <c r="AA628" s="50"/>
      <c r="AB628" s="50"/>
      <c r="AC628" s="50"/>
      <c r="AD628" s="15">
        <f t="shared" si="91"/>
        <v>1548892800</v>
      </c>
      <c r="AE628" s="15">
        <f t="shared" si="92"/>
        <v>1550793600</v>
      </c>
      <c r="AF628" s="15">
        <f t="shared" si="93"/>
        <v>1549843200</v>
      </c>
    </row>
    <row r="629" spans="1:32" x14ac:dyDescent="0.25">
      <c r="A629" s="54" t="s">
        <v>82</v>
      </c>
      <c r="B629" s="6">
        <v>43499</v>
      </c>
      <c r="C629" s="21">
        <v>43506</v>
      </c>
      <c r="D629" s="54" t="s">
        <v>14</v>
      </c>
      <c r="E629" s="54"/>
      <c r="F629" s="54" t="s">
        <v>95</v>
      </c>
      <c r="G629" s="159">
        <v>1000</v>
      </c>
      <c r="H629" s="124">
        <v>31.9</v>
      </c>
      <c r="I629" s="125">
        <v>7.9</v>
      </c>
      <c r="J629" s="124">
        <v>10.1</v>
      </c>
      <c r="K629" s="124">
        <v>2.7</v>
      </c>
      <c r="L629" s="124">
        <v>5</v>
      </c>
      <c r="M629" s="124"/>
      <c r="N629" s="124">
        <v>3.1</v>
      </c>
      <c r="O629" s="124"/>
      <c r="P629" s="124"/>
      <c r="Q629" s="124">
        <v>2.2000000000000002</v>
      </c>
      <c r="R629" s="124">
        <v>1.6</v>
      </c>
      <c r="S629" s="124">
        <v>2.7</v>
      </c>
      <c r="T629" s="124">
        <v>32.799999999999997</v>
      </c>
      <c r="U629" s="96">
        <f t="shared" si="90"/>
        <v>1.4880952380952381</v>
      </c>
      <c r="V629" s="7"/>
      <c r="W629" s="7"/>
      <c r="X629" s="7"/>
      <c r="Y629" s="198"/>
      <c r="Z629" s="54" t="s">
        <v>251</v>
      </c>
      <c r="AA629" s="74" t="s">
        <v>62</v>
      </c>
      <c r="AB629" s="73" t="s">
        <v>38</v>
      </c>
      <c r="AC629" s="54"/>
      <c r="AD629" s="7">
        <f t="shared" si="91"/>
        <v>1549152000</v>
      </c>
      <c r="AE629" s="7">
        <f t="shared" si="92"/>
        <v>1549756800</v>
      </c>
      <c r="AF629" s="7">
        <f t="shared" si="93"/>
        <v>1549454400</v>
      </c>
    </row>
    <row r="630" spans="1:32" x14ac:dyDescent="0.25">
      <c r="A630" s="54" t="s">
        <v>83</v>
      </c>
      <c r="B630" s="6">
        <v>43499</v>
      </c>
      <c r="C630" s="21">
        <v>43506</v>
      </c>
      <c r="D630" s="54" t="s">
        <v>14</v>
      </c>
      <c r="E630" s="54"/>
      <c r="F630" s="54" t="s">
        <v>95</v>
      </c>
      <c r="G630" s="159">
        <v>1000</v>
      </c>
      <c r="H630" s="127">
        <v>49.3</v>
      </c>
      <c r="I630" s="111">
        <v>13.4</v>
      </c>
      <c r="J630" s="128">
        <v>14.1</v>
      </c>
      <c r="K630" s="128">
        <v>3.7</v>
      </c>
      <c r="L630" s="128">
        <v>9</v>
      </c>
      <c r="M630" s="128"/>
      <c r="N630" s="128">
        <v>4.3</v>
      </c>
      <c r="O630" s="128"/>
      <c r="P630" s="128"/>
      <c r="Q630" s="128">
        <v>2.2000000000000002</v>
      </c>
      <c r="R630" s="128">
        <v>2.1</v>
      </c>
      <c r="S630" s="128">
        <v>1.9</v>
      </c>
      <c r="T630" s="110">
        <v>0</v>
      </c>
      <c r="U630" s="96">
        <f t="shared" si="90"/>
        <v>1</v>
      </c>
      <c r="V630" s="7"/>
      <c r="W630" s="7"/>
      <c r="X630" s="7"/>
      <c r="Y630" s="198"/>
      <c r="Z630" s="54" t="s">
        <v>251</v>
      </c>
      <c r="AA630" s="74" t="s">
        <v>62</v>
      </c>
      <c r="AB630" s="73" t="s">
        <v>38</v>
      </c>
      <c r="AC630" s="54"/>
      <c r="AD630" s="7">
        <f t="shared" si="91"/>
        <v>1549152000</v>
      </c>
      <c r="AE630" s="7">
        <f t="shared" si="92"/>
        <v>1549756800</v>
      </c>
      <c r="AF630" s="7">
        <f t="shared" si="93"/>
        <v>1549454400</v>
      </c>
    </row>
    <row r="631" spans="1:32" x14ac:dyDescent="0.25">
      <c r="A631" s="60" t="s">
        <v>82</v>
      </c>
      <c r="B631" s="18">
        <v>43491</v>
      </c>
      <c r="C631" s="18">
        <v>43493</v>
      </c>
      <c r="D631" s="60" t="s">
        <v>1</v>
      </c>
      <c r="E631" s="60"/>
      <c r="F631" s="60" t="s">
        <v>96</v>
      </c>
      <c r="G631" s="160">
        <v>2000</v>
      </c>
      <c r="H631" s="129">
        <v>32</v>
      </c>
      <c r="I631" s="115">
        <v>8</v>
      </c>
      <c r="J631" s="129">
        <v>10</v>
      </c>
      <c r="K631" s="129">
        <v>2</v>
      </c>
      <c r="L631" s="129">
        <v>6</v>
      </c>
      <c r="M631" s="129"/>
      <c r="N631" s="129">
        <v>4</v>
      </c>
      <c r="O631" s="129"/>
      <c r="P631" s="129"/>
      <c r="Q631" s="129">
        <v>4</v>
      </c>
      <c r="R631" s="129">
        <v>1</v>
      </c>
      <c r="S631" s="129">
        <v>1</v>
      </c>
      <c r="T631" s="114">
        <v>32</v>
      </c>
      <c r="U631" s="98">
        <f t="shared" si="90"/>
        <v>1.4705882352941178</v>
      </c>
      <c r="V631" s="19"/>
      <c r="W631" s="19"/>
      <c r="X631" s="19"/>
      <c r="Y631" s="205"/>
      <c r="Z631" s="59" t="s">
        <v>107</v>
      </c>
      <c r="AA631" s="60"/>
      <c r="AB631" s="60"/>
      <c r="AC631" s="60"/>
      <c r="AD631" s="19">
        <f t="shared" si="91"/>
        <v>1548460800</v>
      </c>
      <c r="AE631" s="19">
        <f t="shared" si="92"/>
        <v>1548633600</v>
      </c>
      <c r="AF631" s="19">
        <f t="shared" si="93"/>
        <v>1548547200</v>
      </c>
    </row>
    <row r="632" spans="1:32" x14ac:dyDescent="0.25">
      <c r="A632" s="60" t="s">
        <v>83</v>
      </c>
      <c r="B632" s="18">
        <v>43491</v>
      </c>
      <c r="C632" s="18">
        <v>43493</v>
      </c>
      <c r="D632" s="60" t="s">
        <v>1</v>
      </c>
      <c r="E632" s="60"/>
      <c r="F632" s="60" t="s">
        <v>96</v>
      </c>
      <c r="G632" s="160">
        <v>2000</v>
      </c>
      <c r="H632" s="129">
        <v>47</v>
      </c>
      <c r="I632" s="115">
        <v>12</v>
      </c>
      <c r="J632" s="129">
        <v>16</v>
      </c>
      <c r="K632" s="129">
        <v>3</v>
      </c>
      <c r="L632" s="129">
        <v>9</v>
      </c>
      <c r="M632" s="129"/>
      <c r="N632" s="129">
        <v>6</v>
      </c>
      <c r="O632" s="129"/>
      <c r="P632" s="129"/>
      <c r="Q632" s="129">
        <v>4</v>
      </c>
      <c r="R632" s="129">
        <v>1</v>
      </c>
      <c r="S632" s="129">
        <v>2</v>
      </c>
      <c r="T632" s="114">
        <v>0</v>
      </c>
      <c r="U632" s="98">
        <f t="shared" si="90"/>
        <v>1</v>
      </c>
      <c r="V632" s="19"/>
      <c r="W632" s="19"/>
      <c r="X632" s="19"/>
      <c r="Y632" s="205"/>
      <c r="Z632" s="75" t="s">
        <v>39</v>
      </c>
      <c r="AA632" s="59" t="s">
        <v>107</v>
      </c>
      <c r="AB632" s="60"/>
      <c r="AC632" s="60"/>
      <c r="AD632" s="19">
        <f t="shared" si="91"/>
        <v>1548460800</v>
      </c>
      <c r="AE632" s="19">
        <f t="shared" si="92"/>
        <v>1548633600</v>
      </c>
      <c r="AF632" s="19">
        <f t="shared" si="93"/>
        <v>1548547200</v>
      </c>
    </row>
    <row r="633" spans="1:32" x14ac:dyDescent="0.25">
      <c r="A633" s="57" t="s">
        <v>82</v>
      </c>
      <c r="B633" s="16">
        <v>43483</v>
      </c>
      <c r="C633" s="22">
        <v>43492</v>
      </c>
      <c r="D633" s="57" t="s">
        <v>2</v>
      </c>
      <c r="E633" s="57"/>
      <c r="F633" s="57" t="s">
        <v>95</v>
      </c>
      <c r="G633" s="149">
        <v>1200</v>
      </c>
      <c r="H633" s="130">
        <v>38</v>
      </c>
      <c r="I633" s="113">
        <v>9</v>
      </c>
      <c r="J633" s="130">
        <v>9</v>
      </c>
      <c r="K633" s="130">
        <v>5</v>
      </c>
      <c r="L633" s="130">
        <v>6</v>
      </c>
      <c r="M633" s="130"/>
      <c r="N633" s="130">
        <v>2</v>
      </c>
      <c r="O633" s="130"/>
      <c r="P633" s="130"/>
      <c r="Q633" s="130">
        <v>1</v>
      </c>
      <c r="R633" s="130">
        <v>0</v>
      </c>
      <c r="S633" s="130">
        <v>0</v>
      </c>
      <c r="T633" s="112">
        <v>30</v>
      </c>
      <c r="U633" s="97">
        <f t="shared" si="90"/>
        <v>1.4285714285714286</v>
      </c>
      <c r="V633" s="17"/>
      <c r="W633" s="17"/>
      <c r="X633" s="17"/>
      <c r="Y633" s="206"/>
      <c r="Z633" s="57" t="s">
        <v>124</v>
      </c>
      <c r="AA633" s="76" t="s">
        <v>40</v>
      </c>
      <c r="AB633" s="56" t="s">
        <v>117</v>
      </c>
      <c r="AC633" s="57"/>
      <c r="AD633" s="17">
        <f t="shared" si="91"/>
        <v>1547769600</v>
      </c>
      <c r="AE633" s="17">
        <f t="shared" si="92"/>
        <v>1548547200</v>
      </c>
      <c r="AF633" s="17">
        <f t="shared" si="93"/>
        <v>1548158400</v>
      </c>
    </row>
    <row r="634" spans="1:32" x14ac:dyDescent="0.25">
      <c r="A634" s="57" t="s">
        <v>82</v>
      </c>
      <c r="B634" s="16">
        <v>43483</v>
      </c>
      <c r="C634" s="22">
        <v>43492</v>
      </c>
      <c r="D634" s="57" t="s">
        <v>2</v>
      </c>
      <c r="E634" s="57"/>
      <c r="F634" s="57" t="s">
        <v>95</v>
      </c>
      <c r="G634" s="149">
        <v>1200</v>
      </c>
      <c r="H634" s="130">
        <v>55</v>
      </c>
      <c r="I634" s="113">
        <v>12</v>
      </c>
      <c r="J634" s="130">
        <v>12</v>
      </c>
      <c r="K634" s="130">
        <v>6</v>
      </c>
      <c r="L634" s="130">
        <v>9</v>
      </c>
      <c r="M634" s="130"/>
      <c r="N634" s="130">
        <v>3</v>
      </c>
      <c r="O634" s="130"/>
      <c r="P634" s="130"/>
      <c r="Q634" s="130">
        <v>2</v>
      </c>
      <c r="R634" s="130">
        <v>1</v>
      </c>
      <c r="S634" s="130">
        <v>1</v>
      </c>
      <c r="T634" s="112">
        <v>0</v>
      </c>
      <c r="U634" s="97">
        <f t="shared" si="90"/>
        <v>0.99009900990099009</v>
      </c>
      <c r="V634" s="17"/>
      <c r="W634" s="17"/>
      <c r="X634" s="17"/>
      <c r="Y634" s="206"/>
      <c r="Z634" s="57" t="s">
        <v>124</v>
      </c>
      <c r="AA634" s="76" t="s">
        <v>40</v>
      </c>
      <c r="AB634" s="57"/>
      <c r="AC634" s="57"/>
      <c r="AD634" s="17">
        <f t="shared" si="91"/>
        <v>1547769600</v>
      </c>
      <c r="AE634" s="17">
        <f t="shared" si="92"/>
        <v>1548547200</v>
      </c>
      <c r="AF634" s="17">
        <f t="shared" si="93"/>
        <v>1548158400</v>
      </c>
    </row>
    <row r="635" spans="1:32" x14ac:dyDescent="0.25">
      <c r="A635" s="57" t="s">
        <v>83</v>
      </c>
      <c r="B635" s="16">
        <v>43483</v>
      </c>
      <c r="C635" s="22">
        <v>43492</v>
      </c>
      <c r="D635" s="57" t="s">
        <v>2</v>
      </c>
      <c r="E635" s="57"/>
      <c r="F635" s="57" t="s">
        <v>95</v>
      </c>
      <c r="G635" s="149">
        <v>1200</v>
      </c>
      <c r="H635" s="130">
        <v>56</v>
      </c>
      <c r="I635" s="113">
        <v>13</v>
      </c>
      <c r="J635" s="130">
        <v>13</v>
      </c>
      <c r="K635" s="130">
        <v>5</v>
      </c>
      <c r="L635" s="130">
        <v>9</v>
      </c>
      <c r="M635" s="130"/>
      <c r="N635" s="130">
        <v>3</v>
      </c>
      <c r="O635" s="130"/>
      <c r="P635" s="130"/>
      <c r="Q635" s="130">
        <v>0</v>
      </c>
      <c r="R635" s="130">
        <v>1</v>
      </c>
      <c r="S635" s="130">
        <v>1</v>
      </c>
      <c r="T635" s="112">
        <v>0</v>
      </c>
      <c r="U635" s="97">
        <f t="shared" si="90"/>
        <v>0.99009900990099009</v>
      </c>
      <c r="V635" s="17"/>
      <c r="W635" s="17"/>
      <c r="X635" s="17"/>
      <c r="Y635" s="206"/>
      <c r="Z635" s="57" t="s">
        <v>124</v>
      </c>
      <c r="AA635" s="76" t="s">
        <v>40</v>
      </c>
      <c r="AB635" s="57"/>
      <c r="AC635" s="57"/>
      <c r="AD635" s="17">
        <f t="shared" si="91"/>
        <v>1547769600</v>
      </c>
      <c r="AE635" s="17">
        <f t="shared" si="92"/>
        <v>1548547200</v>
      </c>
      <c r="AF635" s="17">
        <f t="shared" si="93"/>
        <v>1548158400</v>
      </c>
    </row>
    <row r="636" spans="1:32" x14ac:dyDescent="0.25">
      <c r="A636" s="50" t="s">
        <v>82</v>
      </c>
      <c r="B636" s="20">
        <v>43466</v>
      </c>
      <c r="C636" s="20">
        <v>43492</v>
      </c>
      <c r="D636" s="50" t="s">
        <v>0</v>
      </c>
      <c r="E636" s="50"/>
      <c r="F636" s="86" t="s">
        <v>95</v>
      </c>
      <c r="G636" s="151">
        <v>5000</v>
      </c>
      <c r="H636" s="126">
        <v>39</v>
      </c>
      <c r="I636" s="126">
        <v>6</v>
      </c>
      <c r="J636" s="126">
        <v>9</v>
      </c>
      <c r="K636" s="126">
        <v>3</v>
      </c>
      <c r="L636" s="126">
        <v>4</v>
      </c>
      <c r="M636" s="126"/>
      <c r="N636" s="126">
        <v>2</v>
      </c>
      <c r="O636" s="126"/>
      <c r="P636" s="126"/>
      <c r="Q636" s="126">
        <v>2</v>
      </c>
      <c r="R636" s="126">
        <v>2</v>
      </c>
      <c r="S636" s="131">
        <v>0</v>
      </c>
      <c r="T636" s="106">
        <v>33</v>
      </c>
      <c r="U636" s="94">
        <f t="shared" si="90"/>
        <v>1.4925373134328359</v>
      </c>
      <c r="V636" s="15"/>
      <c r="W636" s="15"/>
      <c r="X636" s="15"/>
      <c r="Y636" s="204"/>
      <c r="Z636" s="49" t="s">
        <v>125</v>
      </c>
      <c r="AA636" s="49" t="s">
        <v>180</v>
      </c>
      <c r="AB636" s="49" t="s">
        <v>179</v>
      </c>
      <c r="AC636" s="50" t="s">
        <v>308</v>
      </c>
      <c r="AD636" s="15">
        <f t="shared" si="91"/>
        <v>1546300800</v>
      </c>
      <c r="AE636" s="15">
        <f t="shared" si="92"/>
        <v>1548547200</v>
      </c>
      <c r="AF636" s="15">
        <f t="shared" si="93"/>
        <v>1547424000</v>
      </c>
    </row>
    <row r="637" spans="1:32" x14ac:dyDescent="0.25">
      <c r="A637" s="50" t="s">
        <v>83</v>
      </c>
      <c r="B637" s="20">
        <v>43466</v>
      </c>
      <c r="C637" s="20">
        <v>43492</v>
      </c>
      <c r="D637" s="50" t="s">
        <v>0</v>
      </c>
      <c r="E637" s="50"/>
      <c r="F637" s="86" t="s">
        <v>95</v>
      </c>
      <c r="G637" s="151">
        <v>5000</v>
      </c>
      <c r="H637" s="126">
        <v>54</v>
      </c>
      <c r="I637" s="126">
        <v>10</v>
      </c>
      <c r="J637" s="126">
        <v>13</v>
      </c>
      <c r="K637" s="126">
        <v>5</v>
      </c>
      <c r="L637" s="126">
        <v>7</v>
      </c>
      <c r="M637" s="126"/>
      <c r="N637" s="126">
        <v>4</v>
      </c>
      <c r="O637" s="126"/>
      <c r="P637" s="126"/>
      <c r="Q637" s="126">
        <v>3</v>
      </c>
      <c r="R637" s="126">
        <v>3</v>
      </c>
      <c r="S637" s="126">
        <v>1</v>
      </c>
      <c r="T637" s="106">
        <v>0</v>
      </c>
      <c r="U637" s="94">
        <f t="shared" si="90"/>
        <v>1</v>
      </c>
      <c r="V637" s="15"/>
      <c r="W637" s="15"/>
      <c r="X637" s="15"/>
      <c r="Y637" s="204"/>
      <c r="Z637" s="49" t="s">
        <v>125</v>
      </c>
      <c r="AA637" s="50"/>
      <c r="AB637" s="50"/>
      <c r="AC637" s="50"/>
      <c r="AD637" s="15">
        <f t="shared" si="91"/>
        <v>1546300800</v>
      </c>
      <c r="AE637" s="15">
        <f t="shared" si="92"/>
        <v>1548547200</v>
      </c>
      <c r="AF637" s="15">
        <f t="shared" si="93"/>
        <v>1547424000</v>
      </c>
    </row>
    <row r="638" spans="1:32" x14ac:dyDescent="0.25">
      <c r="A638" s="52" t="s">
        <v>82</v>
      </c>
      <c r="B638" s="10">
        <v>43474</v>
      </c>
      <c r="C638" s="23">
        <v>43481</v>
      </c>
      <c r="D638" s="52" t="s">
        <v>3</v>
      </c>
      <c r="E638" s="52"/>
      <c r="F638" s="87" t="s">
        <v>94</v>
      </c>
      <c r="G638" s="147">
        <v>1009</v>
      </c>
      <c r="H638" s="132">
        <v>23</v>
      </c>
      <c r="I638" s="132">
        <v>9</v>
      </c>
      <c r="J638" s="132">
        <v>10</v>
      </c>
      <c r="K638" s="132">
        <v>2</v>
      </c>
      <c r="L638" s="132">
        <v>3</v>
      </c>
      <c r="M638" s="132"/>
      <c r="N638" s="132">
        <v>2</v>
      </c>
      <c r="O638" s="132"/>
      <c r="P638" s="132"/>
      <c r="Q638" s="132">
        <v>1</v>
      </c>
      <c r="R638" s="132">
        <v>1</v>
      </c>
      <c r="S638" s="132">
        <v>1</v>
      </c>
      <c r="T638" s="107">
        <v>48</v>
      </c>
      <c r="U638" s="95">
        <f t="shared" si="90"/>
        <v>1.9230769230769231</v>
      </c>
      <c r="V638" s="11"/>
      <c r="W638" s="11"/>
      <c r="X638" s="11"/>
      <c r="Y638" s="201"/>
      <c r="Z638" s="65" t="s">
        <v>29</v>
      </c>
      <c r="AA638" s="65" t="s">
        <v>30</v>
      </c>
      <c r="AB638" s="65" t="s">
        <v>31</v>
      </c>
      <c r="AC638" s="52" t="s">
        <v>34</v>
      </c>
      <c r="AD638" s="11">
        <f t="shared" si="91"/>
        <v>1546992000</v>
      </c>
      <c r="AE638" s="11">
        <f t="shared" si="92"/>
        <v>1547596800</v>
      </c>
      <c r="AF638" s="11">
        <f t="shared" si="93"/>
        <v>1547294400</v>
      </c>
    </row>
    <row r="639" spans="1:32" x14ac:dyDescent="0.25">
      <c r="A639" s="52" t="s">
        <v>83</v>
      </c>
      <c r="B639" s="10">
        <v>43474</v>
      </c>
      <c r="C639" s="23">
        <v>43481</v>
      </c>
      <c r="D639" s="52" t="s">
        <v>3</v>
      </c>
      <c r="E639" s="52"/>
      <c r="F639" s="87" t="s">
        <v>94</v>
      </c>
      <c r="G639" s="147">
        <v>1009</v>
      </c>
      <c r="H639" s="132">
        <v>34</v>
      </c>
      <c r="I639" s="132">
        <v>12</v>
      </c>
      <c r="J639" s="132">
        <v>13</v>
      </c>
      <c r="K639" s="132">
        <v>3</v>
      </c>
      <c r="L639" s="132">
        <v>4</v>
      </c>
      <c r="M639" s="132"/>
      <c r="N639" s="132">
        <v>3</v>
      </c>
      <c r="O639" s="132"/>
      <c r="P639" s="132"/>
      <c r="Q639" s="132">
        <v>2</v>
      </c>
      <c r="R639" s="132">
        <v>1</v>
      </c>
      <c r="S639" s="132">
        <v>2</v>
      </c>
      <c r="T639" s="107">
        <v>26</v>
      </c>
      <c r="U639" s="95">
        <f t="shared" si="90"/>
        <v>1.3513513513513513</v>
      </c>
      <c r="V639" s="11"/>
      <c r="W639" s="11"/>
      <c r="X639" s="11"/>
      <c r="Y639" s="201"/>
      <c r="Z639" s="65" t="s">
        <v>29</v>
      </c>
      <c r="AA639" s="65" t="s">
        <v>30</v>
      </c>
      <c r="AB639" s="65" t="s">
        <v>31</v>
      </c>
      <c r="AC639" s="52" t="s">
        <v>34</v>
      </c>
      <c r="AD639" s="11">
        <f t="shared" si="91"/>
        <v>1546992000</v>
      </c>
      <c r="AE639" s="11">
        <f t="shared" si="92"/>
        <v>1547596800</v>
      </c>
      <c r="AF639" s="11">
        <f t="shared" si="93"/>
        <v>1547294400</v>
      </c>
    </row>
    <row r="640" spans="1:32" x14ac:dyDescent="0.25">
      <c r="A640" s="52" t="s">
        <v>83</v>
      </c>
      <c r="B640" s="10">
        <v>43474</v>
      </c>
      <c r="C640" s="23">
        <v>43481</v>
      </c>
      <c r="D640" s="52" t="s">
        <v>3</v>
      </c>
      <c r="E640" s="52"/>
      <c r="F640" s="87" t="s">
        <v>94</v>
      </c>
      <c r="G640" s="147">
        <v>1009</v>
      </c>
      <c r="H640" s="132">
        <v>47</v>
      </c>
      <c r="I640" s="132">
        <v>16</v>
      </c>
      <c r="J640" s="132">
        <v>17</v>
      </c>
      <c r="K640" s="132">
        <v>4</v>
      </c>
      <c r="L640" s="132">
        <v>6</v>
      </c>
      <c r="M640" s="132"/>
      <c r="N640" s="132">
        <v>4</v>
      </c>
      <c r="O640" s="132"/>
      <c r="P640" s="132"/>
      <c r="Q640" s="132">
        <v>3</v>
      </c>
      <c r="R640" s="132">
        <v>1</v>
      </c>
      <c r="S640" s="132">
        <v>2</v>
      </c>
      <c r="T640" s="107">
        <v>0</v>
      </c>
      <c r="U640" s="95">
        <f t="shared" si="90"/>
        <v>1</v>
      </c>
      <c r="V640" s="11"/>
      <c r="W640" s="11"/>
      <c r="X640" s="11"/>
      <c r="Y640" s="201"/>
      <c r="Z640" s="65" t="s">
        <v>29</v>
      </c>
      <c r="AA640" s="65" t="s">
        <v>30</v>
      </c>
      <c r="AB640" s="65" t="s">
        <v>31</v>
      </c>
      <c r="AC640" s="52" t="s">
        <v>34</v>
      </c>
      <c r="AD640" s="11">
        <f t="shared" si="91"/>
        <v>1546992000</v>
      </c>
      <c r="AE640" s="11">
        <f t="shared" si="92"/>
        <v>1547596800</v>
      </c>
      <c r="AF640" s="11">
        <f t="shared" si="93"/>
        <v>1547294400</v>
      </c>
    </row>
    <row r="641" spans="1:32" x14ac:dyDescent="0.25">
      <c r="A641" s="67" t="s">
        <v>82</v>
      </c>
      <c r="B641" s="24">
        <v>43472</v>
      </c>
      <c r="C641" s="24">
        <v>43478</v>
      </c>
      <c r="D641" s="67" t="s">
        <v>4</v>
      </c>
      <c r="E641" s="67"/>
      <c r="F641" s="67" t="s">
        <v>94</v>
      </c>
      <c r="G641" s="161">
        <v>1000</v>
      </c>
      <c r="H641" s="133">
        <v>35</v>
      </c>
      <c r="I641" s="133">
        <v>6</v>
      </c>
      <c r="J641" s="133">
        <v>8</v>
      </c>
      <c r="K641" s="133">
        <v>3</v>
      </c>
      <c r="L641" s="133">
        <v>4</v>
      </c>
      <c r="M641" s="133"/>
      <c r="N641" s="133"/>
      <c r="O641" s="133"/>
      <c r="P641" s="133"/>
      <c r="Q641" s="133"/>
      <c r="R641" s="133"/>
      <c r="S641" s="133">
        <v>7</v>
      </c>
      <c r="T641" s="117">
        <v>37</v>
      </c>
      <c r="U641" s="100">
        <f t="shared" si="90"/>
        <v>1.5873015873015872</v>
      </c>
      <c r="V641" s="13"/>
      <c r="W641" s="13"/>
      <c r="X641" s="13"/>
      <c r="Y641" s="207"/>
      <c r="Z641" s="77" t="s">
        <v>41</v>
      </c>
      <c r="AA641" s="67" t="s">
        <v>688</v>
      </c>
      <c r="AB641" s="67"/>
      <c r="AC641" s="67" t="s">
        <v>112</v>
      </c>
      <c r="AD641" s="13">
        <f t="shared" si="91"/>
        <v>1546819200</v>
      </c>
      <c r="AE641" s="13">
        <f t="shared" si="92"/>
        <v>1547337600</v>
      </c>
      <c r="AF641" s="13">
        <f t="shared" si="93"/>
        <v>1547078400</v>
      </c>
    </row>
    <row r="642" spans="1:32" x14ac:dyDescent="0.25">
      <c r="A642" s="67" t="s">
        <v>83</v>
      </c>
      <c r="B642" s="24">
        <v>43472</v>
      </c>
      <c r="C642" s="24">
        <v>43478</v>
      </c>
      <c r="D642" s="67" t="s">
        <v>4</v>
      </c>
      <c r="E642" s="67"/>
      <c r="F642" s="67" t="s">
        <v>94</v>
      </c>
      <c r="G642" s="161">
        <v>1000</v>
      </c>
      <c r="H642" s="133">
        <v>53</v>
      </c>
      <c r="I642" s="133">
        <v>12</v>
      </c>
      <c r="J642" s="133">
        <v>13</v>
      </c>
      <c r="K642" s="133">
        <v>5</v>
      </c>
      <c r="L642" s="133">
        <v>8</v>
      </c>
      <c r="M642" s="133"/>
      <c r="N642" s="133"/>
      <c r="O642" s="133"/>
      <c r="P642" s="133"/>
      <c r="Q642" s="133"/>
      <c r="R642" s="133"/>
      <c r="S642" s="133">
        <v>9</v>
      </c>
      <c r="T642" s="117">
        <v>0</v>
      </c>
      <c r="U642" s="100">
        <f t="shared" si="90"/>
        <v>1</v>
      </c>
      <c r="V642" s="13"/>
      <c r="W642" s="13"/>
      <c r="X642" s="13"/>
      <c r="Y642" s="207"/>
      <c r="Z642" s="77" t="s">
        <v>41</v>
      </c>
      <c r="AA642" s="67" t="s">
        <v>688</v>
      </c>
      <c r="AB642" s="67"/>
      <c r="AC642" s="67" t="s">
        <v>112</v>
      </c>
      <c r="AD642" s="13">
        <f t="shared" si="91"/>
        <v>1546819200</v>
      </c>
      <c r="AE642" s="13">
        <f t="shared" si="92"/>
        <v>1547337600</v>
      </c>
      <c r="AF642" s="13">
        <f t="shared" si="93"/>
        <v>1547078400</v>
      </c>
    </row>
    <row r="643" spans="1:32" x14ac:dyDescent="0.25">
      <c r="A643" s="54" t="s">
        <v>82</v>
      </c>
      <c r="B643" s="21">
        <v>43469</v>
      </c>
      <c r="C643" s="21">
        <v>43476</v>
      </c>
      <c r="D643" s="54" t="s">
        <v>14</v>
      </c>
      <c r="E643" s="54"/>
      <c r="F643" s="54" t="s">
        <v>95</v>
      </c>
      <c r="G643" s="159">
        <v>1000</v>
      </c>
      <c r="H643" s="124">
        <v>31.6</v>
      </c>
      <c r="I643" s="125">
        <v>8.3000000000000007</v>
      </c>
      <c r="J643" s="124">
        <v>11.2</v>
      </c>
      <c r="K643" s="124">
        <v>2.5</v>
      </c>
      <c r="L643" s="124">
        <v>5.0999999999999996</v>
      </c>
      <c r="M643" s="124"/>
      <c r="N643" s="124">
        <v>3.5</v>
      </c>
      <c r="O643" s="124"/>
      <c r="P643" s="124"/>
      <c r="Q643" s="124">
        <v>2.9</v>
      </c>
      <c r="R643" s="124">
        <v>0.6</v>
      </c>
      <c r="S643" s="124">
        <v>1.5</v>
      </c>
      <c r="T643" s="124">
        <v>32.799999999999997</v>
      </c>
      <c r="U643" s="96">
        <f t="shared" si="90"/>
        <v>1.4880952380952381</v>
      </c>
      <c r="V643" s="7"/>
      <c r="W643" s="7"/>
      <c r="X643" s="7"/>
      <c r="Y643" s="198"/>
      <c r="Z643" s="54" t="s">
        <v>251</v>
      </c>
      <c r="AA643" s="74" t="s">
        <v>63</v>
      </c>
      <c r="AB643" s="73" t="s">
        <v>42</v>
      </c>
      <c r="AC643" s="54"/>
      <c r="AD643" s="7">
        <f t="shared" si="91"/>
        <v>1546560000</v>
      </c>
      <c r="AE643" s="7">
        <f t="shared" si="92"/>
        <v>1547164800</v>
      </c>
      <c r="AF643" s="7">
        <f t="shared" si="93"/>
        <v>1546862400</v>
      </c>
    </row>
    <row r="644" spans="1:32" x14ac:dyDescent="0.25">
      <c r="A644" s="54" t="s">
        <v>83</v>
      </c>
      <c r="B644" s="21">
        <v>43469</v>
      </c>
      <c r="C644" s="21">
        <v>43476</v>
      </c>
      <c r="D644" s="54" t="s">
        <v>14</v>
      </c>
      <c r="E644" s="54"/>
      <c r="F644" s="54" t="s">
        <v>95</v>
      </c>
      <c r="G644" s="159">
        <v>1000</v>
      </c>
      <c r="H644" s="127">
        <v>48.2</v>
      </c>
      <c r="I644" s="111">
        <v>13.3</v>
      </c>
      <c r="J644" s="128">
        <v>16.600000000000001</v>
      </c>
      <c r="K644" s="128">
        <v>3.9</v>
      </c>
      <c r="L644" s="128">
        <v>7.6</v>
      </c>
      <c r="M644" s="128"/>
      <c r="N644" s="128">
        <v>4.7</v>
      </c>
      <c r="O644" s="128"/>
      <c r="P644" s="128"/>
      <c r="Q644" s="128">
        <v>2.6</v>
      </c>
      <c r="R644" s="128">
        <v>1.1000000000000001</v>
      </c>
      <c r="S644" s="128">
        <v>2</v>
      </c>
      <c r="T644" s="110">
        <v>0</v>
      </c>
      <c r="U644" s="96">
        <f t="shared" si="90"/>
        <v>1.0000000000000002</v>
      </c>
      <c r="V644" s="7"/>
      <c r="W644" s="7"/>
      <c r="X644" s="7"/>
      <c r="Y644" s="198"/>
      <c r="Z644" s="54" t="s">
        <v>251</v>
      </c>
      <c r="AA644" s="74" t="s">
        <v>63</v>
      </c>
      <c r="AB644" s="73" t="s">
        <v>42</v>
      </c>
      <c r="AC644" s="54"/>
      <c r="AD644" s="7">
        <f t="shared" si="91"/>
        <v>1546560000</v>
      </c>
      <c r="AE644" s="7">
        <f t="shared" si="92"/>
        <v>1547164800</v>
      </c>
      <c r="AF644" s="7">
        <f t="shared" si="93"/>
        <v>1546862400</v>
      </c>
    </row>
    <row r="645" spans="1:32" x14ac:dyDescent="0.25">
      <c r="A645" s="60" t="s">
        <v>82</v>
      </c>
      <c r="B645" s="18">
        <v>43451</v>
      </c>
      <c r="C645" s="18">
        <v>43454</v>
      </c>
      <c r="D645" s="60" t="s">
        <v>1</v>
      </c>
      <c r="E645" s="60"/>
      <c r="F645" s="60" t="s">
        <v>96</v>
      </c>
      <c r="G645" s="160">
        <v>2000</v>
      </c>
      <c r="H645" s="129">
        <v>35</v>
      </c>
      <c r="I645" s="115">
        <v>9</v>
      </c>
      <c r="J645" s="129">
        <v>7</v>
      </c>
      <c r="K645" s="129">
        <v>3</v>
      </c>
      <c r="L645" s="129">
        <v>6</v>
      </c>
      <c r="M645" s="129"/>
      <c r="N645" s="129">
        <v>3</v>
      </c>
      <c r="O645" s="129"/>
      <c r="P645" s="129"/>
      <c r="Q645" s="129">
        <v>3</v>
      </c>
      <c r="R645" s="129">
        <v>1</v>
      </c>
      <c r="S645" s="129">
        <v>1</v>
      </c>
      <c r="T645" s="114">
        <v>32</v>
      </c>
      <c r="U645" s="98">
        <f t="shared" si="90"/>
        <v>1.4705882352941178</v>
      </c>
      <c r="V645" s="19"/>
      <c r="W645" s="19"/>
      <c r="X645" s="19"/>
      <c r="Y645" s="205"/>
      <c r="Z645" s="59" t="s">
        <v>111</v>
      </c>
      <c r="AA645" s="59" t="s">
        <v>108</v>
      </c>
      <c r="AB645" s="59" t="s">
        <v>107</v>
      </c>
      <c r="AC645" s="60"/>
      <c r="AD645" s="19">
        <f t="shared" si="91"/>
        <v>1545004800</v>
      </c>
      <c r="AE645" s="19">
        <f t="shared" si="92"/>
        <v>1545264000</v>
      </c>
      <c r="AF645" s="19">
        <f t="shared" si="93"/>
        <v>1545134400</v>
      </c>
    </row>
    <row r="646" spans="1:32" x14ac:dyDescent="0.25">
      <c r="A646" s="60" t="s">
        <v>83</v>
      </c>
      <c r="B646" s="18">
        <v>43451</v>
      </c>
      <c r="C646" s="18">
        <v>43454</v>
      </c>
      <c r="D646" s="60" t="s">
        <v>1</v>
      </c>
      <c r="E646" s="60"/>
      <c r="F646" s="60" t="s">
        <v>96</v>
      </c>
      <c r="G646" s="160">
        <v>2000</v>
      </c>
      <c r="H646" s="129">
        <v>50</v>
      </c>
      <c r="I646" s="115">
        <v>13</v>
      </c>
      <c r="J646" s="129">
        <v>11</v>
      </c>
      <c r="K646" s="129">
        <v>4</v>
      </c>
      <c r="L646" s="129">
        <v>9</v>
      </c>
      <c r="M646" s="129"/>
      <c r="N646" s="129">
        <v>5</v>
      </c>
      <c r="O646" s="129"/>
      <c r="P646" s="129"/>
      <c r="Q646" s="129">
        <v>4</v>
      </c>
      <c r="R646" s="129">
        <v>1</v>
      </c>
      <c r="S646" s="129">
        <v>2</v>
      </c>
      <c r="T646" s="114">
        <v>0</v>
      </c>
      <c r="U646" s="98">
        <f t="shared" si="90"/>
        <v>1.0101010101010102</v>
      </c>
      <c r="V646" s="19"/>
      <c r="W646" s="19"/>
      <c r="X646" s="19"/>
      <c r="Y646" s="205"/>
      <c r="Z646" s="59" t="s">
        <v>111</v>
      </c>
      <c r="AA646" s="59" t="s">
        <v>108</v>
      </c>
      <c r="AB646" s="59" t="s">
        <v>107</v>
      </c>
      <c r="AC646" s="60"/>
      <c r="AD646" s="19">
        <f t="shared" si="91"/>
        <v>1545004800</v>
      </c>
      <c r="AE646" s="19">
        <f t="shared" si="92"/>
        <v>1545264000</v>
      </c>
      <c r="AF646" s="19">
        <f t="shared" si="93"/>
        <v>1545134400</v>
      </c>
    </row>
    <row r="647" spans="1:32" x14ac:dyDescent="0.25">
      <c r="A647" s="52" t="s">
        <v>82</v>
      </c>
      <c r="B647" s="10">
        <v>43447</v>
      </c>
      <c r="C647" s="10">
        <v>43453</v>
      </c>
      <c r="D647" s="52" t="s">
        <v>3</v>
      </c>
      <c r="E647" s="52"/>
      <c r="F647" s="87" t="s">
        <v>94</v>
      </c>
      <c r="G647" s="153">
        <v>1000</v>
      </c>
      <c r="H647" s="107">
        <v>23</v>
      </c>
      <c r="I647" s="107">
        <v>9</v>
      </c>
      <c r="J647" s="107">
        <v>9</v>
      </c>
      <c r="K647" s="107">
        <v>2</v>
      </c>
      <c r="L647" s="107">
        <v>3</v>
      </c>
      <c r="M647" s="107"/>
      <c r="N647" s="107">
        <v>2</v>
      </c>
      <c r="O647" s="107"/>
      <c r="P647" s="107"/>
      <c r="Q647" s="107">
        <v>1</v>
      </c>
      <c r="R647" s="107">
        <v>0</v>
      </c>
      <c r="S647" s="107">
        <v>1</v>
      </c>
      <c r="T647" s="107">
        <v>50</v>
      </c>
      <c r="U647" s="95">
        <f t="shared" si="90"/>
        <v>2</v>
      </c>
      <c r="V647" s="11"/>
      <c r="W647" s="11"/>
      <c r="X647" s="11"/>
      <c r="Y647" s="201"/>
      <c r="Z647" s="65" t="s">
        <v>10</v>
      </c>
      <c r="AA647" s="51" t="s">
        <v>80</v>
      </c>
      <c r="AB647" s="52"/>
      <c r="AC647" s="52" t="s">
        <v>152</v>
      </c>
      <c r="AD647" s="11">
        <f t="shared" si="91"/>
        <v>1544659200</v>
      </c>
      <c r="AE647" s="11">
        <f t="shared" si="92"/>
        <v>1545177600</v>
      </c>
      <c r="AF647" s="11">
        <f t="shared" si="93"/>
        <v>1544918400</v>
      </c>
    </row>
    <row r="648" spans="1:32" x14ac:dyDescent="0.25">
      <c r="A648" s="52" t="s">
        <v>83</v>
      </c>
      <c r="B648" s="10">
        <v>43447</v>
      </c>
      <c r="C648" s="10">
        <v>43453</v>
      </c>
      <c r="D648" s="52" t="s">
        <v>3</v>
      </c>
      <c r="E648" s="52"/>
      <c r="F648" s="87" t="s">
        <v>94</v>
      </c>
      <c r="G648" s="153">
        <v>1000</v>
      </c>
      <c r="H648" s="107">
        <v>33</v>
      </c>
      <c r="I648" s="107">
        <v>12</v>
      </c>
      <c r="J648" s="107">
        <v>12</v>
      </c>
      <c r="K648" s="107">
        <v>3</v>
      </c>
      <c r="L648" s="107">
        <v>4</v>
      </c>
      <c r="M648" s="107"/>
      <c r="N648" s="107">
        <v>3</v>
      </c>
      <c r="O648" s="107"/>
      <c r="P648" s="107"/>
      <c r="Q648" s="107">
        <v>2</v>
      </c>
      <c r="R648" s="107">
        <v>0</v>
      </c>
      <c r="S648" s="107">
        <v>2</v>
      </c>
      <c r="T648" s="107">
        <v>29</v>
      </c>
      <c r="U648" s="95">
        <f t="shared" si="90"/>
        <v>1.408450704225352</v>
      </c>
      <c r="V648" s="11"/>
      <c r="W648" s="11"/>
      <c r="X648" s="11"/>
      <c r="Y648" s="201"/>
      <c r="Z648" s="65" t="s">
        <v>10</v>
      </c>
      <c r="AA648" s="51" t="s">
        <v>80</v>
      </c>
      <c r="AB648" s="52"/>
      <c r="AC648" s="52" t="s">
        <v>152</v>
      </c>
      <c r="AD648" s="11">
        <f t="shared" si="91"/>
        <v>1544659200</v>
      </c>
      <c r="AE648" s="11">
        <f t="shared" si="92"/>
        <v>1545177600</v>
      </c>
      <c r="AF648" s="11">
        <f t="shared" si="93"/>
        <v>1544918400</v>
      </c>
    </row>
    <row r="649" spans="1:32" x14ac:dyDescent="0.25">
      <c r="A649" s="52" t="s">
        <v>83</v>
      </c>
      <c r="B649" s="10">
        <v>43447</v>
      </c>
      <c r="C649" s="10">
        <v>43453</v>
      </c>
      <c r="D649" s="52" t="s">
        <v>3</v>
      </c>
      <c r="E649" s="52"/>
      <c r="F649" s="87" t="s">
        <v>94</v>
      </c>
      <c r="G649" s="153">
        <v>1000</v>
      </c>
      <c r="H649" s="107">
        <v>48</v>
      </c>
      <c r="I649" s="107">
        <v>16</v>
      </c>
      <c r="J649" s="107">
        <v>15</v>
      </c>
      <c r="K649" s="107">
        <v>4</v>
      </c>
      <c r="L649" s="107">
        <v>6</v>
      </c>
      <c r="M649" s="107"/>
      <c r="N649" s="107">
        <v>4</v>
      </c>
      <c r="O649" s="107"/>
      <c r="P649" s="107"/>
      <c r="Q649" s="107">
        <v>3</v>
      </c>
      <c r="R649" s="107">
        <v>1</v>
      </c>
      <c r="S649" s="107">
        <v>3</v>
      </c>
      <c r="T649" s="107">
        <v>0</v>
      </c>
      <c r="U649" s="95">
        <f t="shared" si="90"/>
        <v>1</v>
      </c>
      <c r="V649" s="11"/>
      <c r="W649" s="11"/>
      <c r="X649" s="11"/>
      <c r="Y649" s="201"/>
      <c r="Z649" s="65" t="s">
        <v>10</v>
      </c>
      <c r="AA649" s="51" t="s">
        <v>80</v>
      </c>
      <c r="AB649" s="52"/>
      <c r="AC649" s="52" t="s">
        <v>152</v>
      </c>
      <c r="AD649" s="11">
        <f t="shared" si="91"/>
        <v>1544659200</v>
      </c>
      <c r="AE649" s="11">
        <f t="shared" si="92"/>
        <v>1545177600</v>
      </c>
      <c r="AF649" s="11">
        <f t="shared" si="93"/>
        <v>1544918400</v>
      </c>
    </row>
    <row r="650" spans="1:32" x14ac:dyDescent="0.25">
      <c r="A650" s="54" t="s">
        <v>82</v>
      </c>
      <c r="B650" s="25">
        <v>43438</v>
      </c>
      <c r="C650" s="25">
        <v>43448</v>
      </c>
      <c r="D650" s="54" t="s">
        <v>14</v>
      </c>
      <c r="E650" s="54"/>
      <c r="F650" s="54" t="s">
        <v>95</v>
      </c>
      <c r="G650" s="159">
        <v>1000</v>
      </c>
      <c r="H650" s="124">
        <v>34.9</v>
      </c>
      <c r="I650" s="125">
        <v>7.7</v>
      </c>
      <c r="J650" s="124">
        <v>9.4</v>
      </c>
      <c r="K650" s="124">
        <v>2.8</v>
      </c>
      <c r="L650" s="124">
        <v>5.3</v>
      </c>
      <c r="M650" s="124"/>
      <c r="N650" s="124">
        <v>3</v>
      </c>
      <c r="O650" s="124"/>
      <c r="P650" s="124"/>
      <c r="Q650" s="124">
        <v>2.4</v>
      </c>
      <c r="R650" s="124">
        <v>0.9</v>
      </c>
      <c r="S650" s="124">
        <v>1.9</v>
      </c>
      <c r="T650" s="124">
        <v>31.7</v>
      </c>
      <c r="U650" s="96">
        <f t="shared" si="90"/>
        <v>1.4641288433382136</v>
      </c>
      <c r="V650" s="7"/>
      <c r="W650" s="7"/>
      <c r="X650" s="7"/>
      <c r="Y650" s="198"/>
      <c r="Z650" s="54" t="s">
        <v>251</v>
      </c>
      <c r="AA650" s="73" t="s">
        <v>43</v>
      </c>
      <c r="AB650" s="74" t="s">
        <v>64</v>
      </c>
      <c r="AC650" s="54"/>
      <c r="AD650" s="7">
        <f t="shared" si="91"/>
        <v>1543881600</v>
      </c>
      <c r="AE650" s="7">
        <f t="shared" si="92"/>
        <v>1544745600</v>
      </c>
      <c r="AF650" s="7">
        <f t="shared" si="93"/>
        <v>1544313600</v>
      </c>
    </row>
    <row r="651" spans="1:32" x14ac:dyDescent="0.25">
      <c r="A651" s="54" t="s">
        <v>83</v>
      </c>
      <c r="B651" s="25">
        <v>43438</v>
      </c>
      <c r="C651" s="25">
        <v>43448</v>
      </c>
      <c r="D651" s="54" t="s">
        <v>14</v>
      </c>
      <c r="E651" s="54"/>
      <c r="F651" s="54" t="s">
        <v>95</v>
      </c>
      <c r="G651" s="159">
        <v>1000</v>
      </c>
      <c r="H651" s="125">
        <v>50.7</v>
      </c>
      <c r="I651" s="125">
        <v>12.4</v>
      </c>
      <c r="J651" s="124">
        <v>14.9</v>
      </c>
      <c r="K651" s="124">
        <v>3.2</v>
      </c>
      <c r="L651" s="124">
        <v>8</v>
      </c>
      <c r="M651" s="124"/>
      <c r="N651" s="124">
        <v>4.3</v>
      </c>
      <c r="O651" s="124"/>
      <c r="P651" s="124"/>
      <c r="Q651" s="124">
        <v>2.9</v>
      </c>
      <c r="R651" s="124">
        <v>1.7</v>
      </c>
      <c r="S651" s="124">
        <v>1.9</v>
      </c>
      <c r="T651" s="124">
        <v>0</v>
      </c>
      <c r="U651" s="96">
        <f t="shared" si="90"/>
        <v>0.99999999999999989</v>
      </c>
      <c r="V651" s="7"/>
      <c r="W651" s="7"/>
      <c r="X651" s="7"/>
      <c r="Y651" s="198"/>
      <c r="Z651" s="54" t="s">
        <v>251</v>
      </c>
      <c r="AA651" s="73" t="s">
        <v>43</v>
      </c>
      <c r="AB651" s="74" t="s">
        <v>64</v>
      </c>
      <c r="AC651" s="54" t="s">
        <v>295</v>
      </c>
      <c r="AD651" s="7">
        <f t="shared" si="91"/>
        <v>1543881600</v>
      </c>
      <c r="AE651" s="7">
        <f t="shared" si="92"/>
        <v>1544745600</v>
      </c>
      <c r="AF651" s="7">
        <f t="shared" si="93"/>
        <v>1544313600</v>
      </c>
    </row>
    <row r="652" spans="1:32" x14ac:dyDescent="0.25">
      <c r="A652" s="50" t="s">
        <v>82</v>
      </c>
      <c r="B652" s="20">
        <v>43430</v>
      </c>
      <c r="C652" s="20">
        <v>43449</v>
      </c>
      <c r="D652" s="50" t="s">
        <v>0</v>
      </c>
      <c r="E652" s="50"/>
      <c r="F652" s="86" t="s">
        <v>95</v>
      </c>
      <c r="G652" s="151">
        <v>2000</v>
      </c>
      <c r="H652" s="126">
        <v>38</v>
      </c>
      <c r="I652" s="126">
        <v>6</v>
      </c>
      <c r="J652" s="126">
        <v>9</v>
      </c>
      <c r="K652" s="126">
        <v>2</v>
      </c>
      <c r="L652" s="126">
        <v>4</v>
      </c>
      <c r="M652" s="126"/>
      <c r="N652" s="126">
        <v>2</v>
      </c>
      <c r="O652" s="126"/>
      <c r="P652" s="126"/>
      <c r="Q652" s="126">
        <v>3</v>
      </c>
      <c r="R652" s="126">
        <v>1</v>
      </c>
      <c r="S652" s="131">
        <v>0</v>
      </c>
      <c r="T652" s="106">
        <v>36</v>
      </c>
      <c r="U652" s="94">
        <f t="shared" si="90"/>
        <v>1.5384615384615385</v>
      </c>
      <c r="V652" s="15"/>
      <c r="W652" s="15"/>
      <c r="X652" s="15"/>
      <c r="Y652" s="204"/>
      <c r="Z652" s="49" t="s">
        <v>126</v>
      </c>
      <c r="AA652" s="49" t="s">
        <v>180</v>
      </c>
      <c r="AB652" s="49" t="s">
        <v>179</v>
      </c>
      <c r="AC652" s="50" t="s">
        <v>175</v>
      </c>
      <c r="AD652" s="15">
        <f t="shared" si="91"/>
        <v>1543190400</v>
      </c>
      <c r="AE652" s="15">
        <f t="shared" si="92"/>
        <v>1544832000</v>
      </c>
      <c r="AF652" s="15">
        <f t="shared" si="93"/>
        <v>1544011200</v>
      </c>
    </row>
    <row r="653" spans="1:32" x14ac:dyDescent="0.25">
      <c r="A653" s="50" t="s">
        <v>83</v>
      </c>
      <c r="B653" s="20">
        <v>43430</v>
      </c>
      <c r="C653" s="20">
        <v>43449</v>
      </c>
      <c r="D653" s="50" t="s">
        <v>0</v>
      </c>
      <c r="E653" s="50"/>
      <c r="F653" s="86" t="s">
        <v>95</v>
      </c>
      <c r="G653" s="151">
        <v>2000</v>
      </c>
      <c r="H653" s="126">
        <v>54</v>
      </c>
      <c r="I653" s="126">
        <v>11</v>
      </c>
      <c r="J653" s="126">
        <v>14</v>
      </c>
      <c r="K653" s="126">
        <v>4</v>
      </c>
      <c r="L653" s="126">
        <v>7</v>
      </c>
      <c r="M653" s="126"/>
      <c r="N653" s="126">
        <v>4</v>
      </c>
      <c r="O653" s="126"/>
      <c r="P653" s="126"/>
      <c r="Q653" s="126">
        <v>3</v>
      </c>
      <c r="R653" s="126">
        <v>3</v>
      </c>
      <c r="S653" s="131">
        <v>0</v>
      </c>
      <c r="T653" s="106">
        <v>0</v>
      </c>
      <c r="U653" s="94">
        <f t="shared" si="90"/>
        <v>1</v>
      </c>
      <c r="V653" s="15"/>
      <c r="W653" s="15"/>
      <c r="X653" s="15"/>
      <c r="Y653" s="204"/>
      <c r="Z653" s="49" t="s">
        <v>126</v>
      </c>
      <c r="AA653" s="49"/>
      <c r="AB653" s="50"/>
      <c r="AC653" s="50" t="s">
        <v>175</v>
      </c>
      <c r="AD653" s="15">
        <f t="shared" si="91"/>
        <v>1543190400</v>
      </c>
      <c r="AE653" s="15">
        <f t="shared" si="92"/>
        <v>1544832000</v>
      </c>
      <c r="AF653" s="15">
        <f t="shared" si="93"/>
        <v>1544011200</v>
      </c>
    </row>
    <row r="654" spans="1:32" x14ac:dyDescent="0.25">
      <c r="A654" s="57" t="s">
        <v>82</v>
      </c>
      <c r="B654" s="16">
        <v>43434</v>
      </c>
      <c r="C654" s="22">
        <v>43439</v>
      </c>
      <c r="D654" s="57" t="s">
        <v>2</v>
      </c>
      <c r="E654" s="57"/>
      <c r="F654" s="57" t="s">
        <v>95</v>
      </c>
      <c r="G654" s="149">
        <v>1200</v>
      </c>
      <c r="H654" s="130">
        <v>41</v>
      </c>
      <c r="I654" s="113">
        <v>9</v>
      </c>
      <c r="J654" s="130">
        <v>9</v>
      </c>
      <c r="K654" s="130">
        <v>3</v>
      </c>
      <c r="L654" s="130">
        <v>6</v>
      </c>
      <c r="M654" s="130"/>
      <c r="N654" s="130">
        <v>3</v>
      </c>
      <c r="O654" s="130"/>
      <c r="P654" s="130"/>
      <c r="Q654" s="130">
        <v>1</v>
      </c>
      <c r="R654" s="130">
        <v>2</v>
      </c>
      <c r="S654" s="130">
        <v>0</v>
      </c>
      <c r="T654" s="112">
        <v>26</v>
      </c>
      <c r="U654" s="97">
        <f t="shared" si="90"/>
        <v>1.3513513513513513</v>
      </c>
      <c r="V654" s="17"/>
      <c r="W654" s="17"/>
      <c r="X654" s="17"/>
      <c r="Y654" s="206"/>
      <c r="Z654" s="57" t="s">
        <v>124</v>
      </c>
      <c r="AA654" s="56" t="s">
        <v>116</v>
      </c>
      <c r="AB654" s="56" t="s">
        <v>115</v>
      </c>
      <c r="AC654" s="57"/>
      <c r="AD654" s="17">
        <f t="shared" si="91"/>
        <v>1543536000</v>
      </c>
      <c r="AE654" s="17">
        <f t="shared" si="92"/>
        <v>1543968000</v>
      </c>
      <c r="AF654" s="17">
        <f t="shared" si="93"/>
        <v>1543752000</v>
      </c>
    </row>
    <row r="655" spans="1:32" x14ac:dyDescent="0.25">
      <c r="A655" s="57" t="s">
        <v>82</v>
      </c>
      <c r="B655" s="16">
        <v>43434</v>
      </c>
      <c r="C655" s="22">
        <v>43439</v>
      </c>
      <c r="D655" s="57" t="s">
        <v>2</v>
      </c>
      <c r="E655" s="57"/>
      <c r="F655" s="57" t="s">
        <v>95</v>
      </c>
      <c r="G655" s="149">
        <v>1200</v>
      </c>
      <c r="H655" s="130">
        <v>56</v>
      </c>
      <c r="I655" s="113">
        <v>11</v>
      </c>
      <c r="J655" s="130">
        <v>12</v>
      </c>
      <c r="K655" s="130">
        <v>4</v>
      </c>
      <c r="L655" s="130">
        <v>9</v>
      </c>
      <c r="M655" s="130"/>
      <c r="N655" s="130">
        <v>4</v>
      </c>
      <c r="O655" s="130"/>
      <c r="P655" s="130"/>
      <c r="Q655" s="130">
        <v>1</v>
      </c>
      <c r="R655" s="130">
        <v>2</v>
      </c>
      <c r="S655" s="130">
        <v>1</v>
      </c>
      <c r="T655" s="112">
        <v>0</v>
      </c>
      <c r="U655" s="97">
        <f t="shared" si="90"/>
        <v>1</v>
      </c>
      <c r="V655" s="17"/>
      <c r="W655" s="17"/>
      <c r="X655" s="17"/>
      <c r="Y655" s="206"/>
      <c r="Z655" s="57" t="s">
        <v>124</v>
      </c>
      <c r="AA655" s="56" t="s">
        <v>116</v>
      </c>
      <c r="AB655" s="56" t="s">
        <v>115</v>
      </c>
      <c r="AC655" s="57"/>
      <c r="AD655" s="17">
        <f t="shared" si="91"/>
        <v>1543536000</v>
      </c>
      <c r="AE655" s="17">
        <f t="shared" si="92"/>
        <v>1543968000</v>
      </c>
      <c r="AF655" s="17">
        <f t="shared" si="93"/>
        <v>1543752000</v>
      </c>
    </row>
    <row r="656" spans="1:32" x14ac:dyDescent="0.25">
      <c r="A656" s="57" t="s">
        <v>83</v>
      </c>
      <c r="B656" s="16">
        <v>43434</v>
      </c>
      <c r="C656" s="22">
        <v>43439</v>
      </c>
      <c r="D656" s="57" t="s">
        <v>2</v>
      </c>
      <c r="E656" s="57"/>
      <c r="F656" s="57" t="s">
        <v>95</v>
      </c>
      <c r="G656" s="149">
        <v>1200</v>
      </c>
      <c r="H656" s="130">
        <v>59</v>
      </c>
      <c r="I656" s="113">
        <v>10</v>
      </c>
      <c r="J656" s="130">
        <v>12</v>
      </c>
      <c r="K656" s="130">
        <v>2</v>
      </c>
      <c r="L656" s="130">
        <v>10</v>
      </c>
      <c r="M656" s="130"/>
      <c r="N656" s="130">
        <v>3</v>
      </c>
      <c r="O656" s="130"/>
      <c r="P656" s="130"/>
      <c r="Q656" s="130">
        <v>1</v>
      </c>
      <c r="R656" s="130">
        <v>2</v>
      </c>
      <c r="S656" s="130">
        <v>1</v>
      </c>
      <c r="T656" s="112">
        <v>0</v>
      </c>
      <c r="U656" s="97">
        <f t="shared" si="90"/>
        <v>1</v>
      </c>
      <c r="V656" s="17"/>
      <c r="W656" s="17"/>
      <c r="X656" s="17"/>
      <c r="Y656" s="206"/>
      <c r="Z656" s="57" t="s">
        <v>124</v>
      </c>
      <c r="AA656" s="56" t="s">
        <v>116</v>
      </c>
      <c r="AB656" s="56" t="s">
        <v>115</v>
      </c>
      <c r="AC656" s="57"/>
      <c r="AD656" s="17">
        <f t="shared" si="91"/>
        <v>1543536000</v>
      </c>
      <c r="AE656" s="17">
        <f t="shared" si="92"/>
        <v>1543968000</v>
      </c>
      <c r="AF656" s="17">
        <f t="shared" si="93"/>
        <v>1543752000</v>
      </c>
    </row>
    <row r="657" spans="1:32" x14ac:dyDescent="0.25">
      <c r="A657" s="60" t="s">
        <v>82</v>
      </c>
      <c r="B657" s="18">
        <v>43434</v>
      </c>
      <c r="C657" s="18">
        <v>43437</v>
      </c>
      <c r="D657" s="60" t="s">
        <v>1</v>
      </c>
      <c r="E657" s="60"/>
      <c r="F657" s="60" t="s">
        <v>96</v>
      </c>
      <c r="G657" s="160">
        <v>2000</v>
      </c>
      <c r="H657" s="129">
        <v>34</v>
      </c>
      <c r="I657" s="115">
        <v>8</v>
      </c>
      <c r="J657" s="129">
        <v>8</v>
      </c>
      <c r="K657" s="129">
        <v>2</v>
      </c>
      <c r="L657" s="129">
        <v>6</v>
      </c>
      <c r="M657" s="129"/>
      <c r="N657" s="129">
        <v>3</v>
      </c>
      <c r="O657" s="129"/>
      <c r="P657" s="129"/>
      <c r="Q657" s="129">
        <v>3</v>
      </c>
      <c r="R657" s="129">
        <v>1</v>
      </c>
      <c r="S657" s="129">
        <v>1</v>
      </c>
      <c r="T657" s="114">
        <v>34</v>
      </c>
      <c r="U657" s="98">
        <f t="shared" si="90"/>
        <v>1.5151515151515151</v>
      </c>
      <c r="V657" s="19"/>
      <c r="W657" s="19"/>
      <c r="X657" s="19"/>
      <c r="Y657" s="205"/>
      <c r="Z657" s="59" t="s">
        <v>109</v>
      </c>
      <c r="AA657" s="59"/>
      <c r="AB657" s="60"/>
      <c r="AC657" s="60"/>
      <c r="AD657" s="19">
        <f t="shared" si="91"/>
        <v>1543536000</v>
      </c>
      <c r="AE657" s="19">
        <f t="shared" si="92"/>
        <v>1543795200</v>
      </c>
      <c r="AF657" s="19">
        <f t="shared" si="93"/>
        <v>1543665600</v>
      </c>
    </row>
    <row r="658" spans="1:32" x14ac:dyDescent="0.25">
      <c r="A658" s="60" t="s">
        <v>83</v>
      </c>
      <c r="B658" s="18">
        <v>43434</v>
      </c>
      <c r="C658" s="18">
        <v>43437</v>
      </c>
      <c r="D658" s="60" t="s">
        <v>1</v>
      </c>
      <c r="E658" s="60"/>
      <c r="F658" s="60" t="s">
        <v>96</v>
      </c>
      <c r="G658" s="160">
        <v>2000</v>
      </c>
      <c r="H658" s="129">
        <v>51</v>
      </c>
      <c r="I658" s="115">
        <v>12</v>
      </c>
      <c r="J658" s="129">
        <v>12</v>
      </c>
      <c r="K658" s="129">
        <v>3</v>
      </c>
      <c r="L658" s="129">
        <v>9</v>
      </c>
      <c r="M658" s="129"/>
      <c r="N658" s="129">
        <v>5</v>
      </c>
      <c r="O658" s="129"/>
      <c r="P658" s="129"/>
      <c r="Q658" s="129">
        <v>4</v>
      </c>
      <c r="R658" s="129">
        <v>2</v>
      </c>
      <c r="S658" s="129">
        <v>2</v>
      </c>
      <c r="T658" s="114">
        <v>0</v>
      </c>
      <c r="U658" s="98">
        <f t="shared" si="90"/>
        <v>1</v>
      </c>
      <c r="V658" s="19"/>
      <c r="W658" s="19"/>
      <c r="X658" s="19"/>
      <c r="Y658" s="205"/>
      <c r="Z658" s="59" t="s">
        <v>109</v>
      </c>
      <c r="AA658" s="59"/>
      <c r="AB658" s="60"/>
      <c r="AC658" s="60"/>
      <c r="AD658" s="19">
        <f t="shared" si="91"/>
        <v>1543536000</v>
      </c>
      <c r="AE658" s="19">
        <f t="shared" si="92"/>
        <v>1543795200</v>
      </c>
      <c r="AF658" s="19">
        <f t="shared" si="93"/>
        <v>1543665600</v>
      </c>
    </row>
    <row r="659" spans="1:32" x14ac:dyDescent="0.25">
      <c r="A659" s="50" t="s">
        <v>82</v>
      </c>
      <c r="B659" s="20">
        <v>43414</v>
      </c>
      <c r="C659" s="20">
        <v>43431</v>
      </c>
      <c r="D659" s="50" t="s">
        <v>0</v>
      </c>
      <c r="E659" s="50"/>
      <c r="F659" s="86" t="s">
        <v>95</v>
      </c>
      <c r="G659" s="151">
        <v>2000</v>
      </c>
      <c r="H659" s="126">
        <v>38</v>
      </c>
      <c r="I659" s="126">
        <v>6</v>
      </c>
      <c r="J659" s="126">
        <v>9</v>
      </c>
      <c r="K659" s="126">
        <v>2</v>
      </c>
      <c r="L659" s="126">
        <v>4</v>
      </c>
      <c r="M659" s="126"/>
      <c r="N659" s="126">
        <v>2</v>
      </c>
      <c r="O659" s="126"/>
      <c r="P659" s="126"/>
      <c r="Q659" s="126">
        <v>2</v>
      </c>
      <c r="R659" s="126">
        <v>2</v>
      </c>
      <c r="S659" s="131">
        <v>0.5</v>
      </c>
      <c r="T659" s="106">
        <v>34.5</v>
      </c>
      <c r="U659" s="94">
        <f t="shared" si="90"/>
        <v>1.5267175572519085</v>
      </c>
      <c r="V659" s="15"/>
      <c r="W659" s="15"/>
      <c r="X659" s="15"/>
      <c r="Y659" s="204"/>
      <c r="Z659" s="49" t="s">
        <v>127</v>
      </c>
      <c r="AA659" s="49" t="s">
        <v>180</v>
      </c>
      <c r="AB659" s="49" t="s">
        <v>179</v>
      </c>
      <c r="AC659" s="50" t="s">
        <v>176</v>
      </c>
      <c r="AD659" s="15">
        <f t="shared" si="91"/>
        <v>1541808000</v>
      </c>
      <c r="AE659" s="15">
        <f t="shared" si="92"/>
        <v>1543276800</v>
      </c>
      <c r="AF659" s="15">
        <f t="shared" si="93"/>
        <v>1542542400</v>
      </c>
    </row>
    <row r="660" spans="1:32" x14ac:dyDescent="0.25">
      <c r="A660" s="50" t="s">
        <v>83</v>
      </c>
      <c r="B660" s="20">
        <v>43414</v>
      </c>
      <c r="C660" s="20">
        <v>43431</v>
      </c>
      <c r="D660" s="50" t="s">
        <v>0</v>
      </c>
      <c r="E660" s="50"/>
      <c r="F660" s="86" t="s">
        <v>95</v>
      </c>
      <c r="G660" s="151">
        <v>2000</v>
      </c>
      <c r="H660" s="126">
        <v>53</v>
      </c>
      <c r="I660" s="126">
        <v>10</v>
      </c>
      <c r="J660" s="126">
        <v>15</v>
      </c>
      <c r="K660" s="126">
        <v>4</v>
      </c>
      <c r="L660" s="126">
        <v>7</v>
      </c>
      <c r="M660" s="126"/>
      <c r="N660" s="126">
        <v>4</v>
      </c>
      <c r="O660" s="126"/>
      <c r="P660" s="126"/>
      <c r="Q660" s="126">
        <v>4</v>
      </c>
      <c r="R660" s="126">
        <v>2</v>
      </c>
      <c r="S660" s="126">
        <v>1</v>
      </c>
      <c r="T660" s="106">
        <v>0</v>
      </c>
      <c r="U660" s="94">
        <f t="shared" si="90"/>
        <v>1</v>
      </c>
      <c r="V660" s="15"/>
      <c r="W660" s="15"/>
      <c r="X660" s="15"/>
      <c r="Y660" s="204"/>
      <c r="Z660" s="49" t="s">
        <v>127</v>
      </c>
      <c r="AA660" s="50"/>
      <c r="AB660" s="50"/>
      <c r="AC660" s="50"/>
      <c r="AD660" s="15">
        <f t="shared" si="91"/>
        <v>1541808000</v>
      </c>
      <c r="AE660" s="15">
        <f t="shared" si="92"/>
        <v>1543276800</v>
      </c>
      <c r="AF660" s="15">
        <f t="shared" si="93"/>
        <v>1542542400</v>
      </c>
    </row>
    <row r="661" spans="1:32" x14ac:dyDescent="0.25">
      <c r="A661" s="52" t="s">
        <v>82</v>
      </c>
      <c r="B661" s="10">
        <v>43418</v>
      </c>
      <c r="C661" s="10">
        <v>43425</v>
      </c>
      <c r="D661" s="52" t="s">
        <v>3</v>
      </c>
      <c r="E661" s="52"/>
      <c r="F661" s="87" t="s">
        <v>94</v>
      </c>
      <c r="G661" s="162">
        <v>1000</v>
      </c>
      <c r="H661" s="134">
        <v>25</v>
      </c>
      <c r="I661" s="134">
        <v>8</v>
      </c>
      <c r="J661" s="134">
        <v>8</v>
      </c>
      <c r="K661" s="134">
        <v>2</v>
      </c>
      <c r="L661" s="134">
        <v>2</v>
      </c>
      <c r="M661" s="134"/>
      <c r="N661" s="134">
        <v>1</v>
      </c>
      <c r="O661" s="134"/>
      <c r="P661" s="134"/>
      <c r="Q661" s="134">
        <v>2</v>
      </c>
      <c r="R661" s="134">
        <v>1</v>
      </c>
      <c r="S661" s="134">
        <v>2</v>
      </c>
      <c r="T661" s="107">
        <v>49</v>
      </c>
      <c r="U661" s="95">
        <f t="shared" si="90"/>
        <v>1.9607843137254901</v>
      </c>
      <c r="V661" s="11"/>
      <c r="W661" s="11"/>
      <c r="X661" s="11"/>
      <c r="Y661" s="201"/>
      <c r="Z661" s="51" t="s">
        <v>144</v>
      </c>
      <c r="AA661" s="51" t="s">
        <v>153</v>
      </c>
      <c r="AB661" s="52"/>
      <c r="AC661" s="52"/>
      <c r="AD661" s="11">
        <f t="shared" si="91"/>
        <v>1542153600</v>
      </c>
      <c r="AE661" s="11">
        <f t="shared" si="92"/>
        <v>1542758400</v>
      </c>
      <c r="AF661" s="11">
        <f t="shared" si="93"/>
        <v>1542456000</v>
      </c>
    </row>
    <row r="662" spans="1:32" x14ac:dyDescent="0.25">
      <c r="A662" s="52" t="s">
        <v>83</v>
      </c>
      <c r="B662" s="10">
        <v>43418</v>
      </c>
      <c r="C662" s="10">
        <v>43425</v>
      </c>
      <c r="D662" s="52" t="s">
        <v>3</v>
      </c>
      <c r="E662" s="52"/>
      <c r="F662" s="87" t="s">
        <v>94</v>
      </c>
      <c r="G662" s="162">
        <v>1000</v>
      </c>
      <c r="H662" s="134">
        <v>54</v>
      </c>
      <c r="I662" s="134">
        <v>14</v>
      </c>
      <c r="J662" s="134">
        <v>13</v>
      </c>
      <c r="K662" s="134">
        <v>4</v>
      </c>
      <c r="L662" s="134">
        <v>5</v>
      </c>
      <c r="M662" s="134"/>
      <c r="N662" s="134">
        <v>2</v>
      </c>
      <c r="O662" s="134"/>
      <c r="P662" s="134"/>
      <c r="Q662" s="134">
        <v>3</v>
      </c>
      <c r="R662" s="134">
        <v>2</v>
      </c>
      <c r="S662" s="134">
        <v>3</v>
      </c>
      <c r="T662" s="107">
        <v>0</v>
      </c>
      <c r="U662" s="95">
        <f t="shared" si="90"/>
        <v>1</v>
      </c>
      <c r="V662" s="11"/>
      <c r="W662" s="11"/>
      <c r="X662" s="11"/>
      <c r="Y662" s="201"/>
      <c r="Z662" s="51" t="s">
        <v>144</v>
      </c>
      <c r="AA662" s="51" t="s">
        <v>153</v>
      </c>
      <c r="AB662" s="52"/>
      <c r="AC662" s="52"/>
      <c r="AD662" s="11">
        <f t="shared" si="91"/>
        <v>1542153600</v>
      </c>
      <c r="AE662" s="11">
        <f t="shared" si="92"/>
        <v>1542758400</v>
      </c>
      <c r="AF662" s="11">
        <f t="shared" si="93"/>
        <v>1542456000</v>
      </c>
    </row>
    <row r="663" spans="1:32" x14ac:dyDescent="0.25">
      <c r="A663" s="54" t="s">
        <v>82</v>
      </c>
      <c r="B663" s="25">
        <v>43417</v>
      </c>
      <c r="C663" s="25">
        <v>43426</v>
      </c>
      <c r="D663" s="54" t="s">
        <v>14</v>
      </c>
      <c r="E663" s="54"/>
      <c r="F663" s="54" t="s">
        <v>95</v>
      </c>
      <c r="G663" s="159">
        <v>1000</v>
      </c>
      <c r="H663" s="124">
        <v>35.799999999999997</v>
      </c>
      <c r="I663" s="125">
        <v>7.8</v>
      </c>
      <c r="J663" s="124">
        <v>7.4</v>
      </c>
      <c r="K663" s="124">
        <v>2.5</v>
      </c>
      <c r="L663" s="124">
        <v>4.9000000000000004</v>
      </c>
      <c r="M663" s="124"/>
      <c r="N663" s="124">
        <v>3.3</v>
      </c>
      <c r="O663" s="124"/>
      <c r="P663" s="124"/>
      <c r="Q663" s="124">
        <v>3.2</v>
      </c>
      <c r="R663" s="124">
        <v>0.5</v>
      </c>
      <c r="S663" s="124">
        <v>1.2</v>
      </c>
      <c r="T663" s="124">
        <v>33.4</v>
      </c>
      <c r="U663" s="96">
        <f t="shared" si="90"/>
        <v>1.5015015015015016</v>
      </c>
      <c r="V663" s="7"/>
      <c r="W663" s="7"/>
      <c r="X663" s="7"/>
      <c r="Y663" s="198"/>
      <c r="Z663" s="54" t="s">
        <v>251</v>
      </c>
      <c r="AA663" s="73" t="s">
        <v>43</v>
      </c>
      <c r="AB663" s="74" t="s">
        <v>65</v>
      </c>
      <c r="AC663" s="54"/>
      <c r="AD663" s="7">
        <f t="shared" si="91"/>
        <v>1542067200</v>
      </c>
      <c r="AE663" s="7">
        <f t="shared" si="92"/>
        <v>1542844800</v>
      </c>
      <c r="AF663" s="7">
        <f t="shared" si="93"/>
        <v>1542456000</v>
      </c>
    </row>
    <row r="664" spans="1:32" x14ac:dyDescent="0.25">
      <c r="A664" s="54" t="s">
        <v>83</v>
      </c>
      <c r="B664" s="25">
        <v>43417</v>
      </c>
      <c r="C664" s="25">
        <v>43426</v>
      </c>
      <c r="D664" s="54" t="s">
        <v>14</v>
      </c>
      <c r="E664" s="54"/>
      <c r="F664" s="54" t="s">
        <v>95</v>
      </c>
      <c r="G664" s="159">
        <v>1000</v>
      </c>
      <c r="H664" s="125">
        <v>54.6</v>
      </c>
      <c r="I664" s="125">
        <v>12.1</v>
      </c>
      <c r="J664" s="124">
        <v>12.1</v>
      </c>
      <c r="K664" s="124">
        <v>3</v>
      </c>
      <c r="L664" s="124">
        <v>8.3000000000000007</v>
      </c>
      <c r="M664" s="124"/>
      <c r="N664" s="124">
        <v>5.0999999999999996</v>
      </c>
      <c r="O664" s="124"/>
      <c r="P664" s="124"/>
      <c r="Q664" s="124">
        <v>2.7</v>
      </c>
      <c r="R664" s="124">
        <v>1.3</v>
      </c>
      <c r="S664" s="124">
        <v>0.8</v>
      </c>
      <c r="T664" s="124">
        <v>0</v>
      </c>
      <c r="U664" s="96">
        <f t="shared" si="90"/>
        <v>1.0000000000000002</v>
      </c>
      <c r="V664" s="7"/>
      <c r="W664" s="7"/>
      <c r="X664" s="7"/>
      <c r="Y664" s="198"/>
      <c r="Z664" s="54" t="s">
        <v>251</v>
      </c>
      <c r="AA664" s="73" t="s">
        <v>43</v>
      </c>
      <c r="AB664" s="74" t="s">
        <v>65</v>
      </c>
      <c r="AC664" s="54"/>
      <c r="AD664" s="7">
        <f t="shared" si="91"/>
        <v>1542067200</v>
      </c>
      <c r="AE664" s="7">
        <f t="shared" si="92"/>
        <v>1542844800</v>
      </c>
      <c r="AF664" s="7">
        <f t="shared" si="93"/>
        <v>1542456000</v>
      </c>
    </row>
    <row r="665" spans="1:32" x14ac:dyDescent="0.25">
      <c r="A665" s="60" t="s">
        <v>82</v>
      </c>
      <c r="B665" s="18">
        <v>43391</v>
      </c>
      <c r="C665" s="18">
        <v>43395</v>
      </c>
      <c r="D665" s="60" t="s">
        <v>1</v>
      </c>
      <c r="E665" s="60"/>
      <c r="F665" s="60" t="s">
        <v>96</v>
      </c>
      <c r="G665" s="160">
        <v>2000</v>
      </c>
      <c r="H665" s="129">
        <v>37</v>
      </c>
      <c r="I665" s="115">
        <v>6</v>
      </c>
      <c r="J665" s="129">
        <v>11</v>
      </c>
      <c r="K665" s="129">
        <v>2</v>
      </c>
      <c r="L665" s="129">
        <v>5</v>
      </c>
      <c r="M665" s="129"/>
      <c r="N665" s="129">
        <v>1</v>
      </c>
      <c r="O665" s="129"/>
      <c r="P665" s="129"/>
      <c r="Q665" s="129">
        <v>3</v>
      </c>
      <c r="R665" s="129">
        <v>1</v>
      </c>
      <c r="S665" s="129">
        <v>1</v>
      </c>
      <c r="T665" s="114">
        <v>33</v>
      </c>
      <c r="U665" s="98">
        <f t="shared" ref="U665:U733" si="94">100/(SUM(H665:S665))</f>
        <v>1.4925373134328359</v>
      </c>
      <c r="V665" s="19"/>
      <c r="W665" s="19"/>
      <c r="X665" s="19"/>
      <c r="Y665" s="205"/>
      <c r="Z665" s="59" t="s">
        <v>110</v>
      </c>
      <c r="AA665" s="59" t="s">
        <v>109</v>
      </c>
      <c r="AB665" s="60"/>
      <c r="AC665" s="60"/>
      <c r="AD665" s="19">
        <f t="shared" ref="AD665:AD728" si="95">(B665-DATE(1970,1,1))*86400</f>
        <v>1539820800</v>
      </c>
      <c r="AE665" s="19">
        <f t="shared" ref="AE665:AE728" si="96">(C665-DATE(1970,1,1))*86400</f>
        <v>1540166400</v>
      </c>
      <c r="AF665" s="19">
        <f t="shared" ref="AF665:AF728" si="97">AVERAGE(AD665:AE665)</f>
        <v>1539993600</v>
      </c>
    </row>
    <row r="666" spans="1:32" x14ac:dyDescent="0.25">
      <c r="A666" s="60" t="s">
        <v>83</v>
      </c>
      <c r="B666" s="18">
        <v>43391</v>
      </c>
      <c r="C666" s="18">
        <v>43395</v>
      </c>
      <c r="D666" s="60" t="s">
        <v>1</v>
      </c>
      <c r="E666" s="60"/>
      <c r="F666" s="60" t="s">
        <v>96</v>
      </c>
      <c r="G666" s="160">
        <v>2000</v>
      </c>
      <c r="H666" s="129">
        <v>55</v>
      </c>
      <c r="I666" s="115">
        <v>9</v>
      </c>
      <c r="J666" s="129">
        <v>18</v>
      </c>
      <c r="K666" s="129">
        <v>3</v>
      </c>
      <c r="L666" s="129">
        <v>7</v>
      </c>
      <c r="M666" s="129"/>
      <c r="N666" s="129">
        <v>2</v>
      </c>
      <c r="O666" s="129"/>
      <c r="P666" s="129"/>
      <c r="Q666" s="129">
        <v>4</v>
      </c>
      <c r="R666" s="129">
        <v>1</v>
      </c>
      <c r="S666" s="129">
        <v>1</v>
      </c>
      <c r="T666" s="114">
        <v>0</v>
      </c>
      <c r="U666" s="98">
        <f t="shared" si="94"/>
        <v>1</v>
      </c>
      <c r="V666" s="19"/>
      <c r="W666" s="19"/>
      <c r="X666" s="19"/>
      <c r="Y666" s="205"/>
      <c r="Z666" s="59" t="s">
        <v>110</v>
      </c>
      <c r="AA666" s="59" t="s">
        <v>109</v>
      </c>
      <c r="AB666" s="60"/>
      <c r="AC666" s="60"/>
      <c r="AD666" s="19">
        <f t="shared" si="95"/>
        <v>1539820800</v>
      </c>
      <c r="AE666" s="19">
        <f t="shared" si="96"/>
        <v>1540166400</v>
      </c>
      <c r="AF666" s="19">
        <f t="shared" si="97"/>
        <v>1539993600</v>
      </c>
    </row>
    <row r="667" spans="1:32" x14ac:dyDescent="0.25">
      <c r="A667" s="50" t="s">
        <v>82</v>
      </c>
      <c r="B667" s="20">
        <v>43383</v>
      </c>
      <c r="C667" s="20">
        <v>43402</v>
      </c>
      <c r="D667" s="50" t="s">
        <v>0</v>
      </c>
      <c r="E667" s="50"/>
      <c r="F667" s="86" t="s">
        <v>95</v>
      </c>
      <c r="G667" s="151">
        <v>2000</v>
      </c>
      <c r="H667" s="126">
        <v>38</v>
      </c>
      <c r="I667" s="126">
        <v>5</v>
      </c>
      <c r="J667" s="126">
        <v>10</v>
      </c>
      <c r="K667" s="126">
        <v>2</v>
      </c>
      <c r="L667" s="126">
        <v>4</v>
      </c>
      <c r="M667" s="126"/>
      <c r="N667" s="126">
        <v>2</v>
      </c>
      <c r="O667" s="126"/>
      <c r="P667" s="126"/>
      <c r="Q667" s="126">
        <v>2</v>
      </c>
      <c r="R667" s="126">
        <v>1</v>
      </c>
      <c r="S667" s="131">
        <v>0.5</v>
      </c>
      <c r="T667" s="106">
        <v>35.5</v>
      </c>
      <c r="U667" s="94">
        <f t="shared" si="94"/>
        <v>1.5503875968992249</v>
      </c>
      <c r="V667" s="15"/>
      <c r="W667" s="15"/>
      <c r="X667" s="15"/>
      <c r="Y667" s="204"/>
      <c r="Z667" s="49" t="s">
        <v>128</v>
      </c>
      <c r="AA667" s="49" t="s">
        <v>180</v>
      </c>
      <c r="AB667" s="49" t="s">
        <v>179</v>
      </c>
      <c r="AC667" s="50" t="s">
        <v>176</v>
      </c>
      <c r="AD667" s="15">
        <f t="shared" si="95"/>
        <v>1539129600</v>
      </c>
      <c r="AE667" s="15">
        <f t="shared" si="96"/>
        <v>1540771200</v>
      </c>
      <c r="AF667" s="15">
        <f t="shared" si="97"/>
        <v>1539950400</v>
      </c>
    </row>
    <row r="668" spans="1:32" x14ac:dyDescent="0.25">
      <c r="A668" s="50" t="s">
        <v>83</v>
      </c>
      <c r="B668" s="20">
        <v>43383</v>
      </c>
      <c r="C668" s="20">
        <v>43402</v>
      </c>
      <c r="D668" s="50" t="s">
        <v>0</v>
      </c>
      <c r="E668" s="50"/>
      <c r="F668" s="86" t="s">
        <v>95</v>
      </c>
      <c r="G668" s="151">
        <v>2000</v>
      </c>
      <c r="H668" s="126">
        <v>51</v>
      </c>
      <c r="I668" s="126">
        <v>10</v>
      </c>
      <c r="J668" s="126">
        <v>17</v>
      </c>
      <c r="K668" s="126">
        <v>4</v>
      </c>
      <c r="L668" s="126">
        <v>8</v>
      </c>
      <c r="M668" s="126"/>
      <c r="N668" s="126">
        <v>4</v>
      </c>
      <c r="O668" s="126"/>
      <c r="P668" s="126"/>
      <c r="Q668" s="126">
        <v>4</v>
      </c>
      <c r="R668" s="126">
        <v>1</v>
      </c>
      <c r="S668" s="135">
        <v>1</v>
      </c>
      <c r="T668" s="106">
        <v>0</v>
      </c>
      <c r="U668" s="94">
        <f t="shared" si="94"/>
        <v>1</v>
      </c>
      <c r="V668" s="15"/>
      <c r="W668" s="15"/>
      <c r="X668" s="15"/>
      <c r="Y668" s="204"/>
      <c r="Z668" s="49" t="s">
        <v>128</v>
      </c>
      <c r="AA668" s="50"/>
      <c r="AB668" s="50"/>
      <c r="AC668" s="50"/>
      <c r="AD668" s="15">
        <f t="shared" si="95"/>
        <v>1539129600</v>
      </c>
      <c r="AE668" s="15">
        <f t="shared" si="96"/>
        <v>1540771200</v>
      </c>
      <c r="AF668" s="15">
        <f t="shared" si="97"/>
        <v>1539950400</v>
      </c>
    </row>
    <row r="669" spans="1:32" x14ac:dyDescent="0.25">
      <c r="A669" s="54" t="s">
        <v>82</v>
      </c>
      <c r="B669" s="25">
        <v>43385</v>
      </c>
      <c r="C669" s="25">
        <v>43394</v>
      </c>
      <c r="D669" s="54" t="s">
        <v>14</v>
      </c>
      <c r="E669" s="54"/>
      <c r="F669" s="54" t="s">
        <v>95</v>
      </c>
      <c r="G669" s="159">
        <v>1000</v>
      </c>
      <c r="H669" s="124">
        <v>35.5</v>
      </c>
      <c r="I669" s="125">
        <v>8</v>
      </c>
      <c r="J669" s="124">
        <v>8.4</v>
      </c>
      <c r="K669" s="124">
        <v>2.2999999999999998</v>
      </c>
      <c r="L669" s="124">
        <v>5</v>
      </c>
      <c r="M669" s="124"/>
      <c r="N669" s="124">
        <v>2.4</v>
      </c>
      <c r="O669" s="124"/>
      <c r="P669" s="124"/>
      <c r="Q669" s="124">
        <v>1.6</v>
      </c>
      <c r="R669" s="124">
        <v>0.9</v>
      </c>
      <c r="S669" s="124">
        <v>1.6</v>
      </c>
      <c r="T669" s="124">
        <v>34.299999999999997</v>
      </c>
      <c r="U669" s="96">
        <f t="shared" si="94"/>
        <v>1.5220700152207005</v>
      </c>
      <c r="V669" s="7"/>
      <c r="W669" s="7"/>
      <c r="X669" s="7"/>
      <c r="Y669" s="198"/>
      <c r="Z669" s="54" t="s">
        <v>251</v>
      </c>
      <c r="AA669" s="73" t="s">
        <v>43</v>
      </c>
      <c r="AB669" s="74" t="s">
        <v>66</v>
      </c>
      <c r="AC669" s="54"/>
      <c r="AD669" s="7">
        <f t="shared" si="95"/>
        <v>1539302400</v>
      </c>
      <c r="AE669" s="7">
        <f t="shared" si="96"/>
        <v>1540080000</v>
      </c>
      <c r="AF669" s="7">
        <f t="shared" si="97"/>
        <v>1539691200</v>
      </c>
    </row>
    <row r="670" spans="1:32" x14ac:dyDescent="0.25">
      <c r="A670" s="54" t="s">
        <v>83</v>
      </c>
      <c r="B670" s="25">
        <v>43385</v>
      </c>
      <c r="C670" s="25">
        <v>43394</v>
      </c>
      <c r="D670" s="54" t="s">
        <v>14</v>
      </c>
      <c r="E670" s="54"/>
      <c r="F670" s="54" t="s">
        <v>95</v>
      </c>
      <c r="G670" s="159">
        <v>1000</v>
      </c>
      <c r="H670" s="125">
        <v>56.8</v>
      </c>
      <c r="I670" s="125">
        <v>13.1</v>
      </c>
      <c r="J670" s="124">
        <v>11.7</v>
      </c>
      <c r="K670" s="124">
        <v>2.9</v>
      </c>
      <c r="L670" s="124">
        <v>7.3</v>
      </c>
      <c r="M670" s="124"/>
      <c r="N670" s="124">
        <v>4.3</v>
      </c>
      <c r="O670" s="124"/>
      <c r="P670" s="124"/>
      <c r="Q670" s="124">
        <v>1.6</v>
      </c>
      <c r="R670" s="124">
        <v>1</v>
      </c>
      <c r="S670" s="124">
        <v>1.3</v>
      </c>
      <c r="T670" s="124">
        <v>0</v>
      </c>
      <c r="U670" s="96">
        <f t="shared" si="94"/>
        <v>1.0000000000000002</v>
      </c>
      <c r="V670" s="7"/>
      <c r="W670" s="7"/>
      <c r="X670" s="7"/>
      <c r="Y670" s="198"/>
      <c r="Z670" s="54" t="s">
        <v>251</v>
      </c>
      <c r="AA670" s="73" t="s">
        <v>43</v>
      </c>
      <c r="AB670" s="74" t="s">
        <v>66</v>
      </c>
      <c r="AC670" s="54"/>
      <c r="AD670" s="7">
        <f t="shared" si="95"/>
        <v>1539302400</v>
      </c>
      <c r="AE670" s="7">
        <f t="shared" si="96"/>
        <v>1540080000</v>
      </c>
      <c r="AF670" s="7">
        <f t="shared" si="97"/>
        <v>1539691200</v>
      </c>
    </row>
    <row r="671" spans="1:32" x14ac:dyDescent="0.25">
      <c r="A671" s="57" t="s">
        <v>82</v>
      </c>
      <c r="B671" s="16">
        <v>43385</v>
      </c>
      <c r="C671" s="22">
        <v>43390</v>
      </c>
      <c r="D671" s="57" t="s">
        <v>2</v>
      </c>
      <c r="E671" s="57"/>
      <c r="F671" s="57" t="s">
        <v>95</v>
      </c>
      <c r="G671" s="149">
        <v>1200</v>
      </c>
      <c r="H671" s="130">
        <v>45</v>
      </c>
      <c r="I671" s="113">
        <v>7</v>
      </c>
      <c r="J671" s="130">
        <v>8</v>
      </c>
      <c r="K671" s="130">
        <v>2</v>
      </c>
      <c r="L671" s="130">
        <v>5</v>
      </c>
      <c r="M671" s="130"/>
      <c r="N671" s="130">
        <v>3</v>
      </c>
      <c r="O671" s="130"/>
      <c r="P671" s="130"/>
      <c r="Q671" s="130">
        <v>1</v>
      </c>
      <c r="R671" s="130">
        <v>1</v>
      </c>
      <c r="S671" s="130">
        <v>1</v>
      </c>
      <c r="T671" s="112">
        <v>27</v>
      </c>
      <c r="U671" s="97">
        <f t="shared" si="94"/>
        <v>1.3698630136986301</v>
      </c>
      <c r="V671" s="17"/>
      <c r="W671" s="17"/>
      <c r="X671" s="17"/>
      <c r="Y671" s="206"/>
      <c r="Z671" s="57" t="s">
        <v>124</v>
      </c>
      <c r="AA671" s="56" t="s">
        <v>118</v>
      </c>
      <c r="AB671" s="57"/>
      <c r="AC671" s="57" t="s">
        <v>119</v>
      </c>
      <c r="AD671" s="17">
        <f t="shared" si="95"/>
        <v>1539302400</v>
      </c>
      <c r="AE671" s="17">
        <f t="shared" si="96"/>
        <v>1539734400</v>
      </c>
      <c r="AF671" s="17">
        <f t="shared" si="97"/>
        <v>1539518400</v>
      </c>
    </row>
    <row r="672" spans="1:32" x14ac:dyDescent="0.25">
      <c r="A672" s="57" t="s">
        <v>82</v>
      </c>
      <c r="B672" s="16">
        <v>43385</v>
      </c>
      <c r="C672" s="22">
        <v>43390</v>
      </c>
      <c r="D672" s="57" t="s">
        <v>2</v>
      </c>
      <c r="E672" s="57"/>
      <c r="F672" s="57" t="s">
        <v>95</v>
      </c>
      <c r="G672" s="149">
        <v>1200</v>
      </c>
      <c r="H672" s="130">
        <v>61</v>
      </c>
      <c r="I672" s="113">
        <v>9</v>
      </c>
      <c r="J672" s="130">
        <v>11</v>
      </c>
      <c r="K672" s="130">
        <v>3</v>
      </c>
      <c r="L672" s="130">
        <v>7</v>
      </c>
      <c r="M672" s="130"/>
      <c r="N672" s="130">
        <v>4</v>
      </c>
      <c r="O672" s="130"/>
      <c r="P672" s="130"/>
      <c r="Q672" s="130">
        <v>2</v>
      </c>
      <c r="R672" s="130">
        <v>1</v>
      </c>
      <c r="S672" s="130">
        <v>1</v>
      </c>
      <c r="T672" s="112">
        <v>0</v>
      </c>
      <c r="U672" s="97">
        <f t="shared" si="94"/>
        <v>1.0101010101010102</v>
      </c>
      <c r="V672" s="17"/>
      <c r="W672" s="17"/>
      <c r="X672" s="17"/>
      <c r="Y672" s="206"/>
      <c r="Z672" s="57" t="s">
        <v>124</v>
      </c>
      <c r="AA672" s="56" t="s">
        <v>118</v>
      </c>
      <c r="AB672" s="57"/>
      <c r="AC672" s="57" t="s">
        <v>119</v>
      </c>
      <c r="AD672" s="17">
        <f t="shared" si="95"/>
        <v>1539302400</v>
      </c>
      <c r="AE672" s="17">
        <f t="shared" si="96"/>
        <v>1539734400</v>
      </c>
      <c r="AF672" s="17">
        <f t="shared" si="97"/>
        <v>1539518400</v>
      </c>
    </row>
    <row r="673" spans="1:32" x14ac:dyDescent="0.25">
      <c r="A673" s="57" t="s">
        <v>83</v>
      </c>
      <c r="B673" s="16">
        <v>43385</v>
      </c>
      <c r="C673" s="22">
        <v>43390</v>
      </c>
      <c r="D673" s="57" t="s">
        <v>2</v>
      </c>
      <c r="E673" s="57"/>
      <c r="F673" s="57" t="s">
        <v>95</v>
      </c>
      <c r="G673" s="149">
        <v>1200</v>
      </c>
      <c r="H673" s="130">
        <v>63</v>
      </c>
      <c r="I673" s="113">
        <v>9</v>
      </c>
      <c r="J673" s="130">
        <v>11</v>
      </c>
      <c r="K673" s="130">
        <v>2</v>
      </c>
      <c r="L673" s="130">
        <v>9</v>
      </c>
      <c r="M673" s="130"/>
      <c r="N673" s="130">
        <v>3</v>
      </c>
      <c r="O673" s="130"/>
      <c r="P673" s="130"/>
      <c r="Q673" s="130">
        <v>1</v>
      </c>
      <c r="R673" s="130">
        <v>1</v>
      </c>
      <c r="S673" s="130">
        <v>1</v>
      </c>
      <c r="T673" s="112">
        <v>0</v>
      </c>
      <c r="U673" s="97">
        <f t="shared" si="94"/>
        <v>1</v>
      </c>
      <c r="V673" s="17"/>
      <c r="W673" s="17"/>
      <c r="X673" s="17"/>
      <c r="Y673" s="206"/>
      <c r="Z673" s="57" t="s">
        <v>124</v>
      </c>
      <c r="AA673" s="56" t="s">
        <v>118</v>
      </c>
      <c r="AB673" s="57"/>
      <c r="AC673" s="57" t="s">
        <v>119</v>
      </c>
      <c r="AD673" s="17">
        <f t="shared" si="95"/>
        <v>1539302400</v>
      </c>
      <c r="AE673" s="17">
        <f t="shared" si="96"/>
        <v>1539734400</v>
      </c>
      <c r="AF673" s="17">
        <f t="shared" si="97"/>
        <v>1539518400</v>
      </c>
    </row>
    <row r="674" spans="1:32" x14ac:dyDescent="0.25">
      <c r="A674" s="52" t="s">
        <v>82</v>
      </c>
      <c r="B674" s="10">
        <v>43384</v>
      </c>
      <c r="C674" s="10">
        <v>43390</v>
      </c>
      <c r="D674" s="52" t="s">
        <v>3</v>
      </c>
      <c r="E674" s="52"/>
      <c r="F674" s="87" t="s">
        <v>94</v>
      </c>
      <c r="G674" s="162">
        <v>1007</v>
      </c>
      <c r="H674" s="134">
        <v>24</v>
      </c>
      <c r="I674" s="134">
        <v>9</v>
      </c>
      <c r="J674" s="134">
        <v>9</v>
      </c>
      <c r="K674" s="134">
        <v>2</v>
      </c>
      <c r="L674" s="134">
        <v>3</v>
      </c>
      <c r="M674" s="134"/>
      <c r="N674" s="134">
        <v>1</v>
      </c>
      <c r="O674" s="134"/>
      <c r="P674" s="134"/>
      <c r="Q674" s="134">
        <v>2</v>
      </c>
      <c r="R674" s="134">
        <v>1</v>
      </c>
      <c r="S674" s="134">
        <v>2</v>
      </c>
      <c r="T674" s="107">
        <v>47</v>
      </c>
      <c r="U674" s="95">
        <f t="shared" si="94"/>
        <v>1.8867924528301887</v>
      </c>
      <c r="V674" s="11"/>
      <c r="W674" s="11"/>
      <c r="X674" s="11"/>
      <c r="Y674" s="201"/>
      <c r="Z674" s="51" t="s">
        <v>143</v>
      </c>
      <c r="AA674" s="51" t="s">
        <v>154</v>
      </c>
      <c r="AB674" s="52"/>
      <c r="AC674" s="52"/>
      <c r="AD674" s="11">
        <f t="shared" si="95"/>
        <v>1539216000</v>
      </c>
      <c r="AE674" s="11">
        <f t="shared" si="96"/>
        <v>1539734400</v>
      </c>
      <c r="AF674" s="11">
        <f t="shared" si="97"/>
        <v>1539475200</v>
      </c>
    </row>
    <row r="675" spans="1:32" x14ac:dyDescent="0.25">
      <c r="A675" s="52" t="s">
        <v>83</v>
      </c>
      <c r="B675" s="10">
        <v>43384</v>
      </c>
      <c r="C675" s="10">
        <v>43390</v>
      </c>
      <c r="D675" s="52" t="s">
        <v>3</v>
      </c>
      <c r="E675" s="52"/>
      <c r="F675" s="87" t="s">
        <v>94</v>
      </c>
      <c r="G675" s="162">
        <v>1007</v>
      </c>
      <c r="H675" s="134">
        <v>52</v>
      </c>
      <c r="I675" s="134">
        <v>15</v>
      </c>
      <c r="J675" s="134">
        <v>14</v>
      </c>
      <c r="K675" s="134">
        <v>4</v>
      </c>
      <c r="L675" s="134">
        <v>5</v>
      </c>
      <c r="M675" s="134"/>
      <c r="N675" s="134">
        <v>2</v>
      </c>
      <c r="O675" s="134"/>
      <c r="P675" s="134"/>
      <c r="Q675" s="134">
        <v>3</v>
      </c>
      <c r="R675" s="134">
        <v>1</v>
      </c>
      <c r="S675" s="134">
        <v>3</v>
      </c>
      <c r="T675" s="107">
        <v>0</v>
      </c>
      <c r="U675" s="95">
        <f t="shared" si="94"/>
        <v>1.0101010101010102</v>
      </c>
      <c r="V675" s="11"/>
      <c r="W675" s="11"/>
      <c r="X675" s="11"/>
      <c r="Y675" s="201"/>
      <c r="Z675" s="51" t="s">
        <v>143</v>
      </c>
      <c r="AA675" s="51" t="s">
        <v>154</v>
      </c>
      <c r="AB675" s="52"/>
      <c r="AC675" s="52"/>
      <c r="AD675" s="11">
        <f t="shared" si="95"/>
        <v>1539216000</v>
      </c>
      <c r="AE675" s="11">
        <f t="shared" si="96"/>
        <v>1539734400</v>
      </c>
      <c r="AF675" s="11">
        <f t="shared" si="97"/>
        <v>1539475200</v>
      </c>
    </row>
    <row r="676" spans="1:32" x14ac:dyDescent="0.25">
      <c r="A676" s="52" t="s">
        <v>83</v>
      </c>
      <c r="B676" s="23">
        <v>43355</v>
      </c>
      <c r="C676" s="23">
        <v>43362</v>
      </c>
      <c r="D676" s="52" t="s">
        <v>3</v>
      </c>
      <c r="E676" s="52"/>
      <c r="F676" s="87" t="s">
        <v>94</v>
      </c>
      <c r="G676" s="162">
        <v>1001</v>
      </c>
      <c r="H676" s="134">
        <v>53</v>
      </c>
      <c r="I676" s="134">
        <v>15</v>
      </c>
      <c r="J676" s="134">
        <v>14</v>
      </c>
      <c r="K676" s="134">
        <v>5</v>
      </c>
      <c r="L676" s="134">
        <v>5</v>
      </c>
      <c r="M676" s="134"/>
      <c r="N676" s="134">
        <v>2</v>
      </c>
      <c r="O676" s="134"/>
      <c r="P676" s="134"/>
      <c r="Q676" s="134">
        <v>3</v>
      </c>
      <c r="R676" s="134">
        <v>0</v>
      </c>
      <c r="S676" s="134">
        <v>3</v>
      </c>
      <c r="T676" s="107">
        <v>0</v>
      </c>
      <c r="U676" s="95">
        <f t="shared" si="94"/>
        <v>1</v>
      </c>
      <c r="V676" s="11"/>
      <c r="W676" s="11"/>
      <c r="X676" s="11"/>
      <c r="Y676" s="201"/>
      <c r="Z676" s="51" t="s">
        <v>140</v>
      </c>
      <c r="AA676" s="52"/>
      <c r="AB676" s="52"/>
      <c r="AC676" s="52"/>
      <c r="AD676" s="11">
        <f t="shared" si="95"/>
        <v>1536710400</v>
      </c>
      <c r="AE676" s="11">
        <f t="shared" si="96"/>
        <v>1537315200</v>
      </c>
      <c r="AF676" s="11">
        <f t="shared" si="97"/>
        <v>1537012800</v>
      </c>
    </row>
    <row r="677" spans="1:32" x14ac:dyDescent="0.25">
      <c r="A677" s="52" t="s">
        <v>82</v>
      </c>
      <c r="B677" s="23">
        <v>43355</v>
      </c>
      <c r="C677" s="23">
        <v>43361</v>
      </c>
      <c r="D677" s="52" t="s">
        <v>3</v>
      </c>
      <c r="E677" s="52"/>
      <c r="F677" s="87" t="s">
        <v>94</v>
      </c>
      <c r="G677" s="162">
        <v>1001</v>
      </c>
      <c r="H677" s="134">
        <v>26</v>
      </c>
      <c r="I677" s="134">
        <v>9</v>
      </c>
      <c r="J677" s="134">
        <v>9</v>
      </c>
      <c r="K677" s="134">
        <v>3</v>
      </c>
      <c r="L677" s="134">
        <v>3</v>
      </c>
      <c r="M677" s="134"/>
      <c r="N677" s="134">
        <v>1</v>
      </c>
      <c r="O677" s="134"/>
      <c r="P677" s="134"/>
      <c r="Q677" s="134">
        <v>2</v>
      </c>
      <c r="R677" s="134">
        <v>0</v>
      </c>
      <c r="S677" s="134">
        <v>1</v>
      </c>
      <c r="T677" s="107">
        <v>45</v>
      </c>
      <c r="U677" s="95">
        <f t="shared" si="94"/>
        <v>1.8518518518518519</v>
      </c>
      <c r="V677" s="11"/>
      <c r="W677" s="11"/>
      <c r="X677" s="11"/>
      <c r="Y677" s="201"/>
      <c r="Z677" s="51" t="s">
        <v>140</v>
      </c>
      <c r="AA677" s="52"/>
      <c r="AB677" s="52"/>
      <c r="AC677" s="52"/>
      <c r="AD677" s="11">
        <f t="shared" si="95"/>
        <v>1536710400</v>
      </c>
      <c r="AE677" s="11">
        <f t="shared" si="96"/>
        <v>1537228800</v>
      </c>
      <c r="AF677" s="11">
        <f t="shared" si="97"/>
        <v>1536969600</v>
      </c>
    </row>
    <row r="678" spans="1:32" x14ac:dyDescent="0.25">
      <c r="A678" s="54" t="s">
        <v>82</v>
      </c>
      <c r="B678" s="25">
        <v>43354</v>
      </c>
      <c r="C678" s="25">
        <v>43362</v>
      </c>
      <c r="D678" s="54" t="s">
        <v>14</v>
      </c>
      <c r="E678" s="54"/>
      <c r="F678" s="54" t="s">
        <v>95</v>
      </c>
      <c r="G678" s="159">
        <v>1000</v>
      </c>
      <c r="H678" s="124">
        <v>35.4</v>
      </c>
      <c r="I678" s="125">
        <v>7.5</v>
      </c>
      <c r="J678" s="124">
        <v>9.6999999999999993</v>
      </c>
      <c r="K678" s="124">
        <v>3.4</v>
      </c>
      <c r="L678" s="124">
        <v>4.0999999999999996</v>
      </c>
      <c r="M678" s="124"/>
      <c r="N678" s="124">
        <v>2</v>
      </c>
      <c r="O678" s="124"/>
      <c r="P678" s="124"/>
      <c r="Q678" s="124">
        <v>2.4</v>
      </c>
      <c r="R678" s="124">
        <v>0.9</v>
      </c>
      <c r="S678" s="124">
        <v>0.6</v>
      </c>
      <c r="T678" s="124">
        <v>34</v>
      </c>
      <c r="U678" s="96">
        <f t="shared" si="94"/>
        <v>1.5151515151515151</v>
      </c>
      <c r="V678" s="7"/>
      <c r="W678" s="7"/>
      <c r="X678" s="7"/>
      <c r="Y678" s="198"/>
      <c r="Z678" s="54" t="s">
        <v>251</v>
      </c>
      <c r="AA678" s="73" t="s">
        <v>43</v>
      </c>
      <c r="AB678" s="74" t="s">
        <v>67</v>
      </c>
      <c r="AC678" s="54"/>
      <c r="AD678" s="7">
        <f t="shared" si="95"/>
        <v>1536624000</v>
      </c>
      <c r="AE678" s="7">
        <f t="shared" si="96"/>
        <v>1537315200</v>
      </c>
      <c r="AF678" s="7">
        <f t="shared" si="97"/>
        <v>1536969600</v>
      </c>
    </row>
    <row r="679" spans="1:32" x14ac:dyDescent="0.25">
      <c r="A679" s="54" t="s">
        <v>83</v>
      </c>
      <c r="B679" s="25">
        <v>43354</v>
      </c>
      <c r="C679" s="25">
        <v>43362</v>
      </c>
      <c r="D679" s="54" t="s">
        <v>14</v>
      </c>
      <c r="E679" s="54"/>
      <c r="F679" s="54" t="s">
        <v>95</v>
      </c>
      <c r="G679" s="159">
        <v>1000</v>
      </c>
      <c r="H679" s="125">
        <v>56.9</v>
      </c>
      <c r="I679" s="125">
        <v>11.8</v>
      </c>
      <c r="J679" s="124">
        <v>13.7</v>
      </c>
      <c r="K679" s="124">
        <v>4.2</v>
      </c>
      <c r="L679" s="124">
        <v>6.6</v>
      </c>
      <c r="M679" s="124"/>
      <c r="N679" s="124">
        <v>3</v>
      </c>
      <c r="O679" s="124"/>
      <c r="P679" s="124"/>
      <c r="Q679" s="124">
        <v>1.9</v>
      </c>
      <c r="R679" s="124">
        <v>1.9</v>
      </c>
      <c r="S679" s="124">
        <v>0</v>
      </c>
      <c r="T679" s="124">
        <v>0</v>
      </c>
      <c r="U679" s="96">
        <f t="shared" si="94"/>
        <v>0.99999999999999989</v>
      </c>
      <c r="V679" s="7"/>
      <c r="W679" s="7"/>
      <c r="X679" s="7"/>
      <c r="Y679" s="198"/>
      <c r="Z679" s="54" t="s">
        <v>251</v>
      </c>
      <c r="AA679" s="73" t="s">
        <v>43</v>
      </c>
      <c r="AB679" s="74" t="s">
        <v>67</v>
      </c>
      <c r="AC679" s="54"/>
      <c r="AD679" s="7">
        <f t="shared" si="95"/>
        <v>1536624000</v>
      </c>
      <c r="AE679" s="7">
        <f t="shared" si="96"/>
        <v>1537315200</v>
      </c>
      <c r="AF679" s="7">
        <f t="shared" si="97"/>
        <v>1536969600</v>
      </c>
    </row>
    <row r="680" spans="1:32" x14ac:dyDescent="0.25">
      <c r="A680" s="57" t="s">
        <v>82</v>
      </c>
      <c r="B680" s="16">
        <v>43355</v>
      </c>
      <c r="C680" s="22">
        <v>43360</v>
      </c>
      <c r="D680" s="57" t="s">
        <v>2</v>
      </c>
      <c r="E680" s="57"/>
      <c r="F680" s="57" t="s">
        <v>95</v>
      </c>
      <c r="G680" s="149">
        <v>1200</v>
      </c>
      <c r="H680" s="130">
        <v>37</v>
      </c>
      <c r="I680" s="113">
        <v>9</v>
      </c>
      <c r="J680" s="130">
        <v>9</v>
      </c>
      <c r="K680" s="130">
        <v>3</v>
      </c>
      <c r="L680" s="130">
        <v>6</v>
      </c>
      <c r="M680" s="130"/>
      <c r="N680" s="130">
        <v>2</v>
      </c>
      <c r="O680" s="130"/>
      <c r="P680" s="130"/>
      <c r="Q680" s="130">
        <v>1</v>
      </c>
      <c r="R680" s="130">
        <v>1</v>
      </c>
      <c r="S680" s="130">
        <v>1</v>
      </c>
      <c r="T680" s="112">
        <v>31</v>
      </c>
      <c r="U680" s="97">
        <f t="shared" si="94"/>
        <v>1.4492753623188406</v>
      </c>
      <c r="V680" s="17"/>
      <c r="W680" s="17"/>
      <c r="X680" s="17"/>
      <c r="Y680" s="206"/>
      <c r="Z680" s="57" t="s">
        <v>124</v>
      </c>
      <c r="AA680" s="56" t="s">
        <v>118</v>
      </c>
      <c r="AB680" s="56" t="s">
        <v>121</v>
      </c>
      <c r="AC680" s="57" t="s">
        <v>120</v>
      </c>
      <c r="AD680" s="17">
        <f t="shared" si="95"/>
        <v>1536710400</v>
      </c>
      <c r="AE680" s="17">
        <f t="shared" si="96"/>
        <v>1537142400</v>
      </c>
      <c r="AF680" s="17">
        <f t="shared" si="97"/>
        <v>1536926400</v>
      </c>
    </row>
    <row r="681" spans="1:32" x14ac:dyDescent="0.25">
      <c r="A681" s="57" t="s">
        <v>82</v>
      </c>
      <c r="B681" s="16">
        <v>43355</v>
      </c>
      <c r="C681" s="22">
        <v>43360</v>
      </c>
      <c r="D681" s="57" t="s">
        <v>2</v>
      </c>
      <c r="E681" s="57"/>
      <c r="F681" s="57" t="s">
        <v>95</v>
      </c>
      <c r="G681" s="149">
        <v>1200</v>
      </c>
      <c r="H681" s="130">
        <v>53</v>
      </c>
      <c r="I681" s="113">
        <v>13</v>
      </c>
      <c r="J681" s="130">
        <v>13</v>
      </c>
      <c r="K681" s="130">
        <v>5</v>
      </c>
      <c r="L681" s="130">
        <v>9</v>
      </c>
      <c r="M681" s="130"/>
      <c r="N681" s="130">
        <v>3</v>
      </c>
      <c r="O681" s="130"/>
      <c r="P681" s="130"/>
      <c r="Q681" s="130">
        <v>2</v>
      </c>
      <c r="R681" s="130">
        <v>1</v>
      </c>
      <c r="S681" s="130">
        <v>1</v>
      </c>
      <c r="T681" s="112">
        <v>31</v>
      </c>
      <c r="U681" s="97">
        <f t="shared" si="94"/>
        <v>1</v>
      </c>
      <c r="V681" s="17"/>
      <c r="W681" s="17"/>
      <c r="X681" s="17"/>
      <c r="Y681" s="206"/>
      <c r="Z681" s="57" t="s">
        <v>124</v>
      </c>
      <c r="AA681" s="56" t="s">
        <v>118</v>
      </c>
      <c r="AB681" s="56" t="s">
        <v>121</v>
      </c>
      <c r="AC681" s="57" t="s">
        <v>120</v>
      </c>
      <c r="AD681" s="17">
        <f t="shared" si="95"/>
        <v>1536710400</v>
      </c>
      <c r="AE681" s="17">
        <f t="shared" si="96"/>
        <v>1537142400</v>
      </c>
      <c r="AF681" s="17">
        <f t="shared" si="97"/>
        <v>1536926400</v>
      </c>
    </row>
    <row r="682" spans="1:32" x14ac:dyDescent="0.25">
      <c r="A682" s="57" t="s">
        <v>83</v>
      </c>
      <c r="B682" s="16">
        <v>43355</v>
      </c>
      <c r="C682" s="22">
        <v>43360</v>
      </c>
      <c r="D682" s="57" t="s">
        <v>2</v>
      </c>
      <c r="E682" s="57"/>
      <c r="F682" s="57" t="s">
        <v>95</v>
      </c>
      <c r="G682" s="149">
        <v>1200</v>
      </c>
      <c r="H682" s="130">
        <v>60</v>
      </c>
      <c r="I682" s="113">
        <v>9</v>
      </c>
      <c r="J682" s="130">
        <v>11</v>
      </c>
      <c r="K682" s="130">
        <v>4</v>
      </c>
      <c r="L682" s="130">
        <v>10</v>
      </c>
      <c r="M682" s="130"/>
      <c r="N682" s="130">
        <v>2</v>
      </c>
      <c r="O682" s="130"/>
      <c r="P682" s="130"/>
      <c r="Q682" s="130">
        <v>1</v>
      </c>
      <c r="R682" s="130">
        <v>2</v>
      </c>
      <c r="S682" s="130">
        <v>1</v>
      </c>
      <c r="T682" s="112">
        <v>0</v>
      </c>
      <c r="U682" s="97">
        <f t="shared" si="94"/>
        <v>1</v>
      </c>
      <c r="V682" s="17"/>
      <c r="W682" s="17"/>
      <c r="X682" s="17"/>
      <c r="Y682" s="206"/>
      <c r="Z682" s="57" t="s">
        <v>124</v>
      </c>
      <c r="AA682" s="56" t="s">
        <v>118</v>
      </c>
      <c r="AB682" s="56"/>
      <c r="AC682" s="57" t="s">
        <v>120</v>
      </c>
      <c r="AD682" s="17">
        <f t="shared" si="95"/>
        <v>1536710400</v>
      </c>
      <c r="AE682" s="17">
        <f t="shared" si="96"/>
        <v>1537142400</v>
      </c>
      <c r="AF682" s="17">
        <f t="shared" si="97"/>
        <v>1536926400</v>
      </c>
    </row>
    <row r="683" spans="1:32" x14ac:dyDescent="0.25">
      <c r="A683" s="50" t="s">
        <v>82</v>
      </c>
      <c r="B683" s="20">
        <v>43341</v>
      </c>
      <c r="C683" s="20">
        <v>43361</v>
      </c>
      <c r="D683" s="50" t="s">
        <v>0</v>
      </c>
      <c r="E683" s="50"/>
      <c r="F683" s="86" t="s">
        <v>95</v>
      </c>
      <c r="G683" s="151">
        <v>2000</v>
      </c>
      <c r="H683" s="126">
        <v>39</v>
      </c>
      <c r="I683" s="126">
        <v>5</v>
      </c>
      <c r="J683" s="126">
        <v>10</v>
      </c>
      <c r="K683" s="126">
        <v>3</v>
      </c>
      <c r="L683" s="126">
        <v>5</v>
      </c>
      <c r="M683" s="136"/>
      <c r="N683" s="126">
        <v>2</v>
      </c>
      <c r="O683" s="126"/>
      <c r="P683" s="126"/>
      <c r="Q683" s="126">
        <v>2</v>
      </c>
      <c r="R683" s="126">
        <v>1</v>
      </c>
      <c r="S683" s="126">
        <v>0</v>
      </c>
      <c r="T683" s="106">
        <v>33</v>
      </c>
      <c r="U683" s="94">
        <f t="shared" si="94"/>
        <v>1.4925373134328359</v>
      </c>
      <c r="V683" s="15"/>
      <c r="W683" s="15"/>
      <c r="X683" s="15"/>
      <c r="Y683" s="204"/>
      <c r="Z683" s="49" t="s">
        <v>129</v>
      </c>
      <c r="AA683" s="49" t="s">
        <v>180</v>
      </c>
      <c r="AB683" s="49" t="s">
        <v>179</v>
      </c>
      <c r="AC683" s="50" t="s">
        <v>175</v>
      </c>
      <c r="AD683" s="15">
        <f t="shared" si="95"/>
        <v>1535500800</v>
      </c>
      <c r="AE683" s="15">
        <f t="shared" si="96"/>
        <v>1537228800</v>
      </c>
      <c r="AF683" s="15">
        <f t="shared" si="97"/>
        <v>1536364800</v>
      </c>
    </row>
    <row r="684" spans="1:32" x14ac:dyDescent="0.25">
      <c r="A684" s="50" t="s">
        <v>83</v>
      </c>
      <c r="B684" s="20">
        <v>43341</v>
      </c>
      <c r="C684" s="20">
        <v>43361</v>
      </c>
      <c r="D684" s="50" t="s">
        <v>0</v>
      </c>
      <c r="E684" s="50"/>
      <c r="F684" s="86" t="s">
        <v>95</v>
      </c>
      <c r="G684" s="151">
        <v>2000</v>
      </c>
      <c r="H684" s="126">
        <v>52</v>
      </c>
      <c r="I684" s="126">
        <v>8</v>
      </c>
      <c r="J684" s="126">
        <v>18</v>
      </c>
      <c r="K684" s="126">
        <v>5</v>
      </c>
      <c r="L684" s="126">
        <v>8</v>
      </c>
      <c r="M684" s="126"/>
      <c r="N684" s="126">
        <v>3</v>
      </c>
      <c r="O684" s="126"/>
      <c r="P684" s="126"/>
      <c r="Q684" s="126">
        <v>3</v>
      </c>
      <c r="R684" s="126">
        <v>1</v>
      </c>
      <c r="S684" s="131">
        <v>2</v>
      </c>
      <c r="T684" s="106">
        <v>0</v>
      </c>
      <c r="U684" s="94">
        <f t="shared" si="94"/>
        <v>1</v>
      </c>
      <c r="V684" s="15"/>
      <c r="W684" s="15"/>
      <c r="X684" s="15"/>
      <c r="Y684" s="204"/>
      <c r="Z684" s="49" t="s">
        <v>129</v>
      </c>
      <c r="AA684" s="49" t="s">
        <v>180</v>
      </c>
      <c r="AB684" s="49" t="s">
        <v>179</v>
      </c>
      <c r="AC684" s="50" t="s">
        <v>175</v>
      </c>
      <c r="AD684" s="15">
        <f t="shared" si="95"/>
        <v>1535500800</v>
      </c>
      <c r="AE684" s="15">
        <f t="shared" si="96"/>
        <v>1537228800</v>
      </c>
      <c r="AF684" s="15">
        <f t="shared" si="97"/>
        <v>1536364800</v>
      </c>
    </row>
    <row r="685" spans="1:32" x14ac:dyDescent="0.25">
      <c r="A685" s="67" t="s">
        <v>82</v>
      </c>
      <c r="B685" s="24">
        <v>43346</v>
      </c>
      <c r="C685" s="24">
        <v>43353</v>
      </c>
      <c r="D685" s="67" t="s">
        <v>4</v>
      </c>
      <c r="E685" s="67"/>
      <c r="F685" s="67" t="s">
        <v>94</v>
      </c>
      <c r="G685" s="161">
        <v>1000</v>
      </c>
      <c r="H685" s="133">
        <v>36</v>
      </c>
      <c r="I685" s="133">
        <v>7</v>
      </c>
      <c r="J685" s="133">
        <v>8</v>
      </c>
      <c r="K685" s="133">
        <v>3</v>
      </c>
      <c r="L685" s="133">
        <v>4</v>
      </c>
      <c r="M685" s="133"/>
      <c r="N685" s="133"/>
      <c r="O685" s="133"/>
      <c r="P685" s="133"/>
      <c r="Q685" s="133"/>
      <c r="R685" s="133"/>
      <c r="S685" s="133">
        <v>7</v>
      </c>
      <c r="T685" s="117">
        <v>35</v>
      </c>
      <c r="U685" s="100">
        <f t="shared" si="94"/>
        <v>1.5384615384615385</v>
      </c>
      <c r="V685" s="13"/>
      <c r="W685" s="13"/>
      <c r="X685" s="13"/>
      <c r="Y685" s="207"/>
      <c r="Z685" s="78" t="s">
        <v>113</v>
      </c>
      <c r="AA685" s="67" t="s">
        <v>689</v>
      </c>
      <c r="AB685" s="67"/>
      <c r="AC685" s="67" t="s">
        <v>112</v>
      </c>
      <c r="AD685" s="13">
        <f t="shared" si="95"/>
        <v>1535932800</v>
      </c>
      <c r="AE685" s="13">
        <f t="shared" si="96"/>
        <v>1536537600</v>
      </c>
      <c r="AF685" s="13">
        <f t="shared" si="97"/>
        <v>1536235200</v>
      </c>
    </row>
    <row r="686" spans="1:32" x14ac:dyDescent="0.25">
      <c r="A686" s="67" t="s">
        <v>83</v>
      </c>
      <c r="B686" s="24">
        <v>43346</v>
      </c>
      <c r="C686" s="24">
        <v>43353</v>
      </c>
      <c r="D686" s="67" t="s">
        <v>4</v>
      </c>
      <c r="E686" s="67"/>
      <c r="F686" s="67" t="s">
        <v>94</v>
      </c>
      <c r="G686" s="161">
        <v>1000</v>
      </c>
      <c r="H686" s="133">
        <v>53</v>
      </c>
      <c r="I686" s="133">
        <v>13</v>
      </c>
      <c r="J686" s="133">
        <v>14</v>
      </c>
      <c r="K686" s="133">
        <v>5</v>
      </c>
      <c r="L686" s="133">
        <v>7</v>
      </c>
      <c r="M686" s="133"/>
      <c r="N686" s="133"/>
      <c r="O686" s="133"/>
      <c r="P686" s="133"/>
      <c r="Q686" s="133"/>
      <c r="R686" s="133"/>
      <c r="S686" s="133">
        <v>8</v>
      </c>
      <c r="T686" s="117">
        <v>0</v>
      </c>
      <c r="U686" s="100">
        <f t="shared" si="94"/>
        <v>1</v>
      </c>
      <c r="V686" s="13"/>
      <c r="W686" s="13"/>
      <c r="X686" s="13"/>
      <c r="Y686" s="207"/>
      <c r="Z686" s="78" t="s">
        <v>113</v>
      </c>
      <c r="AA686" s="67" t="s">
        <v>689</v>
      </c>
      <c r="AB686" s="67"/>
      <c r="AC686" s="67" t="s">
        <v>112</v>
      </c>
      <c r="AD686" s="13">
        <f t="shared" si="95"/>
        <v>1535932800</v>
      </c>
      <c r="AE686" s="13">
        <f t="shared" si="96"/>
        <v>1536537600</v>
      </c>
      <c r="AF686" s="13">
        <f t="shared" si="97"/>
        <v>1536235200</v>
      </c>
    </row>
    <row r="687" spans="1:32" x14ac:dyDescent="0.25">
      <c r="A687" s="54" t="s">
        <v>82</v>
      </c>
      <c r="B687" s="25">
        <v>43322</v>
      </c>
      <c r="C687" s="25">
        <v>43330</v>
      </c>
      <c r="D687" s="54" t="s">
        <v>14</v>
      </c>
      <c r="E687" s="54"/>
      <c r="F687" s="54" t="s">
        <v>95</v>
      </c>
      <c r="G687" s="159">
        <v>1000</v>
      </c>
      <c r="H687" s="124">
        <v>34.9</v>
      </c>
      <c r="I687" s="125">
        <v>7.1</v>
      </c>
      <c r="J687" s="124">
        <v>10.3</v>
      </c>
      <c r="K687" s="124">
        <v>3.4</v>
      </c>
      <c r="L687" s="124">
        <v>4</v>
      </c>
      <c r="M687" s="124"/>
      <c r="N687" s="124">
        <v>1.7</v>
      </c>
      <c r="O687" s="124"/>
      <c r="P687" s="124"/>
      <c r="Q687" s="124">
        <v>2.6</v>
      </c>
      <c r="R687" s="124"/>
      <c r="S687" s="124">
        <v>1.5</v>
      </c>
      <c r="T687" s="124">
        <v>34.5</v>
      </c>
      <c r="U687" s="96">
        <f t="shared" si="94"/>
        <v>1.5267175572519085</v>
      </c>
      <c r="V687" s="7"/>
      <c r="W687" s="7"/>
      <c r="X687" s="7"/>
      <c r="Y687" s="198"/>
      <c r="Z687" s="54" t="s">
        <v>251</v>
      </c>
      <c r="AA687" s="73" t="s">
        <v>43</v>
      </c>
      <c r="AB687" s="53" t="s">
        <v>69</v>
      </c>
      <c r="AC687" s="54"/>
      <c r="AD687" s="7">
        <f t="shared" si="95"/>
        <v>1533859200</v>
      </c>
      <c r="AE687" s="7">
        <f t="shared" si="96"/>
        <v>1534550400</v>
      </c>
      <c r="AF687" s="7">
        <f t="shared" si="97"/>
        <v>1534204800</v>
      </c>
    </row>
    <row r="688" spans="1:32" x14ac:dyDescent="0.25">
      <c r="A688" s="54" t="s">
        <v>83</v>
      </c>
      <c r="B688" s="25">
        <v>43322</v>
      </c>
      <c r="C688" s="25">
        <v>43330</v>
      </c>
      <c r="D688" s="54" t="s">
        <v>14</v>
      </c>
      <c r="E688" s="54"/>
      <c r="F688" s="54" t="s">
        <v>95</v>
      </c>
      <c r="G688" s="159">
        <v>1000</v>
      </c>
      <c r="H688" s="125">
        <v>56</v>
      </c>
      <c r="I688" s="125">
        <v>12.1</v>
      </c>
      <c r="J688" s="124">
        <v>14.3</v>
      </c>
      <c r="K688" s="124">
        <v>5</v>
      </c>
      <c r="L688" s="124">
        <v>6.8</v>
      </c>
      <c r="M688" s="124"/>
      <c r="N688" s="124">
        <v>2.2000000000000002</v>
      </c>
      <c r="O688" s="124"/>
      <c r="P688" s="124"/>
      <c r="Q688" s="124">
        <v>2.9</v>
      </c>
      <c r="R688" s="124"/>
      <c r="S688" s="124">
        <v>0.7</v>
      </c>
      <c r="T688" s="124">
        <v>0</v>
      </c>
      <c r="U688" s="96">
        <f t="shared" si="94"/>
        <v>1</v>
      </c>
      <c r="V688" s="7"/>
      <c r="W688" s="7"/>
      <c r="X688" s="7"/>
      <c r="Y688" s="198"/>
      <c r="Z688" s="54" t="s">
        <v>251</v>
      </c>
      <c r="AA688" s="73" t="s">
        <v>43</v>
      </c>
      <c r="AB688" s="53" t="s">
        <v>69</v>
      </c>
      <c r="AC688" s="54" t="s">
        <v>296</v>
      </c>
      <c r="AD688" s="7">
        <f t="shared" si="95"/>
        <v>1533859200</v>
      </c>
      <c r="AE688" s="7">
        <f t="shared" si="96"/>
        <v>1534550400</v>
      </c>
      <c r="AF688" s="7">
        <f t="shared" si="97"/>
        <v>1534204800</v>
      </c>
    </row>
    <row r="689" spans="1:32" x14ac:dyDescent="0.25">
      <c r="A689" s="52" t="s">
        <v>82</v>
      </c>
      <c r="B689" s="23">
        <v>43322</v>
      </c>
      <c r="C689" s="23">
        <v>43329</v>
      </c>
      <c r="D689" s="52" t="s">
        <v>3</v>
      </c>
      <c r="E689" s="52"/>
      <c r="F689" s="87" t="s">
        <v>94</v>
      </c>
      <c r="G689" s="162">
        <v>998</v>
      </c>
      <c r="H689" s="134">
        <v>25</v>
      </c>
      <c r="I689" s="134">
        <v>9</v>
      </c>
      <c r="J689" s="134">
        <v>10</v>
      </c>
      <c r="K689" s="134">
        <v>3</v>
      </c>
      <c r="L689" s="134">
        <v>2</v>
      </c>
      <c r="M689" s="137"/>
      <c r="N689" s="134">
        <v>1</v>
      </c>
      <c r="O689" s="134"/>
      <c r="P689" s="137"/>
      <c r="Q689" s="134">
        <v>1</v>
      </c>
      <c r="R689" s="137"/>
      <c r="S689" s="134">
        <v>1</v>
      </c>
      <c r="T689" s="107">
        <v>49</v>
      </c>
      <c r="U689" s="95">
        <f t="shared" si="94"/>
        <v>1.9230769230769231</v>
      </c>
      <c r="V689" s="11"/>
      <c r="W689" s="11"/>
      <c r="X689" s="11"/>
      <c r="Y689" s="201"/>
      <c r="Z689" s="51" t="s">
        <v>141</v>
      </c>
      <c r="AA689" s="51" t="s">
        <v>155</v>
      </c>
      <c r="AB689" s="52"/>
      <c r="AC689" s="52" t="s">
        <v>165</v>
      </c>
      <c r="AD689" s="11">
        <f t="shared" si="95"/>
        <v>1533859200</v>
      </c>
      <c r="AE689" s="11">
        <f t="shared" si="96"/>
        <v>1534464000</v>
      </c>
      <c r="AF689" s="11">
        <f t="shared" si="97"/>
        <v>1534161600</v>
      </c>
    </row>
    <row r="690" spans="1:32" x14ac:dyDescent="0.25">
      <c r="A690" s="52" t="s">
        <v>83</v>
      </c>
      <c r="B690" s="23">
        <v>43322</v>
      </c>
      <c r="C690" s="23">
        <v>43329</v>
      </c>
      <c r="D690" s="52" t="s">
        <v>3</v>
      </c>
      <c r="E690" s="52"/>
      <c r="F690" s="87" t="s">
        <v>94</v>
      </c>
      <c r="G690" s="162">
        <v>998</v>
      </c>
      <c r="H690" s="134">
        <v>52</v>
      </c>
      <c r="I690" s="134">
        <v>15</v>
      </c>
      <c r="J690" s="134">
        <v>16</v>
      </c>
      <c r="K690" s="134">
        <v>4</v>
      </c>
      <c r="L690" s="134">
        <v>4</v>
      </c>
      <c r="M690" s="134"/>
      <c r="N690" s="134">
        <v>2</v>
      </c>
      <c r="O690" s="134"/>
      <c r="P690" s="134"/>
      <c r="Q690" s="134">
        <v>3</v>
      </c>
      <c r="R690" s="134"/>
      <c r="S690" s="134">
        <v>3</v>
      </c>
      <c r="T690" s="107">
        <v>0</v>
      </c>
      <c r="U690" s="95">
        <f t="shared" si="94"/>
        <v>1.0101010101010102</v>
      </c>
      <c r="V690" s="11"/>
      <c r="W690" s="11"/>
      <c r="X690" s="11"/>
      <c r="Y690" s="201"/>
      <c r="Z690" s="51" t="s">
        <v>141</v>
      </c>
      <c r="AA690" s="51" t="s">
        <v>155</v>
      </c>
      <c r="AB690" s="52"/>
      <c r="AC690" s="52" t="s">
        <v>166</v>
      </c>
      <c r="AD690" s="11">
        <f t="shared" si="95"/>
        <v>1533859200</v>
      </c>
      <c r="AE690" s="11">
        <f t="shared" si="96"/>
        <v>1534464000</v>
      </c>
      <c r="AF690" s="11">
        <f t="shared" si="97"/>
        <v>1534161600</v>
      </c>
    </row>
    <row r="691" spans="1:32" x14ac:dyDescent="0.25">
      <c r="A691" s="50" t="s">
        <v>82</v>
      </c>
      <c r="B691" s="20">
        <v>43300</v>
      </c>
      <c r="C691" s="20">
        <v>43326</v>
      </c>
      <c r="D691" s="50" t="s">
        <v>0</v>
      </c>
      <c r="E691" s="50"/>
      <c r="F691" s="86" t="s">
        <v>95</v>
      </c>
      <c r="G691" s="151">
        <v>2000</v>
      </c>
      <c r="H691" s="126">
        <v>41</v>
      </c>
      <c r="I691" s="126">
        <v>6</v>
      </c>
      <c r="J691" s="126">
        <v>10</v>
      </c>
      <c r="K691" s="126">
        <v>3</v>
      </c>
      <c r="L691" s="126">
        <v>4</v>
      </c>
      <c r="M691" s="126"/>
      <c r="N691" s="126">
        <v>2</v>
      </c>
      <c r="O691" s="126"/>
      <c r="P691" s="126"/>
      <c r="Q691" s="126">
        <v>1</v>
      </c>
      <c r="R691" s="126">
        <v>1</v>
      </c>
      <c r="S691" s="131">
        <v>1</v>
      </c>
      <c r="T691" s="123">
        <v>31</v>
      </c>
      <c r="U691" s="94">
        <f t="shared" si="94"/>
        <v>1.4492753623188406</v>
      </c>
      <c r="V691" s="15"/>
      <c r="W691" s="15"/>
      <c r="X691" s="15"/>
      <c r="Y691" s="204"/>
      <c r="Z691" s="49" t="s">
        <v>130</v>
      </c>
      <c r="AA691" s="49" t="s">
        <v>701</v>
      </c>
      <c r="AB691" s="49" t="s">
        <v>179</v>
      </c>
      <c r="AC691" s="50" t="s">
        <v>131</v>
      </c>
      <c r="AD691" s="15">
        <f t="shared" si="95"/>
        <v>1531958400</v>
      </c>
      <c r="AE691" s="15">
        <f t="shared" si="96"/>
        <v>1534204800</v>
      </c>
      <c r="AF691" s="15">
        <f t="shared" si="97"/>
        <v>1533081600</v>
      </c>
    </row>
    <row r="692" spans="1:32" x14ac:dyDescent="0.25">
      <c r="A692" s="50" t="s">
        <v>83</v>
      </c>
      <c r="B692" s="20">
        <v>43300</v>
      </c>
      <c r="C692" s="20">
        <v>43326</v>
      </c>
      <c r="D692" s="50" t="s">
        <v>0</v>
      </c>
      <c r="E692" s="50"/>
      <c r="F692" s="86" t="s">
        <v>95</v>
      </c>
      <c r="G692" s="151">
        <v>2000</v>
      </c>
      <c r="H692" s="126">
        <v>54</v>
      </c>
      <c r="I692" s="126">
        <v>9</v>
      </c>
      <c r="J692" s="126">
        <v>17</v>
      </c>
      <c r="K692" s="126">
        <v>5</v>
      </c>
      <c r="L692" s="126">
        <v>7</v>
      </c>
      <c r="M692" s="126"/>
      <c r="N692" s="126">
        <v>4</v>
      </c>
      <c r="O692" s="126"/>
      <c r="P692" s="126"/>
      <c r="Q692" s="126">
        <v>2</v>
      </c>
      <c r="R692" s="126">
        <v>1</v>
      </c>
      <c r="S692" s="131">
        <v>1</v>
      </c>
      <c r="T692" s="106">
        <v>0</v>
      </c>
      <c r="U692" s="94">
        <f t="shared" si="94"/>
        <v>1</v>
      </c>
      <c r="V692" s="15"/>
      <c r="W692" s="15"/>
      <c r="X692" s="15"/>
      <c r="Y692" s="204"/>
      <c r="Z692" s="49" t="s">
        <v>130</v>
      </c>
      <c r="AA692" s="49" t="s">
        <v>701</v>
      </c>
      <c r="AB692" s="49" t="s">
        <v>179</v>
      </c>
      <c r="AC692" s="50"/>
      <c r="AD692" s="15">
        <f t="shared" si="95"/>
        <v>1531958400</v>
      </c>
      <c r="AE692" s="15">
        <f t="shared" si="96"/>
        <v>1534204800</v>
      </c>
      <c r="AF692" s="15">
        <f t="shared" si="97"/>
        <v>1533081600</v>
      </c>
    </row>
    <row r="693" spans="1:32" x14ac:dyDescent="0.25">
      <c r="A693" s="54" t="s">
        <v>82</v>
      </c>
      <c r="B693" s="25">
        <v>43291</v>
      </c>
      <c r="C693" s="25">
        <v>43299</v>
      </c>
      <c r="D693" s="54" t="s">
        <v>14</v>
      </c>
      <c r="E693" s="54"/>
      <c r="F693" s="54" t="s">
        <v>95</v>
      </c>
      <c r="G693" s="159">
        <v>1000</v>
      </c>
      <c r="H693" s="124">
        <v>33.5</v>
      </c>
      <c r="I693" s="125">
        <v>7.1</v>
      </c>
      <c r="J693" s="124">
        <v>10</v>
      </c>
      <c r="K693" s="124">
        <v>2.6</v>
      </c>
      <c r="L693" s="124">
        <v>4.8</v>
      </c>
      <c r="M693" s="124"/>
      <c r="N693" s="124">
        <v>1.3</v>
      </c>
      <c r="O693" s="124"/>
      <c r="P693" s="124"/>
      <c r="Q693" s="124">
        <v>2.1</v>
      </c>
      <c r="R693" s="124"/>
      <c r="S693" s="124">
        <v>1.6</v>
      </c>
      <c r="T693" s="124">
        <v>37</v>
      </c>
      <c r="U693" s="96">
        <f t="shared" si="94"/>
        <v>1.5873015873015872</v>
      </c>
      <c r="V693" s="7"/>
      <c r="W693" s="7"/>
      <c r="X693" s="7"/>
      <c r="Y693" s="198"/>
      <c r="Z693" s="54" t="s">
        <v>251</v>
      </c>
      <c r="AA693" s="73" t="s">
        <v>43</v>
      </c>
      <c r="AB693" s="53" t="s">
        <v>68</v>
      </c>
      <c r="AC693" s="54"/>
      <c r="AD693" s="7">
        <f t="shared" si="95"/>
        <v>1531180800</v>
      </c>
      <c r="AE693" s="7">
        <f t="shared" si="96"/>
        <v>1531872000</v>
      </c>
      <c r="AF693" s="7">
        <f t="shared" si="97"/>
        <v>1531526400</v>
      </c>
    </row>
    <row r="694" spans="1:32" x14ac:dyDescent="0.25">
      <c r="A694" s="54" t="s">
        <v>83</v>
      </c>
      <c r="B694" s="25">
        <v>43291</v>
      </c>
      <c r="C694" s="25">
        <v>43299</v>
      </c>
      <c r="D694" s="54" t="s">
        <v>14</v>
      </c>
      <c r="E694" s="54"/>
      <c r="F694" s="54" t="s">
        <v>95</v>
      </c>
      <c r="G694" s="159">
        <v>1000</v>
      </c>
      <c r="H694" s="125">
        <v>54.8</v>
      </c>
      <c r="I694" s="125">
        <v>12.5</v>
      </c>
      <c r="J694" s="124">
        <v>13.2</v>
      </c>
      <c r="K694" s="124">
        <v>4.7</v>
      </c>
      <c r="L694" s="124">
        <v>7.4</v>
      </c>
      <c r="M694" s="124"/>
      <c r="N694" s="124">
        <v>1.3</v>
      </c>
      <c r="O694" s="124"/>
      <c r="P694" s="124"/>
      <c r="Q694" s="124">
        <v>3.3</v>
      </c>
      <c r="R694" s="124"/>
      <c r="S694" s="124">
        <v>2.8</v>
      </c>
      <c r="T694" s="124">
        <v>0</v>
      </c>
      <c r="U694" s="96">
        <f t="shared" si="94"/>
        <v>1</v>
      </c>
      <c r="V694" s="7"/>
      <c r="W694" s="7"/>
      <c r="X694" s="7"/>
      <c r="Y694" s="198"/>
      <c r="Z694" s="54" t="s">
        <v>251</v>
      </c>
      <c r="AA694" s="73" t="s">
        <v>43</v>
      </c>
      <c r="AB694" s="53" t="s">
        <v>68</v>
      </c>
      <c r="AC694" s="54"/>
      <c r="AD694" s="7">
        <f t="shared" si="95"/>
        <v>1531180800</v>
      </c>
      <c r="AE694" s="7">
        <f t="shared" si="96"/>
        <v>1531872000</v>
      </c>
      <c r="AF694" s="7">
        <f t="shared" si="97"/>
        <v>1531526400</v>
      </c>
    </row>
    <row r="695" spans="1:32" x14ac:dyDescent="0.25">
      <c r="A695" s="52" t="s">
        <v>82</v>
      </c>
      <c r="B695" s="23">
        <v>43291</v>
      </c>
      <c r="C695" s="23">
        <v>43297</v>
      </c>
      <c r="D695" s="52" t="s">
        <v>3</v>
      </c>
      <c r="E695" s="52"/>
      <c r="F695" s="87" t="s">
        <v>94</v>
      </c>
      <c r="G695" s="162">
        <v>1010</v>
      </c>
      <c r="H695" s="134">
        <v>25</v>
      </c>
      <c r="I695" s="134">
        <v>10</v>
      </c>
      <c r="J695" s="134">
        <v>11</v>
      </c>
      <c r="K695" s="134">
        <v>3</v>
      </c>
      <c r="L695" s="134">
        <v>2</v>
      </c>
      <c r="M695" s="137"/>
      <c r="N695" s="134">
        <v>1</v>
      </c>
      <c r="O695" s="134"/>
      <c r="P695" s="137"/>
      <c r="Q695" s="134">
        <v>1</v>
      </c>
      <c r="R695" s="137"/>
      <c r="S695" s="137">
        <v>1</v>
      </c>
      <c r="T695" s="107">
        <v>47</v>
      </c>
      <c r="U695" s="95">
        <f t="shared" si="94"/>
        <v>1.8518518518518519</v>
      </c>
      <c r="V695" s="11"/>
      <c r="W695" s="11"/>
      <c r="X695" s="11"/>
      <c r="Y695" s="201"/>
      <c r="Z695" s="51" t="s">
        <v>142</v>
      </c>
      <c r="AA695" s="64" t="s">
        <v>148</v>
      </c>
      <c r="AB695" s="51" t="s">
        <v>151</v>
      </c>
      <c r="AC695" s="52" t="s">
        <v>167</v>
      </c>
      <c r="AD695" s="11">
        <f t="shared" si="95"/>
        <v>1531180800</v>
      </c>
      <c r="AE695" s="11">
        <f t="shared" si="96"/>
        <v>1531699200</v>
      </c>
      <c r="AF695" s="11">
        <f t="shared" si="97"/>
        <v>1531440000</v>
      </c>
    </row>
    <row r="696" spans="1:32" x14ac:dyDescent="0.25">
      <c r="A696" s="52" t="s">
        <v>83</v>
      </c>
      <c r="B696" s="23">
        <v>43291</v>
      </c>
      <c r="C696" s="23">
        <v>43297</v>
      </c>
      <c r="D696" s="52" t="s">
        <v>3</v>
      </c>
      <c r="E696" s="52"/>
      <c r="F696" s="87" t="s">
        <v>94</v>
      </c>
      <c r="G696" s="162">
        <v>1010</v>
      </c>
      <c r="H696" s="134">
        <v>49</v>
      </c>
      <c r="I696" s="134">
        <v>16</v>
      </c>
      <c r="J696" s="134">
        <v>17</v>
      </c>
      <c r="K696" s="134">
        <v>5</v>
      </c>
      <c r="L696" s="134">
        <v>4</v>
      </c>
      <c r="M696" s="134"/>
      <c r="N696" s="134">
        <v>2</v>
      </c>
      <c r="O696" s="134"/>
      <c r="P696" s="134"/>
      <c r="Q696" s="134">
        <v>3</v>
      </c>
      <c r="R696" s="134"/>
      <c r="S696" s="137">
        <v>4</v>
      </c>
      <c r="T696" s="107">
        <v>0</v>
      </c>
      <c r="U696" s="95">
        <f t="shared" si="94"/>
        <v>1</v>
      </c>
      <c r="V696" s="11"/>
      <c r="W696" s="11"/>
      <c r="X696" s="11"/>
      <c r="Y696" s="201"/>
      <c r="Z696" s="51" t="s">
        <v>142</v>
      </c>
      <c r="AA696" s="64" t="s">
        <v>148</v>
      </c>
      <c r="AB696" s="51" t="s">
        <v>151</v>
      </c>
      <c r="AC696" s="52" t="s">
        <v>167</v>
      </c>
      <c r="AD696" s="11">
        <f t="shared" si="95"/>
        <v>1531180800</v>
      </c>
      <c r="AE696" s="11">
        <f t="shared" si="96"/>
        <v>1531699200</v>
      </c>
      <c r="AF696" s="11">
        <f t="shared" si="97"/>
        <v>1531440000</v>
      </c>
    </row>
    <row r="697" spans="1:32" x14ac:dyDescent="0.25">
      <c r="A697" s="50" t="s">
        <v>82</v>
      </c>
      <c r="B697" s="20">
        <v>43282</v>
      </c>
      <c r="C697" s="20">
        <v>43298</v>
      </c>
      <c r="D697" s="50" t="s">
        <v>0</v>
      </c>
      <c r="E697" s="50"/>
      <c r="F697" s="86" t="s">
        <v>95</v>
      </c>
      <c r="G697" s="151">
        <v>2000</v>
      </c>
      <c r="H697" s="126">
        <v>42</v>
      </c>
      <c r="I697" s="126">
        <v>6</v>
      </c>
      <c r="J697" s="126">
        <v>10</v>
      </c>
      <c r="K697" s="126">
        <v>3</v>
      </c>
      <c r="L697" s="126">
        <v>4</v>
      </c>
      <c r="M697" s="126"/>
      <c r="N697" s="126">
        <v>2</v>
      </c>
      <c r="O697" s="126"/>
      <c r="P697" s="126"/>
      <c r="Q697" s="126">
        <v>1</v>
      </c>
      <c r="R697" s="126">
        <v>1</v>
      </c>
      <c r="S697" s="131">
        <v>1</v>
      </c>
      <c r="T697" s="123">
        <v>30</v>
      </c>
      <c r="U697" s="94">
        <f t="shared" si="94"/>
        <v>1.4285714285714286</v>
      </c>
      <c r="V697" s="15"/>
      <c r="W697" s="15"/>
      <c r="X697" s="15"/>
      <c r="Y697" s="204"/>
      <c r="Z697" s="49" t="s">
        <v>132</v>
      </c>
      <c r="AA697" s="49" t="s">
        <v>702</v>
      </c>
      <c r="AB697" s="49" t="s">
        <v>179</v>
      </c>
      <c r="AC697" s="50" t="s">
        <v>131</v>
      </c>
      <c r="AD697" s="15">
        <f t="shared" si="95"/>
        <v>1530403200</v>
      </c>
      <c r="AE697" s="15">
        <f t="shared" si="96"/>
        <v>1531785600</v>
      </c>
      <c r="AF697" s="15">
        <f t="shared" si="97"/>
        <v>1531094400</v>
      </c>
    </row>
    <row r="698" spans="1:32" x14ac:dyDescent="0.25">
      <c r="A698" s="50" t="s">
        <v>83</v>
      </c>
      <c r="B698" s="20">
        <v>43282</v>
      </c>
      <c r="C698" s="20">
        <v>43298</v>
      </c>
      <c r="D698" s="50" t="s">
        <v>0</v>
      </c>
      <c r="E698" s="50"/>
      <c r="F698" s="86" t="s">
        <v>95</v>
      </c>
      <c r="G698" s="151">
        <v>2000</v>
      </c>
      <c r="H698" s="126">
        <v>55</v>
      </c>
      <c r="I698" s="126">
        <v>9</v>
      </c>
      <c r="J698" s="126">
        <v>17</v>
      </c>
      <c r="K698" s="126">
        <v>5</v>
      </c>
      <c r="L698" s="126">
        <v>6</v>
      </c>
      <c r="M698" s="126"/>
      <c r="N698" s="126">
        <v>4</v>
      </c>
      <c r="O698" s="126"/>
      <c r="P698" s="126"/>
      <c r="Q698" s="126">
        <v>2</v>
      </c>
      <c r="R698" s="126">
        <v>1</v>
      </c>
      <c r="S698" s="131">
        <v>2</v>
      </c>
      <c r="T698" s="106">
        <v>0</v>
      </c>
      <c r="U698" s="94">
        <f t="shared" si="94"/>
        <v>0.99009900990099009</v>
      </c>
      <c r="V698" s="15"/>
      <c r="W698" s="15"/>
      <c r="X698" s="15"/>
      <c r="Y698" s="204"/>
      <c r="Z698" s="49" t="s">
        <v>132</v>
      </c>
      <c r="AA698" s="49" t="s">
        <v>702</v>
      </c>
      <c r="AB698" s="49" t="s">
        <v>179</v>
      </c>
      <c r="AC698" s="50"/>
      <c r="AD698" s="15">
        <f t="shared" si="95"/>
        <v>1530403200</v>
      </c>
      <c r="AE698" s="15">
        <f t="shared" si="96"/>
        <v>1531785600</v>
      </c>
      <c r="AF698" s="15">
        <f t="shared" si="97"/>
        <v>1531094400</v>
      </c>
    </row>
    <row r="699" spans="1:32" x14ac:dyDescent="0.25">
      <c r="A699" s="67" t="s">
        <v>82</v>
      </c>
      <c r="B699" s="24">
        <v>43283</v>
      </c>
      <c r="C699" s="24">
        <v>43287</v>
      </c>
      <c r="D699" s="67" t="s">
        <v>4</v>
      </c>
      <c r="E699" s="67"/>
      <c r="F699" s="67" t="s">
        <v>94</v>
      </c>
      <c r="G699" s="161">
        <v>1000</v>
      </c>
      <c r="H699" s="133">
        <v>36</v>
      </c>
      <c r="I699" s="133">
        <v>9</v>
      </c>
      <c r="J699" s="133">
        <v>8</v>
      </c>
      <c r="K699" s="133">
        <v>4</v>
      </c>
      <c r="L699" s="133">
        <v>4</v>
      </c>
      <c r="M699" s="133"/>
      <c r="N699" s="133"/>
      <c r="O699" s="133"/>
      <c r="P699" s="133"/>
      <c r="Q699" s="133"/>
      <c r="R699" s="133"/>
      <c r="S699" s="133">
        <v>6</v>
      </c>
      <c r="T699" s="117">
        <v>33</v>
      </c>
      <c r="U699" s="100">
        <f t="shared" si="94"/>
        <v>1.4925373134328359</v>
      </c>
      <c r="V699" s="13"/>
      <c r="W699" s="13"/>
      <c r="X699" s="13"/>
      <c r="Y699" s="207"/>
      <c r="Z699" s="78" t="s">
        <v>114</v>
      </c>
      <c r="AA699" s="67" t="s">
        <v>646</v>
      </c>
      <c r="AB699" s="67" t="s">
        <v>690</v>
      </c>
      <c r="AC699" s="67" t="s">
        <v>112</v>
      </c>
      <c r="AD699" s="13">
        <f t="shared" si="95"/>
        <v>1530489600</v>
      </c>
      <c r="AE699" s="13">
        <f t="shared" si="96"/>
        <v>1530835200</v>
      </c>
      <c r="AF699" s="13">
        <f t="shared" si="97"/>
        <v>1530662400</v>
      </c>
    </row>
    <row r="700" spans="1:32" x14ac:dyDescent="0.25">
      <c r="A700" s="67" t="s">
        <v>83</v>
      </c>
      <c r="B700" s="24">
        <v>43283</v>
      </c>
      <c r="C700" s="24">
        <v>43287</v>
      </c>
      <c r="D700" s="67" t="s">
        <v>4</v>
      </c>
      <c r="E700" s="67"/>
      <c r="F700" s="67" t="s">
        <v>94</v>
      </c>
      <c r="G700" s="161">
        <v>1000</v>
      </c>
      <c r="H700" s="133">
        <v>53</v>
      </c>
      <c r="I700" s="133">
        <v>14</v>
      </c>
      <c r="J700" s="133">
        <v>13</v>
      </c>
      <c r="K700" s="133">
        <v>6</v>
      </c>
      <c r="L700" s="133">
        <v>6</v>
      </c>
      <c r="M700" s="133"/>
      <c r="N700" s="133"/>
      <c r="O700" s="133"/>
      <c r="P700" s="133"/>
      <c r="Q700" s="133"/>
      <c r="R700" s="133"/>
      <c r="S700" s="133">
        <v>8</v>
      </c>
      <c r="T700" s="117">
        <v>0</v>
      </c>
      <c r="U700" s="100">
        <f t="shared" si="94"/>
        <v>1</v>
      </c>
      <c r="V700" s="13"/>
      <c r="W700" s="13"/>
      <c r="X700" s="13"/>
      <c r="Y700" s="207"/>
      <c r="Z700" s="78" t="s">
        <v>114</v>
      </c>
      <c r="AA700" s="67" t="s">
        <v>646</v>
      </c>
      <c r="AB700" s="67" t="s">
        <v>690</v>
      </c>
      <c r="AC700" s="67" t="s">
        <v>112</v>
      </c>
      <c r="AD700" s="13">
        <f t="shared" si="95"/>
        <v>1530489600</v>
      </c>
      <c r="AE700" s="13">
        <f t="shared" si="96"/>
        <v>1530835200</v>
      </c>
      <c r="AF700" s="13">
        <f t="shared" si="97"/>
        <v>1530662400</v>
      </c>
    </row>
    <row r="701" spans="1:32" x14ac:dyDescent="0.25">
      <c r="A701" s="50" t="s">
        <v>82</v>
      </c>
      <c r="B701" s="20">
        <v>43254</v>
      </c>
      <c r="C701" s="20">
        <v>43273</v>
      </c>
      <c r="D701" s="50" t="s">
        <v>0</v>
      </c>
      <c r="E701" s="50"/>
      <c r="F701" s="86" t="s">
        <v>95</v>
      </c>
      <c r="G701" s="151">
        <v>2000</v>
      </c>
      <c r="H701" s="126">
        <v>42</v>
      </c>
      <c r="I701" s="126">
        <v>6</v>
      </c>
      <c r="J701" s="126">
        <v>11</v>
      </c>
      <c r="K701" s="126">
        <v>3</v>
      </c>
      <c r="L701" s="126">
        <v>3</v>
      </c>
      <c r="M701" s="135"/>
      <c r="N701" s="126">
        <v>2</v>
      </c>
      <c r="O701" s="126"/>
      <c r="P701" s="135"/>
      <c r="Q701" s="126">
        <v>1</v>
      </c>
      <c r="R701" s="135"/>
      <c r="S701" s="131">
        <v>1</v>
      </c>
      <c r="T701" s="123">
        <v>31</v>
      </c>
      <c r="U701" s="94">
        <f t="shared" si="94"/>
        <v>1.4492753623188406</v>
      </c>
      <c r="V701" s="15"/>
      <c r="W701" s="15"/>
      <c r="X701" s="15"/>
      <c r="Y701" s="204"/>
      <c r="Z701" s="49" t="s">
        <v>133</v>
      </c>
      <c r="AA701" s="49" t="s">
        <v>180</v>
      </c>
      <c r="AB701" s="49" t="s">
        <v>179</v>
      </c>
      <c r="AC701" s="50" t="s">
        <v>134</v>
      </c>
      <c r="AD701" s="15">
        <f t="shared" si="95"/>
        <v>1527984000</v>
      </c>
      <c r="AE701" s="15">
        <f t="shared" si="96"/>
        <v>1529625600</v>
      </c>
      <c r="AF701" s="15">
        <f t="shared" si="97"/>
        <v>1528804800</v>
      </c>
    </row>
    <row r="702" spans="1:32" x14ac:dyDescent="0.25">
      <c r="A702" s="50" t="s">
        <v>83</v>
      </c>
      <c r="B702" s="20">
        <v>43254</v>
      </c>
      <c r="C702" s="20">
        <v>43273</v>
      </c>
      <c r="D702" s="50" t="s">
        <v>0</v>
      </c>
      <c r="E702" s="50"/>
      <c r="F702" s="86" t="s">
        <v>95</v>
      </c>
      <c r="G702" s="151">
        <v>2000</v>
      </c>
      <c r="H702" s="126">
        <v>55</v>
      </c>
      <c r="I702" s="126">
        <v>9</v>
      </c>
      <c r="J702" s="126">
        <v>18</v>
      </c>
      <c r="K702" s="126">
        <v>6</v>
      </c>
      <c r="L702" s="126">
        <v>5</v>
      </c>
      <c r="M702" s="135"/>
      <c r="N702" s="126">
        <v>4</v>
      </c>
      <c r="O702" s="126"/>
      <c r="P702" s="135"/>
      <c r="Q702" s="126">
        <v>2</v>
      </c>
      <c r="R702" s="135"/>
      <c r="S702" s="131">
        <v>1</v>
      </c>
      <c r="T702" s="106">
        <v>0</v>
      </c>
      <c r="U702" s="94">
        <f t="shared" si="94"/>
        <v>1</v>
      </c>
      <c r="V702" s="15"/>
      <c r="W702" s="15"/>
      <c r="X702" s="15"/>
      <c r="Y702" s="204"/>
      <c r="Z702" s="49" t="s">
        <v>133</v>
      </c>
      <c r="AA702" s="49" t="s">
        <v>180</v>
      </c>
      <c r="AB702" s="49" t="s">
        <v>179</v>
      </c>
      <c r="AC702" s="50" t="s">
        <v>134</v>
      </c>
      <c r="AD702" s="15">
        <f t="shared" si="95"/>
        <v>1527984000</v>
      </c>
      <c r="AE702" s="15">
        <f t="shared" si="96"/>
        <v>1529625600</v>
      </c>
      <c r="AF702" s="15">
        <f t="shared" si="97"/>
        <v>1528804800</v>
      </c>
    </row>
    <row r="703" spans="1:32" x14ac:dyDescent="0.25">
      <c r="A703" s="52" t="s">
        <v>82</v>
      </c>
      <c r="B703" s="23">
        <v>43258</v>
      </c>
      <c r="C703" s="23">
        <v>43264</v>
      </c>
      <c r="D703" s="52" t="s">
        <v>3</v>
      </c>
      <c r="E703" s="52"/>
      <c r="F703" s="87" t="s">
        <v>94</v>
      </c>
      <c r="G703" s="162">
        <v>996</v>
      </c>
      <c r="H703" s="134">
        <v>25</v>
      </c>
      <c r="I703" s="134">
        <v>11</v>
      </c>
      <c r="J703" s="134">
        <v>11</v>
      </c>
      <c r="K703" s="134">
        <v>3</v>
      </c>
      <c r="L703" s="134">
        <v>3</v>
      </c>
      <c r="M703" s="134"/>
      <c r="N703" s="134">
        <v>2</v>
      </c>
      <c r="O703" s="134"/>
      <c r="P703" s="134"/>
      <c r="Q703" s="134">
        <v>2</v>
      </c>
      <c r="R703" s="134"/>
      <c r="S703" s="134">
        <v>2</v>
      </c>
      <c r="T703" s="107">
        <v>42</v>
      </c>
      <c r="U703" s="95">
        <f t="shared" si="94"/>
        <v>1.6949152542372881</v>
      </c>
      <c r="V703" s="11"/>
      <c r="W703" s="11"/>
      <c r="X703" s="11"/>
      <c r="Y703" s="201"/>
      <c r="Z703" s="51" t="s">
        <v>139</v>
      </c>
      <c r="AA703" s="51" t="s">
        <v>156</v>
      </c>
      <c r="AB703" s="52"/>
      <c r="AC703" s="52" t="s">
        <v>168</v>
      </c>
      <c r="AD703" s="11">
        <f t="shared" si="95"/>
        <v>1528329600</v>
      </c>
      <c r="AE703" s="11">
        <f t="shared" si="96"/>
        <v>1528848000</v>
      </c>
      <c r="AF703" s="11">
        <f t="shared" si="97"/>
        <v>1528588800</v>
      </c>
    </row>
    <row r="704" spans="1:32" x14ac:dyDescent="0.25">
      <c r="A704" s="52" t="s">
        <v>83</v>
      </c>
      <c r="B704" s="23">
        <v>43258</v>
      </c>
      <c r="C704" s="23">
        <v>43264</v>
      </c>
      <c r="D704" s="52" t="s">
        <v>3</v>
      </c>
      <c r="E704" s="52"/>
      <c r="F704" s="87" t="s">
        <v>94</v>
      </c>
      <c r="G704" s="162">
        <v>996</v>
      </c>
      <c r="H704" s="134">
        <v>48</v>
      </c>
      <c r="I704" s="134">
        <v>16</v>
      </c>
      <c r="J704" s="134">
        <v>16</v>
      </c>
      <c r="K704" s="134">
        <v>5</v>
      </c>
      <c r="L704" s="134">
        <v>4</v>
      </c>
      <c r="M704" s="134"/>
      <c r="N704" s="134">
        <v>3</v>
      </c>
      <c r="O704" s="134"/>
      <c r="P704" s="134"/>
      <c r="Q704" s="134">
        <v>3</v>
      </c>
      <c r="R704" s="134"/>
      <c r="S704" s="137">
        <v>5</v>
      </c>
      <c r="T704" s="107">
        <v>0</v>
      </c>
      <c r="U704" s="95">
        <f t="shared" si="94"/>
        <v>1</v>
      </c>
      <c r="V704" s="11"/>
      <c r="W704" s="11"/>
      <c r="X704" s="11"/>
      <c r="Y704" s="201"/>
      <c r="Z704" s="51" t="s">
        <v>139</v>
      </c>
      <c r="AA704" s="51" t="s">
        <v>156</v>
      </c>
      <c r="AB704" s="52"/>
      <c r="AC704" s="52" t="s">
        <v>169</v>
      </c>
      <c r="AD704" s="11">
        <f t="shared" si="95"/>
        <v>1528329600</v>
      </c>
      <c r="AE704" s="11">
        <f t="shared" si="96"/>
        <v>1528848000</v>
      </c>
      <c r="AF704" s="11">
        <f t="shared" si="97"/>
        <v>1528588800</v>
      </c>
    </row>
    <row r="705" spans="1:32" x14ac:dyDescent="0.25">
      <c r="A705" s="54" t="s">
        <v>82</v>
      </c>
      <c r="B705" s="28">
        <v>43255</v>
      </c>
      <c r="C705" s="28">
        <v>43262</v>
      </c>
      <c r="D705" s="54" t="s">
        <v>14</v>
      </c>
      <c r="E705" s="54"/>
      <c r="F705" s="54" t="s">
        <v>95</v>
      </c>
      <c r="G705" s="159">
        <v>1000</v>
      </c>
      <c r="H705" s="111">
        <v>33</v>
      </c>
      <c r="I705" s="111">
        <v>7.4</v>
      </c>
      <c r="J705" s="110">
        <v>13.3</v>
      </c>
      <c r="K705" s="110">
        <v>3</v>
      </c>
      <c r="L705" s="110">
        <v>4.0999999999999996</v>
      </c>
      <c r="M705" s="110"/>
      <c r="N705" s="110">
        <v>1.4</v>
      </c>
      <c r="O705" s="110"/>
      <c r="P705" s="110"/>
      <c r="Q705" s="110">
        <v>1.8</v>
      </c>
      <c r="R705" s="110"/>
      <c r="S705" s="110">
        <v>0.8</v>
      </c>
      <c r="T705" s="138">
        <v>35.299999999999997</v>
      </c>
      <c r="U705" s="96">
        <f t="shared" si="94"/>
        <v>1.5432098765432098</v>
      </c>
      <c r="V705" s="7"/>
      <c r="W705" s="7"/>
      <c r="X705" s="7"/>
      <c r="Y705" s="198"/>
      <c r="Z705" s="54" t="s">
        <v>251</v>
      </c>
      <c r="AA705" s="53" t="s">
        <v>293</v>
      </c>
      <c r="AB705" s="54"/>
      <c r="AC705" s="54"/>
      <c r="AD705" s="7">
        <f t="shared" si="95"/>
        <v>1528070400</v>
      </c>
      <c r="AE705" s="7">
        <f t="shared" si="96"/>
        <v>1528675200</v>
      </c>
      <c r="AF705" s="7">
        <f t="shared" si="97"/>
        <v>1528372800</v>
      </c>
    </row>
    <row r="706" spans="1:32" x14ac:dyDescent="0.25">
      <c r="A706" s="54" t="s">
        <v>83</v>
      </c>
      <c r="B706" s="28">
        <v>43255</v>
      </c>
      <c r="C706" s="28">
        <v>43262</v>
      </c>
      <c r="D706" s="54" t="s">
        <v>14</v>
      </c>
      <c r="E706" s="54"/>
      <c r="F706" s="54" t="s">
        <v>95</v>
      </c>
      <c r="G706" s="159">
        <v>1000</v>
      </c>
      <c r="H706" s="111">
        <v>55.3</v>
      </c>
      <c r="I706" s="111">
        <v>11.3</v>
      </c>
      <c r="J706" s="110">
        <v>17.2</v>
      </c>
      <c r="K706" s="110">
        <v>4.5</v>
      </c>
      <c r="L706" s="110">
        <v>6.4</v>
      </c>
      <c r="M706" s="110"/>
      <c r="N706" s="110">
        <v>1.8</v>
      </c>
      <c r="O706" s="110"/>
      <c r="P706" s="110"/>
      <c r="Q706" s="110">
        <v>2.9</v>
      </c>
      <c r="R706" s="110"/>
      <c r="S706" s="110">
        <v>0.6</v>
      </c>
      <c r="T706" s="138">
        <v>0</v>
      </c>
      <c r="U706" s="96">
        <f t="shared" si="94"/>
        <v>1</v>
      </c>
      <c r="V706" s="7"/>
      <c r="W706" s="7"/>
      <c r="X706" s="7"/>
      <c r="Y706" s="198"/>
      <c r="Z706" s="54" t="s">
        <v>251</v>
      </c>
      <c r="AA706" s="53" t="s">
        <v>293</v>
      </c>
      <c r="AB706" s="54"/>
      <c r="AC706" s="54"/>
      <c r="AD706" s="7">
        <f t="shared" si="95"/>
        <v>1528070400</v>
      </c>
      <c r="AE706" s="7">
        <f t="shared" si="96"/>
        <v>1528675200</v>
      </c>
      <c r="AF706" s="7">
        <f t="shared" si="97"/>
        <v>1528372800</v>
      </c>
    </row>
    <row r="707" spans="1:32" x14ac:dyDescent="0.25">
      <c r="A707" s="57" t="s">
        <v>82</v>
      </c>
      <c r="B707" s="29">
        <v>43244</v>
      </c>
      <c r="C707" s="29">
        <v>43251</v>
      </c>
      <c r="D707" s="57" t="s">
        <v>2</v>
      </c>
      <c r="E707" s="57"/>
      <c r="F707" s="57" t="s">
        <v>95</v>
      </c>
      <c r="G707" s="149">
        <v>1200</v>
      </c>
      <c r="H707" s="130">
        <v>41</v>
      </c>
      <c r="I707" s="119">
        <v>8</v>
      </c>
      <c r="J707" s="130">
        <v>13</v>
      </c>
      <c r="K707" s="130">
        <v>3</v>
      </c>
      <c r="L707" s="130">
        <v>5</v>
      </c>
      <c r="M707" s="130"/>
      <c r="N707" s="130">
        <v>3</v>
      </c>
      <c r="O707" s="130"/>
      <c r="P707" s="130"/>
      <c r="Q707" s="130">
        <v>1</v>
      </c>
      <c r="R707" s="130"/>
      <c r="S707" s="130">
        <v>1</v>
      </c>
      <c r="T707" s="112">
        <v>25</v>
      </c>
      <c r="U707" s="97">
        <f t="shared" si="94"/>
        <v>1.3333333333333333</v>
      </c>
      <c r="V707" s="17"/>
      <c r="W707" s="17"/>
      <c r="X707" s="17"/>
      <c r="Y707" s="206"/>
      <c r="Z707" s="57" t="s">
        <v>124</v>
      </c>
      <c r="AA707" s="56" t="s">
        <v>173</v>
      </c>
      <c r="AB707" s="57"/>
      <c r="AC707" s="57" t="s">
        <v>174</v>
      </c>
      <c r="AD707" s="17">
        <f t="shared" si="95"/>
        <v>1527120000</v>
      </c>
      <c r="AE707" s="17">
        <f t="shared" si="96"/>
        <v>1527724800</v>
      </c>
      <c r="AF707" s="17">
        <f t="shared" si="97"/>
        <v>1527422400</v>
      </c>
    </row>
    <row r="708" spans="1:32" x14ac:dyDescent="0.25">
      <c r="A708" s="57" t="s">
        <v>82</v>
      </c>
      <c r="B708" s="29">
        <v>43244</v>
      </c>
      <c r="C708" s="29">
        <v>43251</v>
      </c>
      <c r="D708" s="57" t="s">
        <v>2</v>
      </c>
      <c r="E708" s="57"/>
      <c r="F708" s="57" t="s">
        <v>95</v>
      </c>
      <c r="G708" s="149">
        <v>1200</v>
      </c>
      <c r="H708" s="130">
        <v>55</v>
      </c>
      <c r="I708" s="119">
        <v>11</v>
      </c>
      <c r="J708" s="130">
        <v>17</v>
      </c>
      <c r="K708" s="130">
        <v>4</v>
      </c>
      <c r="L708" s="130">
        <v>6</v>
      </c>
      <c r="M708" s="130"/>
      <c r="N708" s="130">
        <v>4</v>
      </c>
      <c r="O708" s="130"/>
      <c r="P708" s="130"/>
      <c r="Q708" s="130">
        <v>1</v>
      </c>
      <c r="R708" s="130"/>
      <c r="S708" s="130">
        <v>2</v>
      </c>
      <c r="T708" s="112">
        <v>0</v>
      </c>
      <c r="U708" s="97">
        <f t="shared" si="94"/>
        <v>1</v>
      </c>
      <c r="V708" s="17"/>
      <c r="W708" s="17"/>
      <c r="X708" s="17"/>
      <c r="Y708" s="206"/>
      <c r="Z708" s="57" t="s">
        <v>124</v>
      </c>
      <c r="AA708" s="56" t="s">
        <v>173</v>
      </c>
      <c r="AB708" s="57"/>
      <c r="AC708" s="57" t="s">
        <v>174</v>
      </c>
      <c r="AD708" s="17">
        <f t="shared" si="95"/>
        <v>1527120000</v>
      </c>
      <c r="AE708" s="17">
        <f t="shared" si="96"/>
        <v>1527724800</v>
      </c>
      <c r="AF708" s="17">
        <f t="shared" si="97"/>
        <v>1527422400</v>
      </c>
    </row>
    <row r="709" spans="1:32" x14ac:dyDescent="0.25">
      <c r="A709" s="57" t="s">
        <v>83</v>
      </c>
      <c r="B709" s="29">
        <v>43244</v>
      </c>
      <c r="C709" s="29">
        <v>43251</v>
      </c>
      <c r="D709" s="57" t="s">
        <v>2</v>
      </c>
      <c r="E709" s="57"/>
      <c r="F709" s="57" t="s">
        <v>95</v>
      </c>
      <c r="G709" s="149">
        <v>1200</v>
      </c>
      <c r="H709" s="130">
        <v>59</v>
      </c>
      <c r="I709" s="119">
        <v>11</v>
      </c>
      <c r="J709" s="130">
        <v>16</v>
      </c>
      <c r="K709" s="130">
        <v>3</v>
      </c>
      <c r="L709" s="130">
        <v>7</v>
      </c>
      <c r="M709" s="130"/>
      <c r="N709" s="130">
        <v>3</v>
      </c>
      <c r="O709" s="130"/>
      <c r="P709" s="130"/>
      <c r="Q709" s="130">
        <v>0</v>
      </c>
      <c r="R709" s="130"/>
      <c r="S709" s="130">
        <v>1</v>
      </c>
      <c r="T709" s="112">
        <v>0</v>
      </c>
      <c r="U709" s="97">
        <f t="shared" si="94"/>
        <v>1</v>
      </c>
      <c r="V709" s="17"/>
      <c r="W709" s="17"/>
      <c r="X709" s="17"/>
      <c r="Y709" s="206"/>
      <c r="Z709" s="57" t="s">
        <v>124</v>
      </c>
      <c r="AA709" s="56" t="s">
        <v>173</v>
      </c>
      <c r="AB709" s="57"/>
      <c r="AC709" s="57" t="s">
        <v>174</v>
      </c>
      <c r="AD709" s="17">
        <f t="shared" si="95"/>
        <v>1527120000</v>
      </c>
      <c r="AE709" s="17">
        <f t="shared" si="96"/>
        <v>1527724800</v>
      </c>
      <c r="AF709" s="17">
        <f t="shared" si="97"/>
        <v>1527422400</v>
      </c>
    </row>
    <row r="710" spans="1:32" x14ac:dyDescent="0.25">
      <c r="A710" s="50" t="s">
        <v>82</v>
      </c>
      <c r="B710" s="20">
        <v>43222</v>
      </c>
      <c r="C710" s="20">
        <v>43242</v>
      </c>
      <c r="D710" s="50" t="s">
        <v>0</v>
      </c>
      <c r="E710" s="50"/>
      <c r="F710" s="86" t="s">
        <v>95</v>
      </c>
      <c r="G710" s="151">
        <v>2000</v>
      </c>
      <c r="H710" s="126">
        <v>42</v>
      </c>
      <c r="I710" s="126">
        <v>6</v>
      </c>
      <c r="J710" s="126">
        <v>11</v>
      </c>
      <c r="K710" s="126">
        <v>3</v>
      </c>
      <c r="L710" s="126">
        <v>3</v>
      </c>
      <c r="M710" s="135"/>
      <c r="N710" s="126">
        <v>2</v>
      </c>
      <c r="O710" s="126"/>
      <c r="P710" s="135"/>
      <c r="Q710" s="126">
        <v>1</v>
      </c>
      <c r="R710" s="135"/>
      <c r="S710" s="131">
        <v>1</v>
      </c>
      <c r="T710" s="123">
        <v>31</v>
      </c>
      <c r="U710" s="94">
        <f t="shared" si="94"/>
        <v>1.4492753623188406</v>
      </c>
      <c r="V710" s="15"/>
      <c r="W710" s="15"/>
      <c r="X710" s="15"/>
      <c r="Y710" s="204"/>
      <c r="Z710" s="49" t="s">
        <v>135</v>
      </c>
      <c r="AA710" s="49" t="s">
        <v>180</v>
      </c>
      <c r="AB710" s="49" t="s">
        <v>179</v>
      </c>
      <c r="AC710" s="50" t="s">
        <v>134</v>
      </c>
      <c r="AD710" s="15">
        <f t="shared" si="95"/>
        <v>1525219200</v>
      </c>
      <c r="AE710" s="15">
        <f t="shared" si="96"/>
        <v>1526947200</v>
      </c>
      <c r="AF710" s="15">
        <f t="shared" si="97"/>
        <v>1526083200</v>
      </c>
    </row>
    <row r="711" spans="1:32" x14ac:dyDescent="0.25">
      <c r="A711" s="50" t="s">
        <v>83</v>
      </c>
      <c r="B711" s="20">
        <v>43222</v>
      </c>
      <c r="C711" s="20">
        <v>43242</v>
      </c>
      <c r="D711" s="50" t="s">
        <v>0</v>
      </c>
      <c r="E711" s="50"/>
      <c r="F711" s="86" t="s">
        <v>95</v>
      </c>
      <c r="G711" s="151">
        <v>2000</v>
      </c>
      <c r="H711" s="126">
        <v>54</v>
      </c>
      <c r="I711" s="126">
        <v>9</v>
      </c>
      <c r="J711" s="126">
        <v>19</v>
      </c>
      <c r="K711" s="126">
        <v>6</v>
      </c>
      <c r="L711" s="126">
        <v>5</v>
      </c>
      <c r="M711" s="135"/>
      <c r="N711" s="126">
        <v>4</v>
      </c>
      <c r="O711" s="126"/>
      <c r="P711" s="135"/>
      <c r="Q711" s="126">
        <v>2</v>
      </c>
      <c r="R711" s="135"/>
      <c r="S711" s="131">
        <v>1</v>
      </c>
      <c r="T711" s="106">
        <v>0</v>
      </c>
      <c r="U711" s="94">
        <f t="shared" si="94"/>
        <v>1</v>
      </c>
      <c r="V711" s="15"/>
      <c r="W711" s="15"/>
      <c r="X711" s="15"/>
      <c r="Y711" s="204"/>
      <c r="Z711" s="49" t="s">
        <v>135</v>
      </c>
      <c r="AA711" s="49" t="s">
        <v>180</v>
      </c>
      <c r="AB711" s="49" t="s">
        <v>179</v>
      </c>
      <c r="AC711" s="50" t="s">
        <v>134</v>
      </c>
      <c r="AD711" s="15">
        <f t="shared" si="95"/>
        <v>1525219200</v>
      </c>
      <c r="AE711" s="15">
        <f t="shared" si="96"/>
        <v>1526947200</v>
      </c>
      <c r="AF711" s="15">
        <f t="shared" si="97"/>
        <v>1526083200</v>
      </c>
    </row>
    <row r="712" spans="1:32" x14ac:dyDescent="0.25">
      <c r="A712" s="54" t="s">
        <v>82</v>
      </c>
      <c r="B712" s="28">
        <v>43226</v>
      </c>
      <c r="C712" s="28">
        <v>43233</v>
      </c>
      <c r="D712" s="54" t="s">
        <v>14</v>
      </c>
      <c r="E712" s="54"/>
      <c r="F712" s="54" t="s">
        <v>95</v>
      </c>
      <c r="G712" s="159">
        <v>1000</v>
      </c>
      <c r="H712" s="111">
        <v>33.1</v>
      </c>
      <c r="I712" s="111">
        <v>6.6</v>
      </c>
      <c r="J712" s="110">
        <v>15.3</v>
      </c>
      <c r="K712" s="110">
        <v>3.9</v>
      </c>
      <c r="L712" s="110">
        <v>4.0999999999999996</v>
      </c>
      <c r="M712" s="110"/>
      <c r="N712" s="110">
        <v>2.2000000000000002</v>
      </c>
      <c r="O712" s="110"/>
      <c r="P712" s="110"/>
      <c r="Q712" s="110">
        <v>1.5</v>
      </c>
      <c r="R712" s="110"/>
      <c r="S712" s="110">
        <v>2.1</v>
      </c>
      <c r="T712" s="138">
        <v>31.2</v>
      </c>
      <c r="U712" s="96">
        <f t="shared" si="94"/>
        <v>1.4534883720930234</v>
      </c>
      <c r="V712" s="7"/>
      <c r="W712" s="7"/>
      <c r="X712" s="7"/>
      <c r="Y712" s="198"/>
      <c r="Z712" s="54" t="s">
        <v>251</v>
      </c>
      <c r="AA712" s="53" t="s">
        <v>292</v>
      </c>
      <c r="AB712" s="54"/>
      <c r="AC712" s="54" t="s">
        <v>298</v>
      </c>
      <c r="AD712" s="7">
        <f t="shared" si="95"/>
        <v>1525564800</v>
      </c>
      <c r="AE712" s="7">
        <f t="shared" si="96"/>
        <v>1526169600</v>
      </c>
      <c r="AF712" s="7">
        <f t="shared" si="97"/>
        <v>1525867200</v>
      </c>
    </row>
    <row r="713" spans="1:32" x14ac:dyDescent="0.25">
      <c r="A713" s="54" t="s">
        <v>83</v>
      </c>
      <c r="B713" s="28">
        <v>43226</v>
      </c>
      <c r="C713" s="28">
        <v>43233</v>
      </c>
      <c r="D713" s="54" t="s">
        <v>14</v>
      </c>
      <c r="E713" s="54"/>
      <c r="F713" s="54" t="s">
        <v>95</v>
      </c>
      <c r="G713" s="159">
        <v>1000</v>
      </c>
      <c r="H713" s="111">
        <v>50.6</v>
      </c>
      <c r="I713" s="110">
        <v>10.5</v>
      </c>
      <c r="J713" s="110">
        <v>21.1</v>
      </c>
      <c r="K713" s="110">
        <v>5.8</v>
      </c>
      <c r="L713" s="110">
        <v>6.1</v>
      </c>
      <c r="M713" s="110"/>
      <c r="N713" s="110">
        <v>3.3</v>
      </c>
      <c r="O713" s="110"/>
      <c r="P713" s="110"/>
      <c r="Q713" s="110">
        <v>1.4</v>
      </c>
      <c r="R713" s="110"/>
      <c r="S713" s="110">
        <v>1.2</v>
      </c>
      <c r="T713" s="138">
        <v>0</v>
      </c>
      <c r="U713" s="96">
        <f t="shared" si="94"/>
        <v>1</v>
      </c>
      <c r="V713" s="7"/>
      <c r="W713" s="7"/>
      <c r="X713" s="7"/>
      <c r="Y713" s="198"/>
      <c r="Z713" s="54" t="s">
        <v>251</v>
      </c>
      <c r="AA713" s="53" t="s">
        <v>292</v>
      </c>
      <c r="AB713" s="54"/>
      <c r="AC713" s="54" t="s">
        <v>294</v>
      </c>
      <c r="AD713" s="7">
        <f t="shared" si="95"/>
        <v>1525564800</v>
      </c>
      <c r="AE713" s="7">
        <f t="shared" si="96"/>
        <v>1526169600</v>
      </c>
      <c r="AF713" s="7">
        <f t="shared" si="97"/>
        <v>1525867200</v>
      </c>
    </row>
    <row r="714" spans="1:32" x14ac:dyDescent="0.25">
      <c r="A714" s="52" t="s">
        <v>82</v>
      </c>
      <c r="B714" s="23">
        <v>43224</v>
      </c>
      <c r="C714" s="23">
        <v>43229</v>
      </c>
      <c r="D714" s="52" t="s">
        <v>3</v>
      </c>
      <c r="E714" s="52"/>
      <c r="F714" s="87" t="s">
        <v>94</v>
      </c>
      <c r="G714" s="162">
        <v>1008</v>
      </c>
      <c r="H714" s="134">
        <v>26</v>
      </c>
      <c r="I714" s="134">
        <v>11</v>
      </c>
      <c r="J714" s="134">
        <v>13</v>
      </c>
      <c r="K714" s="134">
        <v>3</v>
      </c>
      <c r="L714" s="134">
        <v>3</v>
      </c>
      <c r="M714" s="134">
        <v>1</v>
      </c>
      <c r="N714" s="134">
        <v>2</v>
      </c>
      <c r="O714" s="134"/>
      <c r="P714" s="134"/>
      <c r="Q714" s="134">
        <v>1</v>
      </c>
      <c r="R714" s="134"/>
      <c r="S714" s="134">
        <v>0</v>
      </c>
      <c r="T714" s="107">
        <v>40</v>
      </c>
      <c r="U714" s="95">
        <f t="shared" si="94"/>
        <v>1.6666666666666667</v>
      </c>
      <c r="V714" s="11"/>
      <c r="W714" s="11"/>
      <c r="X714" s="11"/>
      <c r="Y714" s="201"/>
      <c r="Z714" s="51" t="s">
        <v>138</v>
      </c>
      <c r="AA714" s="51" t="s">
        <v>157</v>
      </c>
      <c r="AB714" s="51" t="s">
        <v>139</v>
      </c>
      <c r="AC714" s="52" t="s">
        <v>170</v>
      </c>
      <c r="AD714" s="11">
        <f t="shared" si="95"/>
        <v>1525392000</v>
      </c>
      <c r="AE714" s="11">
        <f t="shared" si="96"/>
        <v>1525824000</v>
      </c>
      <c r="AF714" s="11">
        <f t="shared" si="97"/>
        <v>1525608000</v>
      </c>
    </row>
    <row r="715" spans="1:32" x14ac:dyDescent="0.25">
      <c r="A715" s="52" t="s">
        <v>83</v>
      </c>
      <c r="B715" s="23">
        <v>43224</v>
      </c>
      <c r="C715" s="23">
        <v>43229</v>
      </c>
      <c r="D715" s="52" t="s">
        <v>3</v>
      </c>
      <c r="E715" s="52"/>
      <c r="F715" s="87" t="s">
        <v>94</v>
      </c>
      <c r="G715" s="162">
        <v>1008</v>
      </c>
      <c r="H715" s="134">
        <v>35</v>
      </c>
      <c r="I715" s="134">
        <v>13</v>
      </c>
      <c r="J715" s="134">
        <v>15</v>
      </c>
      <c r="K715" s="134">
        <v>4</v>
      </c>
      <c r="L715" s="134">
        <v>3</v>
      </c>
      <c r="M715" s="134">
        <v>1</v>
      </c>
      <c r="N715" s="134">
        <v>2</v>
      </c>
      <c r="O715" s="134"/>
      <c r="P715" s="134"/>
      <c r="Q715" s="134">
        <v>1</v>
      </c>
      <c r="R715" s="134"/>
      <c r="S715" s="134">
        <v>1</v>
      </c>
      <c r="T715" s="107">
        <v>27</v>
      </c>
      <c r="U715" s="95">
        <f t="shared" si="94"/>
        <v>1.3333333333333333</v>
      </c>
      <c r="V715" s="11"/>
      <c r="W715" s="11"/>
      <c r="X715" s="11"/>
      <c r="Y715" s="201"/>
      <c r="Z715" s="51" t="s">
        <v>138</v>
      </c>
      <c r="AA715" s="52"/>
      <c r="AB715" s="52"/>
      <c r="AC715" s="52" t="s">
        <v>149</v>
      </c>
      <c r="AD715" s="11">
        <f t="shared" si="95"/>
        <v>1525392000</v>
      </c>
      <c r="AE715" s="11">
        <f t="shared" si="96"/>
        <v>1525824000</v>
      </c>
      <c r="AF715" s="11">
        <f t="shared" si="97"/>
        <v>1525608000</v>
      </c>
    </row>
    <row r="716" spans="1:32" x14ac:dyDescent="0.25">
      <c r="A716" s="52" t="s">
        <v>83</v>
      </c>
      <c r="B716" s="23">
        <v>43224</v>
      </c>
      <c r="C716" s="23">
        <v>43229</v>
      </c>
      <c r="D716" s="52" t="s">
        <v>3</v>
      </c>
      <c r="E716" s="52"/>
      <c r="F716" s="87" t="s">
        <v>94</v>
      </c>
      <c r="G716" s="162">
        <v>1008</v>
      </c>
      <c r="H716" s="134">
        <v>48</v>
      </c>
      <c r="I716" s="134">
        <v>15</v>
      </c>
      <c r="J716" s="134">
        <v>18</v>
      </c>
      <c r="K716" s="134">
        <v>5</v>
      </c>
      <c r="L716" s="134">
        <v>4</v>
      </c>
      <c r="M716" s="134">
        <v>1</v>
      </c>
      <c r="N716" s="134">
        <v>3</v>
      </c>
      <c r="O716" s="134"/>
      <c r="P716" s="134"/>
      <c r="Q716" s="134">
        <v>2</v>
      </c>
      <c r="R716" s="134"/>
      <c r="S716" s="137">
        <v>3</v>
      </c>
      <c r="T716" s="107">
        <v>0</v>
      </c>
      <c r="U716" s="95">
        <f t="shared" si="94"/>
        <v>1.0101010101010102</v>
      </c>
      <c r="V716" s="11"/>
      <c r="W716" s="11"/>
      <c r="X716" s="11"/>
      <c r="Y716" s="201"/>
      <c r="Z716" s="51" t="s">
        <v>138</v>
      </c>
      <c r="AA716" s="51" t="s">
        <v>157</v>
      </c>
      <c r="AB716" s="52"/>
      <c r="AC716" s="52" t="s">
        <v>164</v>
      </c>
      <c r="AD716" s="11">
        <f t="shared" si="95"/>
        <v>1525392000</v>
      </c>
      <c r="AE716" s="11">
        <f t="shared" si="96"/>
        <v>1525824000</v>
      </c>
      <c r="AF716" s="11">
        <f t="shared" si="97"/>
        <v>1525608000</v>
      </c>
    </row>
    <row r="717" spans="1:32" x14ac:dyDescent="0.25">
      <c r="A717" s="50" t="s">
        <v>82</v>
      </c>
      <c r="B717" s="20">
        <v>43203</v>
      </c>
      <c r="C717" s="20">
        <v>43220</v>
      </c>
      <c r="D717" s="50" t="s">
        <v>0</v>
      </c>
      <c r="E717" s="50"/>
      <c r="F717" s="86" t="s">
        <v>95</v>
      </c>
      <c r="G717" s="151">
        <v>2000</v>
      </c>
      <c r="H717" s="126">
        <v>41</v>
      </c>
      <c r="I717" s="126">
        <v>6</v>
      </c>
      <c r="J717" s="126">
        <v>11</v>
      </c>
      <c r="K717" s="126">
        <v>3</v>
      </c>
      <c r="L717" s="126">
        <v>4</v>
      </c>
      <c r="M717" s="135"/>
      <c r="N717" s="126">
        <v>2</v>
      </c>
      <c r="O717" s="126"/>
      <c r="P717" s="135"/>
      <c r="Q717" s="126">
        <v>1</v>
      </c>
      <c r="R717" s="135"/>
      <c r="S717" s="131">
        <v>1</v>
      </c>
      <c r="T717" s="123">
        <v>31</v>
      </c>
      <c r="U717" s="94">
        <f t="shared" si="94"/>
        <v>1.4492753623188406</v>
      </c>
      <c r="V717" s="15"/>
      <c r="W717" s="15"/>
      <c r="X717" s="15"/>
      <c r="Y717" s="204"/>
      <c r="Z717" s="49" t="s">
        <v>136</v>
      </c>
      <c r="AA717" s="49" t="s">
        <v>180</v>
      </c>
      <c r="AB717" s="49" t="s">
        <v>179</v>
      </c>
      <c r="AC717" s="50" t="s">
        <v>134</v>
      </c>
      <c r="AD717" s="15">
        <f t="shared" si="95"/>
        <v>1523577600</v>
      </c>
      <c r="AE717" s="15">
        <f t="shared" si="96"/>
        <v>1525046400</v>
      </c>
      <c r="AF717" s="15">
        <f t="shared" si="97"/>
        <v>1524312000</v>
      </c>
    </row>
    <row r="718" spans="1:32" x14ac:dyDescent="0.25">
      <c r="A718" s="50" t="s">
        <v>83</v>
      </c>
      <c r="B718" s="20">
        <v>43203</v>
      </c>
      <c r="C718" s="20">
        <v>43220</v>
      </c>
      <c r="D718" s="50" t="s">
        <v>0</v>
      </c>
      <c r="E718" s="50"/>
      <c r="F718" s="86" t="s">
        <v>95</v>
      </c>
      <c r="G718" s="151">
        <v>2000</v>
      </c>
      <c r="H718" s="126">
        <v>52</v>
      </c>
      <c r="I718" s="126">
        <v>10</v>
      </c>
      <c r="J718" s="126">
        <v>19</v>
      </c>
      <c r="K718" s="126">
        <v>6</v>
      </c>
      <c r="L718" s="126">
        <v>6</v>
      </c>
      <c r="M718" s="135"/>
      <c r="N718" s="126">
        <v>4</v>
      </c>
      <c r="O718" s="126"/>
      <c r="P718" s="135"/>
      <c r="Q718" s="126">
        <v>2</v>
      </c>
      <c r="R718" s="135"/>
      <c r="S718" s="131">
        <v>1</v>
      </c>
      <c r="T718" s="106">
        <v>0</v>
      </c>
      <c r="U718" s="94">
        <f t="shared" si="94"/>
        <v>1</v>
      </c>
      <c r="V718" s="15"/>
      <c r="W718" s="15"/>
      <c r="X718" s="15"/>
      <c r="Y718" s="204"/>
      <c r="Z718" s="49" t="s">
        <v>136</v>
      </c>
      <c r="AA718" s="49" t="s">
        <v>180</v>
      </c>
      <c r="AB718" s="49" t="s">
        <v>179</v>
      </c>
      <c r="AC718" s="50" t="s">
        <v>134</v>
      </c>
      <c r="AD718" s="15">
        <f t="shared" si="95"/>
        <v>1523577600</v>
      </c>
      <c r="AE718" s="15">
        <f t="shared" si="96"/>
        <v>1525046400</v>
      </c>
      <c r="AF718" s="15">
        <f t="shared" si="97"/>
        <v>1524312000</v>
      </c>
    </row>
    <row r="719" spans="1:32" x14ac:dyDescent="0.25">
      <c r="A719" s="52" t="s">
        <v>82</v>
      </c>
      <c r="B719" s="23">
        <v>43208</v>
      </c>
      <c r="C719" s="23">
        <v>43213</v>
      </c>
      <c r="D719" s="52" t="s">
        <v>3</v>
      </c>
      <c r="E719" s="52"/>
      <c r="F719" s="87" t="s">
        <v>94</v>
      </c>
      <c r="G719" s="162">
        <v>995</v>
      </c>
      <c r="H719" s="134">
        <v>28</v>
      </c>
      <c r="I719" s="134">
        <v>11</v>
      </c>
      <c r="J719" s="134">
        <v>13</v>
      </c>
      <c r="K719" s="134">
        <v>4</v>
      </c>
      <c r="L719" s="134">
        <v>3</v>
      </c>
      <c r="M719" s="134"/>
      <c r="N719" s="134">
        <v>2</v>
      </c>
      <c r="O719" s="134"/>
      <c r="P719" s="134"/>
      <c r="Q719" s="134">
        <v>1</v>
      </c>
      <c r="R719" s="134"/>
      <c r="S719" s="134">
        <v>2</v>
      </c>
      <c r="T719" s="107">
        <v>37</v>
      </c>
      <c r="U719" s="95">
        <f t="shared" si="94"/>
        <v>1.5625</v>
      </c>
      <c r="V719" s="11"/>
      <c r="W719" s="11"/>
      <c r="X719" s="11"/>
      <c r="Y719" s="201"/>
      <c r="Z719" s="51" t="s">
        <v>137</v>
      </c>
      <c r="AA719" s="51" t="s">
        <v>138</v>
      </c>
      <c r="AB719" s="52"/>
      <c r="AC719" s="52" t="s">
        <v>150</v>
      </c>
      <c r="AD719" s="11">
        <f t="shared" si="95"/>
        <v>1524009600</v>
      </c>
      <c r="AE719" s="11">
        <f t="shared" si="96"/>
        <v>1524441600</v>
      </c>
      <c r="AF719" s="11">
        <f t="shared" si="97"/>
        <v>1524225600</v>
      </c>
    </row>
    <row r="720" spans="1:32" x14ac:dyDescent="0.25">
      <c r="A720" s="52" t="s">
        <v>83</v>
      </c>
      <c r="B720" s="23">
        <v>43208</v>
      </c>
      <c r="C720" s="23">
        <v>43213</v>
      </c>
      <c r="D720" s="52" t="s">
        <v>3</v>
      </c>
      <c r="E720" s="52"/>
      <c r="F720" s="87" t="s">
        <v>94</v>
      </c>
      <c r="G720" s="162">
        <v>995</v>
      </c>
      <c r="H720" s="134">
        <v>49</v>
      </c>
      <c r="I720" s="134">
        <v>15</v>
      </c>
      <c r="J720" s="134">
        <v>18</v>
      </c>
      <c r="K720" s="134">
        <v>5</v>
      </c>
      <c r="L720" s="134">
        <v>4</v>
      </c>
      <c r="M720" s="134">
        <v>1</v>
      </c>
      <c r="N720" s="134">
        <v>3</v>
      </c>
      <c r="O720" s="134"/>
      <c r="P720" s="134"/>
      <c r="Q720" s="134">
        <v>2</v>
      </c>
      <c r="R720" s="134"/>
      <c r="S720" s="137">
        <v>3</v>
      </c>
      <c r="T720" s="107">
        <v>0</v>
      </c>
      <c r="U720" s="95">
        <f t="shared" si="94"/>
        <v>1</v>
      </c>
      <c r="V720" s="11"/>
      <c r="W720" s="11"/>
      <c r="X720" s="11"/>
      <c r="Y720" s="201"/>
      <c r="Z720" s="51" t="s">
        <v>137</v>
      </c>
      <c r="AA720" s="52"/>
      <c r="AB720" s="52"/>
      <c r="AC720" s="52" t="s">
        <v>172</v>
      </c>
      <c r="AD720" s="11">
        <f t="shared" si="95"/>
        <v>1524009600</v>
      </c>
      <c r="AE720" s="11">
        <f t="shared" si="96"/>
        <v>1524441600</v>
      </c>
      <c r="AF720" s="11">
        <f t="shared" si="97"/>
        <v>1524225600</v>
      </c>
    </row>
    <row r="721" spans="1:32" x14ac:dyDescent="0.25">
      <c r="A721" s="71" t="s">
        <v>82</v>
      </c>
      <c r="B721" s="26">
        <v>43193</v>
      </c>
      <c r="C721" s="26">
        <v>43196</v>
      </c>
      <c r="D721" s="89" t="s">
        <v>223</v>
      </c>
      <c r="E721" s="71"/>
      <c r="F721" s="71" t="s">
        <v>94</v>
      </c>
      <c r="G721" s="163">
        <v>1000</v>
      </c>
      <c r="H721" s="120">
        <v>29</v>
      </c>
      <c r="I721" s="120">
        <v>9</v>
      </c>
      <c r="J721" s="120">
        <v>18</v>
      </c>
      <c r="K721" s="120">
        <v>5</v>
      </c>
      <c r="L721" s="120">
        <v>5</v>
      </c>
      <c r="M721" s="120">
        <v>0</v>
      </c>
      <c r="N721" s="120">
        <v>1</v>
      </c>
      <c r="O721" s="120"/>
      <c r="P721" s="120"/>
      <c r="Q721" s="120">
        <v>1</v>
      </c>
      <c r="R721" s="120"/>
      <c r="S721" s="120">
        <v>1</v>
      </c>
      <c r="T721" s="120">
        <v>31</v>
      </c>
      <c r="U721" s="101">
        <f t="shared" si="94"/>
        <v>1.4492753623188406</v>
      </c>
      <c r="V721" s="27"/>
      <c r="W721" s="27"/>
      <c r="X721" s="27"/>
      <c r="Y721" s="203"/>
      <c r="Z721" s="70" t="s">
        <v>240</v>
      </c>
      <c r="AA721" s="71" t="s">
        <v>312</v>
      </c>
      <c r="AB721" s="71"/>
      <c r="AC721" s="71" t="s">
        <v>238</v>
      </c>
      <c r="AD721" s="27">
        <f t="shared" si="95"/>
        <v>1522713600</v>
      </c>
      <c r="AE721" s="27">
        <f t="shared" si="96"/>
        <v>1522972800</v>
      </c>
      <c r="AF721" s="27">
        <f t="shared" si="97"/>
        <v>1522843200</v>
      </c>
    </row>
    <row r="722" spans="1:32" x14ac:dyDescent="0.25">
      <c r="A722" s="71" t="s">
        <v>83</v>
      </c>
      <c r="B722" s="26">
        <v>43193</v>
      </c>
      <c r="C722" s="26">
        <v>43196</v>
      </c>
      <c r="D722" s="89" t="s">
        <v>223</v>
      </c>
      <c r="E722" s="71"/>
      <c r="F722" s="71" t="s">
        <v>94</v>
      </c>
      <c r="G722" s="163">
        <v>1000</v>
      </c>
      <c r="H722" s="120">
        <v>41</v>
      </c>
      <c r="I722" s="120">
        <v>13</v>
      </c>
      <c r="J722" s="120">
        <v>25</v>
      </c>
      <c r="K722" s="120">
        <v>7</v>
      </c>
      <c r="L722" s="120">
        <v>7</v>
      </c>
      <c r="M722" s="120">
        <v>1</v>
      </c>
      <c r="N722" s="120">
        <v>2</v>
      </c>
      <c r="O722" s="120"/>
      <c r="P722" s="120"/>
      <c r="Q722" s="120">
        <v>2</v>
      </c>
      <c r="R722" s="120"/>
      <c r="S722" s="139">
        <v>2</v>
      </c>
      <c r="T722" s="120">
        <v>0</v>
      </c>
      <c r="U722" s="101">
        <f t="shared" si="94"/>
        <v>1</v>
      </c>
      <c r="V722" s="27"/>
      <c r="W722" s="27"/>
      <c r="X722" s="27"/>
      <c r="Y722" s="203"/>
      <c r="Z722" s="70" t="s">
        <v>240</v>
      </c>
      <c r="AA722" s="71" t="s">
        <v>312</v>
      </c>
      <c r="AB722" s="71"/>
      <c r="AC722" s="71" t="s">
        <v>239</v>
      </c>
      <c r="AD722" s="27">
        <f t="shared" si="95"/>
        <v>1522713600</v>
      </c>
      <c r="AE722" s="27">
        <f t="shared" si="96"/>
        <v>1522972800</v>
      </c>
      <c r="AF722" s="27">
        <f t="shared" si="97"/>
        <v>1522843200</v>
      </c>
    </row>
    <row r="723" spans="1:32" x14ac:dyDescent="0.25">
      <c r="A723" s="52" t="s">
        <v>82</v>
      </c>
      <c r="B723" s="23">
        <v>43187</v>
      </c>
      <c r="C723" s="23">
        <v>43193</v>
      </c>
      <c r="D723" s="52" t="s">
        <v>3</v>
      </c>
      <c r="E723" s="52"/>
      <c r="F723" s="87" t="s">
        <v>94</v>
      </c>
      <c r="G723" s="162">
        <v>1006</v>
      </c>
      <c r="H723" s="107">
        <v>25</v>
      </c>
      <c r="I723" s="107">
        <v>13</v>
      </c>
      <c r="J723" s="107">
        <v>14</v>
      </c>
      <c r="K723" s="107">
        <v>5</v>
      </c>
      <c r="L723" s="107">
        <v>3</v>
      </c>
      <c r="M723" s="107"/>
      <c r="N723" s="107">
        <v>1</v>
      </c>
      <c r="O723" s="107"/>
      <c r="P723" s="107"/>
      <c r="Q723" s="107">
        <v>0</v>
      </c>
      <c r="R723" s="107"/>
      <c r="S723" s="107">
        <v>0</v>
      </c>
      <c r="T723" s="107">
        <v>37</v>
      </c>
      <c r="U723" s="95">
        <f t="shared" si="94"/>
        <v>1.639344262295082</v>
      </c>
      <c r="V723" s="11"/>
      <c r="W723" s="11"/>
      <c r="X723" s="11"/>
      <c r="Y723" s="201"/>
      <c r="Z723" s="64" t="s">
        <v>195</v>
      </c>
      <c r="AA723" s="64" t="s">
        <v>194</v>
      </c>
      <c r="AB723" s="51" t="s">
        <v>201</v>
      </c>
      <c r="AC723" s="52" t="s">
        <v>202</v>
      </c>
      <c r="AD723" s="11">
        <f t="shared" si="95"/>
        <v>1522195200</v>
      </c>
      <c r="AE723" s="11">
        <f t="shared" si="96"/>
        <v>1522713600</v>
      </c>
      <c r="AF723" s="11">
        <f t="shared" si="97"/>
        <v>1522454400</v>
      </c>
    </row>
    <row r="724" spans="1:32" x14ac:dyDescent="0.25">
      <c r="A724" s="52" t="s">
        <v>83</v>
      </c>
      <c r="B724" s="23">
        <v>43187</v>
      </c>
      <c r="C724" s="23">
        <v>43193</v>
      </c>
      <c r="D724" s="52" t="s">
        <v>3</v>
      </c>
      <c r="E724" s="52"/>
      <c r="F724" s="87" t="s">
        <v>94</v>
      </c>
      <c r="G724" s="162">
        <v>1006</v>
      </c>
      <c r="H724" s="107">
        <v>34</v>
      </c>
      <c r="I724" s="107">
        <v>16</v>
      </c>
      <c r="J724" s="107">
        <v>17</v>
      </c>
      <c r="K724" s="107">
        <v>6</v>
      </c>
      <c r="L724" s="107">
        <v>4</v>
      </c>
      <c r="M724" s="107"/>
      <c r="N724" s="107">
        <v>1</v>
      </c>
      <c r="O724" s="107"/>
      <c r="P724" s="107"/>
      <c r="Q724" s="107">
        <v>0</v>
      </c>
      <c r="R724" s="107"/>
      <c r="S724" s="107">
        <v>1</v>
      </c>
      <c r="T724" s="107">
        <v>20</v>
      </c>
      <c r="U724" s="95">
        <f t="shared" si="94"/>
        <v>1.2658227848101267</v>
      </c>
      <c r="V724" s="11"/>
      <c r="W724" s="11"/>
      <c r="X724" s="11"/>
      <c r="Y724" s="201"/>
      <c r="Z724" s="64" t="s">
        <v>195</v>
      </c>
      <c r="AA724" s="51" t="s">
        <v>203</v>
      </c>
      <c r="AB724" s="52"/>
      <c r="AC724" s="52"/>
      <c r="AD724" s="11">
        <f t="shared" si="95"/>
        <v>1522195200</v>
      </c>
      <c r="AE724" s="11">
        <f t="shared" si="96"/>
        <v>1522713600</v>
      </c>
      <c r="AF724" s="11">
        <f t="shared" si="97"/>
        <v>1522454400</v>
      </c>
    </row>
    <row r="725" spans="1:32" x14ac:dyDescent="0.25">
      <c r="A725" s="52" t="s">
        <v>83</v>
      </c>
      <c r="B725" s="23">
        <v>43187</v>
      </c>
      <c r="C725" s="23">
        <v>43193</v>
      </c>
      <c r="D725" s="52" t="s">
        <v>3</v>
      </c>
      <c r="E725" s="52"/>
      <c r="F725" s="87" t="s">
        <v>94</v>
      </c>
      <c r="G725" s="162">
        <v>1006</v>
      </c>
      <c r="H725" s="107">
        <v>45</v>
      </c>
      <c r="I725" s="107">
        <v>19</v>
      </c>
      <c r="J725" s="107">
        <v>20</v>
      </c>
      <c r="K725" s="107">
        <v>7</v>
      </c>
      <c r="L725" s="107">
        <v>5</v>
      </c>
      <c r="M725" s="107"/>
      <c r="N725" s="107">
        <v>2</v>
      </c>
      <c r="O725" s="107"/>
      <c r="P725" s="107"/>
      <c r="Q725" s="107">
        <v>0</v>
      </c>
      <c r="R725" s="107"/>
      <c r="S725" s="107">
        <v>1</v>
      </c>
      <c r="T725" s="107">
        <v>0</v>
      </c>
      <c r="U725" s="95">
        <f t="shared" si="94"/>
        <v>1.0101010101010102</v>
      </c>
      <c r="V725" s="11"/>
      <c r="W725" s="11"/>
      <c r="X725" s="11"/>
      <c r="Y725" s="201"/>
      <c r="Z725" s="64" t="s">
        <v>195</v>
      </c>
      <c r="AA725" s="64" t="s">
        <v>194</v>
      </c>
      <c r="AB725" s="51" t="s">
        <v>203</v>
      </c>
      <c r="AC725" s="52"/>
      <c r="AD725" s="11">
        <f t="shared" si="95"/>
        <v>1522195200</v>
      </c>
      <c r="AE725" s="11">
        <f t="shared" si="96"/>
        <v>1522713600</v>
      </c>
      <c r="AF725" s="11">
        <f t="shared" si="97"/>
        <v>1522454400</v>
      </c>
    </row>
    <row r="726" spans="1:32" x14ac:dyDescent="0.25">
      <c r="A726" s="60" t="s">
        <v>82</v>
      </c>
      <c r="B726" s="18">
        <v>43187</v>
      </c>
      <c r="C726" s="18">
        <v>43190</v>
      </c>
      <c r="D726" s="60" t="s">
        <v>1</v>
      </c>
      <c r="E726" s="60"/>
      <c r="F726" s="60" t="s">
        <v>96</v>
      </c>
      <c r="G726" s="150">
        <v>1000</v>
      </c>
      <c r="H726" s="114">
        <v>31</v>
      </c>
      <c r="I726" s="114">
        <v>7</v>
      </c>
      <c r="J726" s="114">
        <v>14</v>
      </c>
      <c r="K726" s="114">
        <v>4</v>
      </c>
      <c r="L726" s="114">
        <v>8</v>
      </c>
      <c r="M726" s="114">
        <v>1</v>
      </c>
      <c r="N726" s="114">
        <v>1</v>
      </c>
      <c r="O726" s="114"/>
      <c r="P726" s="114"/>
      <c r="Q726" s="114"/>
      <c r="R726" s="114"/>
      <c r="S726" s="114">
        <v>5</v>
      </c>
      <c r="T726" s="114">
        <v>29</v>
      </c>
      <c r="U726" s="98">
        <f t="shared" si="94"/>
        <v>1.408450704225352</v>
      </c>
      <c r="V726" s="19"/>
      <c r="W726" s="19"/>
      <c r="X726" s="19"/>
      <c r="Y726" s="205"/>
      <c r="Z726" s="58" t="s">
        <v>277</v>
      </c>
      <c r="AA726" s="60"/>
      <c r="AB726" s="60"/>
      <c r="AC726" s="60"/>
      <c r="AD726" s="19">
        <f t="shared" si="95"/>
        <v>1522195200</v>
      </c>
      <c r="AE726" s="19">
        <f t="shared" si="96"/>
        <v>1522454400</v>
      </c>
      <c r="AF726" s="19">
        <f t="shared" si="97"/>
        <v>1522324800</v>
      </c>
    </row>
    <row r="727" spans="1:32" x14ac:dyDescent="0.25">
      <c r="A727" s="60" t="s">
        <v>83</v>
      </c>
      <c r="B727" s="18">
        <v>43187</v>
      </c>
      <c r="C727" s="18">
        <v>43190</v>
      </c>
      <c r="D727" s="60" t="s">
        <v>1</v>
      </c>
      <c r="E727" s="60"/>
      <c r="F727" s="60" t="s">
        <v>96</v>
      </c>
      <c r="G727" s="150">
        <v>1000</v>
      </c>
      <c r="H727" s="114">
        <v>39</v>
      </c>
      <c r="I727" s="114">
        <v>12</v>
      </c>
      <c r="J727" s="114">
        <v>21</v>
      </c>
      <c r="K727" s="114">
        <v>6</v>
      </c>
      <c r="L727" s="114">
        <v>13</v>
      </c>
      <c r="M727" s="114">
        <v>2</v>
      </c>
      <c r="N727" s="114">
        <v>1</v>
      </c>
      <c r="O727" s="114"/>
      <c r="P727" s="114"/>
      <c r="Q727" s="114"/>
      <c r="R727" s="114"/>
      <c r="S727" s="114">
        <v>6</v>
      </c>
      <c r="T727" s="114">
        <v>0</v>
      </c>
      <c r="U727" s="98">
        <f t="shared" si="94"/>
        <v>1</v>
      </c>
      <c r="V727" s="19"/>
      <c r="W727" s="19"/>
      <c r="X727" s="19"/>
      <c r="Y727" s="205"/>
      <c r="Z727" s="58" t="s">
        <v>277</v>
      </c>
      <c r="AA727" s="60"/>
      <c r="AB727" s="60"/>
      <c r="AC727" s="60"/>
      <c r="AD727" s="19">
        <f t="shared" si="95"/>
        <v>1522195200</v>
      </c>
      <c r="AE727" s="19">
        <f t="shared" si="96"/>
        <v>1522454400</v>
      </c>
      <c r="AF727" s="19">
        <f t="shared" si="97"/>
        <v>1522324800</v>
      </c>
    </row>
    <row r="728" spans="1:32" x14ac:dyDescent="0.25">
      <c r="A728" s="67" t="s">
        <v>82</v>
      </c>
      <c r="B728" s="24">
        <v>43187</v>
      </c>
      <c r="C728" s="24">
        <v>43190</v>
      </c>
      <c r="D728" s="67" t="s">
        <v>4</v>
      </c>
      <c r="E728" s="67"/>
      <c r="F728" s="67" t="s">
        <v>94</v>
      </c>
      <c r="G728" s="161">
        <v>1000</v>
      </c>
      <c r="H728" s="117">
        <v>36</v>
      </c>
      <c r="I728" s="117">
        <v>10</v>
      </c>
      <c r="J728" s="117">
        <v>9</v>
      </c>
      <c r="K728" s="117">
        <v>5</v>
      </c>
      <c r="L728" s="117">
        <v>5</v>
      </c>
      <c r="M728" s="117"/>
      <c r="N728" s="117"/>
      <c r="O728" s="117"/>
      <c r="P728" s="117"/>
      <c r="Q728" s="117"/>
      <c r="R728" s="117"/>
      <c r="S728" s="117">
        <v>7</v>
      </c>
      <c r="T728" s="117">
        <v>28</v>
      </c>
      <c r="U728" s="100">
        <f t="shared" si="94"/>
        <v>1.3888888888888888</v>
      </c>
      <c r="V728" s="13"/>
      <c r="W728" s="13"/>
      <c r="X728" s="13"/>
      <c r="Y728" s="207"/>
      <c r="Z728" s="66" t="s">
        <v>186</v>
      </c>
      <c r="AA728" s="78" t="s">
        <v>190</v>
      </c>
      <c r="AB728" s="67" t="s">
        <v>691</v>
      </c>
      <c r="AC728" s="67"/>
      <c r="AD728" s="13">
        <f t="shared" si="95"/>
        <v>1522195200</v>
      </c>
      <c r="AE728" s="13">
        <f t="shared" si="96"/>
        <v>1522454400</v>
      </c>
      <c r="AF728" s="13">
        <f t="shared" si="97"/>
        <v>1522324800</v>
      </c>
    </row>
    <row r="729" spans="1:32" x14ac:dyDescent="0.25">
      <c r="A729" s="67" t="s">
        <v>83</v>
      </c>
      <c r="B729" s="24">
        <v>43187</v>
      </c>
      <c r="C729" s="24">
        <v>43190</v>
      </c>
      <c r="D729" s="67" t="s">
        <v>4</v>
      </c>
      <c r="E729" s="67"/>
      <c r="F729" s="67" t="s">
        <v>94</v>
      </c>
      <c r="G729" s="161">
        <v>1000</v>
      </c>
      <c r="H729" s="117">
        <v>51</v>
      </c>
      <c r="I729" s="117">
        <v>15</v>
      </c>
      <c r="J729" s="117">
        <v>13</v>
      </c>
      <c r="K729" s="117">
        <v>7</v>
      </c>
      <c r="L729" s="117">
        <v>6</v>
      </c>
      <c r="M729" s="117"/>
      <c r="N729" s="117"/>
      <c r="O729" s="117"/>
      <c r="P729" s="117"/>
      <c r="Q729" s="117"/>
      <c r="R729" s="117"/>
      <c r="S729" s="117">
        <v>8</v>
      </c>
      <c r="T729" s="117">
        <v>0</v>
      </c>
      <c r="U729" s="100">
        <f t="shared" si="94"/>
        <v>1</v>
      </c>
      <c r="V729" s="13"/>
      <c r="W729" s="13"/>
      <c r="X729" s="13"/>
      <c r="Y729" s="207"/>
      <c r="Z729" s="66" t="s">
        <v>186</v>
      </c>
      <c r="AA729" s="78" t="s">
        <v>190</v>
      </c>
      <c r="AB729" s="67" t="s">
        <v>691</v>
      </c>
      <c r="AC729" s="67"/>
      <c r="AD729" s="13">
        <f t="shared" ref="AD729:AD790" si="98">(B729-DATE(1970,1,1))*86400</f>
        <v>1522195200</v>
      </c>
      <c r="AE729" s="13">
        <f t="shared" ref="AE729:AE790" si="99">(C729-DATE(1970,1,1))*86400</f>
        <v>1522454400</v>
      </c>
      <c r="AF729" s="13">
        <f t="shared" ref="AF729:AF790" si="100">AVERAGE(AD729:AE729)</f>
        <v>1522324800</v>
      </c>
    </row>
    <row r="730" spans="1:32" x14ac:dyDescent="0.25">
      <c r="A730" s="57" t="s">
        <v>82</v>
      </c>
      <c r="B730" s="30">
        <v>43182</v>
      </c>
      <c r="C730" s="30">
        <v>43186</v>
      </c>
      <c r="D730" s="57" t="s">
        <v>2</v>
      </c>
      <c r="E730" s="57"/>
      <c r="F730" s="57" t="s">
        <v>95</v>
      </c>
      <c r="G730" s="149">
        <v>1200</v>
      </c>
      <c r="H730" s="130">
        <v>41</v>
      </c>
      <c r="I730" s="119">
        <v>9</v>
      </c>
      <c r="J730" s="130">
        <v>12</v>
      </c>
      <c r="K730" s="130">
        <v>5</v>
      </c>
      <c r="L730" s="130">
        <v>5</v>
      </c>
      <c r="M730" s="130">
        <v>1</v>
      </c>
      <c r="N730" s="130">
        <v>2</v>
      </c>
      <c r="O730" s="130"/>
      <c r="P730" s="130"/>
      <c r="Q730" s="130">
        <v>1</v>
      </c>
      <c r="R730" s="130"/>
      <c r="S730" s="130">
        <v>1</v>
      </c>
      <c r="T730" s="112">
        <v>23</v>
      </c>
      <c r="U730" s="97">
        <f t="shared" si="94"/>
        <v>1.2987012987012987</v>
      </c>
      <c r="V730" s="17"/>
      <c r="W730" s="17"/>
      <c r="X730" s="17"/>
      <c r="Y730" s="206"/>
      <c r="Z730" s="56" t="s">
        <v>210</v>
      </c>
      <c r="AA730" s="56"/>
      <c r="AB730" s="57"/>
      <c r="AC730" s="57" t="s">
        <v>217</v>
      </c>
      <c r="AD730" s="17">
        <f t="shared" si="98"/>
        <v>1521763200</v>
      </c>
      <c r="AE730" s="17">
        <f t="shared" si="99"/>
        <v>1522108800</v>
      </c>
      <c r="AF730" s="17">
        <f t="shared" si="100"/>
        <v>1521936000</v>
      </c>
    </row>
    <row r="731" spans="1:32" x14ac:dyDescent="0.25">
      <c r="A731" s="57" t="s">
        <v>83</v>
      </c>
      <c r="B731" s="30">
        <v>43182</v>
      </c>
      <c r="C731" s="30">
        <v>43186</v>
      </c>
      <c r="D731" s="57" t="s">
        <v>2</v>
      </c>
      <c r="E731" s="57"/>
      <c r="F731" s="57" t="s">
        <v>95</v>
      </c>
      <c r="G731" s="149">
        <v>1200</v>
      </c>
      <c r="H731" s="130">
        <v>53</v>
      </c>
      <c r="I731" s="119">
        <v>12</v>
      </c>
      <c r="J731" s="130">
        <v>16</v>
      </c>
      <c r="K731" s="130">
        <v>7</v>
      </c>
      <c r="L731" s="130">
        <v>6</v>
      </c>
      <c r="M731" s="130">
        <v>1</v>
      </c>
      <c r="N731" s="130">
        <v>2</v>
      </c>
      <c r="O731" s="130"/>
      <c r="P731" s="130"/>
      <c r="Q731" s="130">
        <v>2</v>
      </c>
      <c r="R731" s="130"/>
      <c r="S731" s="130">
        <v>1</v>
      </c>
      <c r="T731" s="112">
        <v>0</v>
      </c>
      <c r="U731" s="97">
        <f t="shared" si="94"/>
        <v>1</v>
      </c>
      <c r="V731" s="17"/>
      <c r="W731" s="17"/>
      <c r="X731" s="17"/>
      <c r="Y731" s="206"/>
      <c r="Z731" s="56" t="s">
        <v>210</v>
      </c>
      <c r="AA731" s="56"/>
      <c r="AB731" s="57"/>
      <c r="AC731" s="57"/>
      <c r="AD731" s="17">
        <f t="shared" si="98"/>
        <v>1521763200</v>
      </c>
      <c r="AE731" s="17">
        <f t="shared" si="99"/>
        <v>1522108800</v>
      </c>
      <c r="AF731" s="17">
        <f t="shared" si="100"/>
        <v>1521936000</v>
      </c>
    </row>
    <row r="732" spans="1:32" x14ac:dyDescent="0.25">
      <c r="A732" s="71" t="s">
        <v>82</v>
      </c>
      <c r="B732" s="26">
        <v>43180</v>
      </c>
      <c r="C732" s="26">
        <v>43183</v>
      </c>
      <c r="D732" s="89" t="s">
        <v>223</v>
      </c>
      <c r="E732" s="71"/>
      <c r="F732" s="71" t="s">
        <v>94</v>
      </c>
      <c r="G732" s="163">
        <v>1000</v>
      </c>
      <c r="H732" s="120">
        <v>29</v>
      </c>
      <c r="I732" s="120">
        <v>8</v>
      </c>
      <c r="J732" s="120">
        <v>18</v>
      </c>
      <c r="K732" s="120">
        <v>6</v>
      </c>
      <c r="L732" s="120">
        <v>5</v>
      </c>
      <c r="M732" s="120">
        <v>0</v>
      </c>
      <c r="N732" s="120">
        <v>2</v>
      </c>
      <c r="O732" s="120"/>
      <c r="P732" s="120"/>
      <c r="Q732" s="120">
        <v>1</v>
      </c>
      <c r="R732" s="120"/>
      <c r="S732" s="120">
        <v>1</v>
      </c>
      <c r="T732" s="120">
        <v>30</v>
      </c>
      <c r="U732" s="101">
        <f t="shared" si="94"/>
        <v>1.4285714285714286</v>
      </c>
      <c r="V732" s="27"/>
      <c r="W732" s="27"/>
      <c r="X732" s="27"/>
      <c r="Y732" s="203"/>
      <c r="Z732" s="70" t="s">
        <v>236</v>
      </c>
      <c r="AA732" s="79" t="s">
        <v>237</v>
      </c>
      <c r="AB732" s="70" t="s">
        <v>226</v>
      </c>
      <c r="AC732" s="71" t="s">
        <v>313</v>
      </c>
      <c r="AD732" s="27">
        <f t="shared" si="98"/>
        <v>1521590400</v>
      </c>
      <c r="AE732" s="27">
        <f t="shared" si="99"/>
        <v>1521849600</v>
      </c>
      <c r="AF732" s="27">
        <f t="shared" si="100"/>
        <v>1521720000</v>
      </c>
    </row>
    <row r="733" spans="1:32" x14ac:dyDescent="0.25">
      <c r="A733" s="71" t="s">
        <v>83</v>
      </c>
      <c r="B733" s="26">
        <v>43180</v>
      </c>
      <c r="C733" s="26">
        <v>43183</v>
      </c>
      <c r="D733" s="89" t="s">
        <v>223</v>
      </c>
      <c r="E733" s="71"/>
      <c r="F733" s="71" t="s">
        <v>94</v>
      </c>
      <c r="G733" s="163">
        <v>1000</v>
      </c>
      <c r="H733" s="120">
        <v>41</v>
      </c>
      <c r="I733" s="120">
        <v>12</v>
      </c>
      <c r="J733" s="120">
        <v>25</v>
      </c>
      <c r="K733" s="120">
        <v>8</v>
      </c>
      <c r="L733" s="120">
        <v>7</v>
      </c>
      <c r="M733" s="120">
        <v>0</v>
      </c>
      <c r="N733" s="120">
        <v>3</v>
      </c>
      <c r="O733" s="120"/>
      <c r="P733" s="120"/>
      <c r="Q733" s="120">
        <v>2</v>
      </c>
      <c r="R733" s="120"/>
      <c r="S733" s="139">
        <v>2</v>
      </c>
      <c r="T733" s="120">
        <v>0</v>
      </c>
      <c r="U733" s="101">
        <f t="shared" si="94"/>
        <v>1</v>
      </c>
      <c r="V733" s="27"/>
      <c r="W733" s="27"/>
      <c r="X733" s="27"/>
      <c r="Y733" s="203"/>
      <c r="Z733" s="70" t="s">
        <v>236</v>
      </c>
      <c r="AA733" s="79" t="s">
        <v>237</v>
      </c>
      <c r="AB733" s="70" t="s">
        <v>226</v>
      </c>
      <c r="AC733" s="71"/>
      <c r="AD733" s="27">
        <f t="shared" si="98"/>
        <v>1521590400</v>
      </c>
      <c r="AE733" s="27">
        <f t="shared" si="99"/>
        <v>1521849600</v>
      </c>
      <c r="AF733" s="27">
        <f t="shared" si="100"/>
        <v>1521720000</v>
      </c>
    </row>
    <row r="734" spans="1:32" x14ac:dyDescent="0.25">
      <c r="A734" s="82" t="s">
        <v>82</v>
      </c>
      <c r="B734" s="31">
        <v>43178</v>
      </c>
      <c r="C734" s="31">
        <v>43182</v>
      </c>
      <c r="D734" s="90" t="s">
        <v>0</v>
      </c>
      <c r="E734" s="82" t="s">
        <v>158</v>
      </c>
      <c r="F734" s="82" t="s">
        <v>94</v>
      </c>
      <c r="G734" s="164">
        <v>1000</v>
      </c>
      <c r="H734" s="140"/>
      <c r="I734" s="140"/>
      <c r="J734" s="140"/>
      <c r="K734" s="140"/>
      <c r="L734" s="140"/>
      <c r="M734" s="140"/>
      <c r="N734" s="140"/>
      <c r="O734" s="140"/>
      <c r="P734" s="140"/>
      <c r="Q734" s="140"/>
      <c r="R734" s="140"/>
      <c r="S734" s="141"/>
      <c r="T734" s="140"/>
      <c r="U734" s="103"/>
      <c r="V734" s="32"/>
      <c r="W734" s="32"/>
      <c r="X734" s="32"/>
      <c r="Y734" s="209"/>
      <c r="Z734" s="80" t="s">
        <v>253</v>
      </c>
      <c r="AA734" s="81"/>
      <c r="AB734" s="80"/>
      <c r="AC734" s="82" t="s">
        <v>284</v>
      </c>
      <c r="AD734" s="32">
        <f t="shared" si="98"/>
        <v>1521417600</v>
      </c>
      <c r="AE734" s="32">
        <f t="shared" si="99"/>
        <v>1521763200</v>
      </c>
      <c r="AF734" s="32">
        <f t="shared" si="100"/>
        <v>1521590400</v>
      </c>
    </row>
    <row r="735" spans="1:32" x14ac:dyDescent="0.25">
      <c r="A735" s="63" t="s">
        <v>82</v>
      </c>
      <c r="B735" s="33">
        <v>43169</v>
      </c>
      <c r="C735" s="33">
        <v>43182</v>
      </c>
      <c r="D735" s="88" t="s">
        <v>224</v>
      </c>
      <c r="E735" s="63"/>
      <c r="F735" s="63" t="s">
        <v>95</v>
      </c>
      <c r="G735" s="152">
        <v>1000</v>
      </c>
      <c r="H735" s="116">
        <v>30</v>
      </c>
      <c r="I735" s="116">
        <v>11</v>
      </c>
      <c r="J735" s="116">
        <v>12</v>
      </c>
      <c r="K735" s="116">
        <v>3</v>
      </c>
      <c r="L735" s="116">
        <v>3</v>
      </c>
      <c r="M735" s="116">
        <v>1</v>
      </c>
      <c r="N735" s="116">
        <v>1</v>
      </c>
      <c r="O735" s="116"/>
      <c r="P735" s="116"/>
      <c r="Q735" s="116"/>
      <c r="R735" s="116"/>
      <c r="S735" s="116">
        <v>1</v>
      </c>
      <c r="T735" s="116">
        <v>38</v>
      </c>
      <c r="U735" s="99">
        <f t="shared" ref="U735:U766" si="101">100/(SUM(H735:S735))</f>
        <v>1.6129032258064515</v>
      </c>
      <c r="V735" s="34"/>
      <c r="W735" s="34"/>
      <c r="X735" s="34"/>
      <c r="Y735" s="202"/>
      <c r="Z735" s="61" t="s">
        <v>271</v>
      </c>
      <c r="AA735" s="62" t="s">
        <v>233</v>
      </c>
      <c r="AB735" s="61" t="s">
        <v>272</v>
      </c>
      <c r="AC735" s="63" t="s">
        <v>273</v>
      </c>
      <c r="AD735" s="34">
        <f t="shared" si="98"/>
        <v>1520640000</v>
      </c>
      <c r="AE735" s="34">
        <f t="shared" si="99"/>
        <v>1521763200</v>
      </c>
      <c r="AF735" s="34">
        <f t="shared" si="100"/>
        <v>1521201600</v>
      </c>
    </row>
    <row r="736" spans="1:32" x14ac:dyDescent="0.25">
      <c r="A736" s="63" t="s">
        <v>82</v>
      </c>
      <c r="B736" s="33">
        <v>43169</v>
      </c>
      <c r="C736" s="33">
        <v>43182</v>
      </c>
      <c r="D736" s="88" t="s">
        <v>224</v>
      </c>
      <c r="E736" s="63"/>
      <c r="F736" s="63" t="s">
        <v>95</v>
      </c>
      <c r="G736" s="152">
        <v>1000</v>
      </c>
      <c r="H736" s="116">
        <v>49</v>
      </c>
      <c r="I736" s="116">
        <v>17</v>
      </c>
      <c r="J736" s="116">
        <v>19</v>
      </c>
      <c r="K736" s="116">
        <v>4</v>
      </c>
      <c r="L736" s="116">
        <v>5</v>
      </c>
      <c r="M736" s="116">
        <v>2</v>
      </c>
      <c r="N736" s="116">
        <v>2</v>
      </c>
      <c r="O736" s="116"/>
      <c r="P736" s="116"/>
      <c r="Q736" s="116"/>
      <c r="R736" s="116"/>
      <c r="S736" s="116">
        <v>2</v>
      </c>
      <c r="T736" s="116">
        <v>0</v>
      </c>
      <c r="U736" s="99">
        <f t="shared" si="101"/>
        <v>1</v>
      </c>
      <c r="V736" s="34"/>
      <c r="W736" s="34"/>
      <c r="X736" s="34"/>
      <c r="Y736" s="202"/>
      <c r="Z736" s="61" t="s">
        <v>271</v>
      </c>
      <c r="AA736" s="62" t="s">
        <v>233</v>
      </c>
      <c r="AB736" s="61" t="s">
        <v>272</v>
      </c>
      <c r="AC736" s="63" t="s">
        <v>275</v>
      </c>
      <c r="AD736" s="34">
        <f t="shared" si="98"/>
        <v>1520640000</v>
      </c>
      <c r="AE736" s="34">
        <f t="shared" si="99"/>
        <v>1521763200</v>
      </c>
      <c r="AF736" s="34">
        <f t="shared" si="100"/>
        <v>1521201600</v>
      </c>
    </row>
    <row r="737" spans="1:32" x14ac:dyDescent="0.25">
      <c r="A737" s="52" t="s">
        <v>82</v>
      </c>
      <c r="B737" s="23">
        <v>43168</v>
      </c>
      <c r="C737" s="23">
        <v>43173</v>
      </c>
      <c r="D737" s="52" t="s">
        <v>3</v>
      </c>
      <c r="E737" s="52"/>
      <c r="F737" s="87" t="s">
        <v>94</v>
      </c>
      <c r="G737" s="162">
        <v>1003</v>
      </c>
      <c r="H737" s="107">
        <v>27</v>
      </c>
      <c r="I737" s="107">
        <v>12</v>
      </c>
      <c r="J737" s="107">
        <v>12</v>
      </c>
      <c r="K737" s="107">
        <v>6</v>
      </c>
      <c r="L737" s="107">
        <v>4</v>
      </c>
      <c r="M737" s="107"/>
      <c r="N737" s="107">
        <v>0</v>
      </c>
      <c r="O737" s="107"/>
      <c r="P737" s="107"/>
      <c r="Q737" s="107">
        <v>1</v>
      </c>
      <c r="R737" s="107"/>
      <c r="S737" s="107">
        <v>2</v>
      </c>
      <c r="T737" s="107">
        <v>36</v>
      </c>
      <c r="U737" s="95">
        <f t="shared" si="101"/>
        <v>1.5625</v>
      </c>
      <c r="V737" s="11"/>
      <c r="W737" s="11"/>
      <c r="X737" s="11"/>
      <c r="Y737" s="201"/>
      <c r="Z737" s="64" t="s">
        <v>200</v>
      </c>
      <c r="AA737" s="51" t="s">
        <v>204</v>
      </c>
      <c r="AB737" s="51" t="s">
        <v>201</v>
      </c>
      <c r="AC737" s="52" t="s">
        <v>205</v>
      </c>
      <c r="AD737" s="11">
        <f t="shared" si="98"/>
        <v>1520553600</v>
      </c>
      <c r="AE737" s="11">
        <f t="shared" si="99"/>
        <v>1520985600</v>
      </c>
      <c r="AF737" s="11">
        <f t="shared" si="100"/>
        <v>1520769600</v>
      </c>
    </row>
    <row r="738" spans="1:32" x14ac:dyDescent="0.25">
      <c r="A738" s="52" t="s">
        <v>83</v>
      </c>
      <c r="B738" s="23">
        <v>43168</v>
      </c>
      <c r="C738" s="23">
        <v>43173</v>
      </c>
      <c r="D738" s="52" t="s">
        <v>3</v>
      </c>
      <c r="E738" s="52"/>
      <c r="F738" s="87" t="s">
        <v>94</v>
      </c>
      <c r="G738" s="162">
        <v>1003</v>
      </c>
      <c r="H738" s="107">
        <v>36</v>
      </c>
      <c r="I738" s="107">
        <v>15</v>
      </c>
      <c r="J738" s="107">
        <v>14</v>
      </c>
      <c r="K738" s="107">
        <v>7</v>
      </c>
      <c r="L738" s="107">
        <v>4</v>
      </c>
      <c r="M738" s="107"/>
      <c r="N738" s="107">
        <v>1</v>
      </c>
      <c r="O738" s="107"/>
      <c r="P738" s="107"/>
      <c r="Q738" s="107">
        <v>1</v>
      </c>
      <c r="R738" s="107"/>
      <c r="S738" s="107">
        <v>1</v>
      </c>
      <c r="T738" s="107">
        <v>22</v>
      </c>
      <c r="U738" s="95">
        <f t="shared" si="101"/>
        <v>1.2658227848101267</v>
      </c>
      <c r="V738" s="11"/>
      <c r="W738" s="11"/>
      <c r="X738" s="11"/>
      <c r="Y738" s="201"/>
      <c r="Z738" s="64" t="s">
        <v>200</v>
      </c>
      <c r="AA738" s="51" t="s">
        <v>204</v>
      </c>
      <c r="AB738" s="52"/>
      <c r="AC738" s="52"/>
      <c r="AD738" s="11">
        <f t="shared" si="98"/>
        <v>1520553600</v>
      </c>
      <c r="AE738" s="11">
        <f t="shared" si="99"/>
        <v>1520985600</v>
      </c>
      <c r="AF738" s="11">
        <f t="shared" si="100"/>
        <v>1520769600</v>
      </c>
    </row>
    <row r="739" spans="1:32" x14ac:dyDescent="0.25">
      <c r="A739" s="52" t="s">
        <v>83</v>
      </c>
      <c r="B739" s="23">
        <v>43168</v>
      </c>
      <c r="C739" s="23">
        <v>43173</v>
      </c>
      <c r="D739" s="52" t="s">
        <v>3</v>
      </c>
      <c r="E739" s="52"/>
      <c r="F739" s="87" t="s">
        <v>94</v>
      </c>
      <c r="G739" s="162">
        <v>1003</v>
      </c>
      <c r="H739" s="107">
        <v>49</v>
      </c>
      <c r="I739" s="107">
        <v>18</v>
      </c>
      <c r="J739" s="107">
        <v>17</v>
      </c>
      <c r="K739" s="107">
        <v>8</v>
      </c>
      <c r="L739" s="107">
        <v>5</v>
      </c>
      <c r="M739" s="107">
        <v>1</v>
      </c>
      <c r="N739" s="107">
        <v>1</v>
      </c>
      <c r="O739" s="107"/>
      <c r="P739" s="107"/>
      <c r="Q739" s="107">
        <v>1</v>
      </c>
      <c r="R739" s="107"/>
      <c r="S739" s="107">
        <v>1</v>
      </c>
      <c r="T739" s="107">
        <v>0</v>
      </c>
      <c r="U739" s="95">
        <f t="shared" si="101"/>
        <v>0.99009900990099009</v>
      </c>
      <c r="V739" s="11"/>
      <c r="W739" s="11"/>
      <c r="X739" s="11"/>
      <c r="Y739" s="201"/>
      <c r="Z739" s="64" t="s">
        <v>200</v>
      </c>
      <c r="AA739" s="51" t="s">
        <v>204</v>
      </c>
      <c r="AB739" s="52"/>
      <c r="AC739" s="52"/>
      <c r="AD739" s="11">
        <f t="shared" si="98"/>
        <v>1520553600</v>
      </c>
      <c r="AE739" s="11">
        <f t="shared" si="99"/>
        <v>1520985600</v>
      </c>
      <c r="AF739" s="11">
        <f t="shared" si="100"/>
        <v>1520769600</v>
      </c>
    </row>
    <row r="740" spans="1:32" x14ac:dyDescent="0.25">
      <c r="A740" s="82" t="s">
        <v>82</v>
      </c>
      <c r="B740" s="31">
        <v>43162</v>
      </c>
      <c r="C740" s="31">
        <v>43178</v>
      </c>
      <c r="D740" s="90" t="s">
        <v>0</v>
      </c>
      <c r="E740" s="82"/>
      <c r="F740" s="82" t="s">
        <v>95</v>
      </c>
      <c r="G740" s="164">
        <v>1000</v>
      </c>
      <c r="H740" s="140">
        <v>41</v>
      </c>
      <c r="I740" s="140">
        <v>5</v>
      </c>
      <c r="J740" s="140">
        <v>9</v>
      </c>
      <c r="K740" s="140">
        <v>4</v>
      </c>
      <c r="L740" s="140">
        <v>4</v>
      </c>
      <c r="M740" s="140"/>
      <c r="N740" s="140">
        <v>2</v>
      </c>
      <c r="O740" s="140"/>
      <c r="P740" s="140"/>
      <c r="Q740" s="140">
        <v>1</v>
      </c>
      <c r="R740" s="140"/>
      <c r="S740" s="140">
        <v>0</v>
      </c>
      <c r="T740" s="140">
        <v>34</v>
      </c>
      <c r="U740" s="103">
        <f t="shared" si="101"/>
        <v>1.5151515151515151</v>
      </c>
      <c r="V740" s="32"/>
      <c r="W740" s="32"/>
      <c r="X740" s="32"/>
      <c r="Y740" s="209"/>
      <c r="Z740" s="81" t="s">
        <v>252</v>
      </c>
      <c r="AA740" s="81" t="s">
        <v>229</v>
      </c>
      <c r="AB740" s="81" t="s">
        <v>264</v>
      </c>
      <c r="AC740" s="82" t="s">
        <v>250</v>
      </c>
      <c r="AD740" s="32">
        <f t="shared" si="98"/>
        <v>1520035200</v>
      </c>
      <c r="AE740" s="32">
        <f t="shared" si="99"/>
        <v>1521417600</v>
      </c>
      <c r="AF740" s="32">
        <f t="shared" si="100"/>
        <v>1520726400</v>
      </c>
    </row>
    <row r="741" spans="1:32" x14ac:dyDescent="0.25">
      <c r="A741" s="82" t="s">
        <v>83</v>
      </c>
      <c r="B741" s="31">
        <v>43162</v>
      </c>
      <c r="C741" s="31">
        <v>43178</v>
      </c>
      <c r="D741" s="90" t="s">
        <v>0</v>
      </c>
      <c r="E741" s="82"/>
      <c r="F741" s="82" t="s">
        <v>95</v>
      </c>
      <c r="G741" s="164">
        <v>1000</v>
      </c>
      <c r="H741" s="140">
        <v>52</v>
      </c>
      <c r="I741" s="140">
        <v>11</v>
      </c>
      <c r="J741" s="140">
        <v>15</v>
      </c>
      <c r="K741" s="140">
        <v>8</v>
      </c>
      <c r="L741" s="140">
        <v>8</v>
      </c>
      <c r="M741" s="140"/>
      <c r="N741" s="140">
        <v>3</v>
      </c>
      <c r="O741" s="140"/>
      <c r="P741" s="140"/>
      <c r="Q741" s="140">
        <v>2</v>
      </c>
      <c r="R741" s="140"/>
      <c r="S741" s="140"/>
      <c r="T741" s="140">
        <v>0</v>
      </c>
      <c r="U741" s="103">
        <f t="shared" si="101"/>
        <v>1.0101010101010102</v>
      </c>
      <c r="V741" s="32"/>
      <c r="W741" s="32"/>
      <c r="X741" s="32"/>
      <c r="Y741" s="209"/>
      <c r="Z741" s="81" t="s">
        <v>252</v>
      </c>
      <c r="AA741" s="81" t="s">
        <v>229</v>
      </c>
      <c r="AB741" s="81" t="s">
        <v>264</v>
      </c>
      <c r="AC741" s="82"/>
      <c r="AD741" s="32">
        <f t="shared" si="98"/>
        <v>1520035200</v>
      </c>
      <c r="AE741" s="32">
        <f t="shared" si="99"/>
        <v>1521417600</v>
      </c>
      <c r="AF741" s="32">
        <f t="shared" si="100"/>
        <v>1520726400</v>
      </c>
    </row>
    <row r="742" spans="1:32" x14ac:dyDescent="0.25">
      <c r="A742" s="54" t="s">
        <v>82</v>
      </c>
      <c r="B742" s="28">
        <v>43166</v>
      </c>
      <c r="C742" s="28">
        <v>43173</v>
      </c>
      <c r="D742" s="54" t="s">
        <v>14</v>
      </c>
      <c r="E742" s="54"/>
      <c r="F742" s="54" t="s">
        <v>95</v>
      </c>
      <c r="G742" s="159">
        <v>1000</v>
      </c>
      <c r="H742" s="111">
        <v>32.200000000000003</v>
      </c>
      <c r="I742" s="110">
        <v>8.8000000000000007</v>
      </c>
      <c r="J742" s="110">
        <v>13.5</v>
      </c>
      <c r="K742" s="110">
        <v>5.0999999999999996</v>
      </c>
      <c r="L742" s="110">
        <v>4</v>
      </c>
      <c r="M742" s="110">
        <v>1.2</v>
      </c>
      <c r="N742" s="110">
        <v>1.5</v>
      </c>
      <c r="O742" s="110"/>
      <c r="P742" s="110"/>
      <c r="Q742" s="110">
        <v>1.9</v>
      </c>
      <c r="R742" s="110"/>
      <c r="S742" s="110">
        <v>1.3</v>
      </c>
      <c r="T742" s="111">
        <v>30.5</v>
      </c>
      <c r="U742" s="96">
        <f t="shared" si="101"/>
        <v>1.4388489208633093</v>
      </c>
      <c r="V742" s="7"/>
      <c r="W742" s="7"/>
      <c r="X742" s="7"/>
      <c r="Y742" s="198"/>
      <c r="Z742" s="54" t="s">
        <v>251</v>
      </c>
      <c r="AA742" s="53" t="s">
        <v>285</v>
      </c>
      <c r="AB742" s="53" t="s">
        <v>213</v>
      </c>
      <c r="AC742" s="54"/>
      <c r="AD742" s="7">
        <f t="shared" si="98"/>
        <v>1520380800</v>
      </c>
      <c r="AE742" s="7">
        <f t="shared" si="99"/>
        <v>1520985600</v>
      </c>
      <c r="AF742" s="7">
        <f t="shared" si="100"/>
        <v>1520683200</v>
      </c>
    </row>
    <row r="743" spans="1:32" x14ac:dyDescent="0.25">
      <c r="A743" s="54" t="s">
        <v>82</v>
      </c>
      <c r="B743" s="28">
        <v>43166</v>
      </c>
      <c r="C743" s="28">
        <v>43173</v>
      </c>
      <c r="D743" s="54" t="s">
        <v>14</v>
      </c>
      <c r="E743" s="54"/>
      <c r="F743" s="54" t="s">
        <v>95</v>
      </c>
      <c r="G743" s="159">
        <v>1000</v>
      </c>
      <c r="H743" s="111">
        <v>46.3</v>
      </c>
      <c r="I743" s="110">
        <v>12.6</v>
      </c>
      <c r="J743" s="110">
        <v>19.5</v>
      </c>
      <c r="K743" s="110">
        <v>7.3</v>
      </c>
      <c r="L743" s="110">
        <v>5.7</v>
      </c>
      <c r="M743" s="110">
        <v>1.8</v>
      </c>
      <c r="N743" s="110">
        <v>2.2000000000000002</v>
      </c>
      <c r="O743" s="110"/>
      <c r="P743" s="110"/>
      <c r="Q743" s="110">
        <v>2.8</v>
      </c>
      <c r="R743" s="110"/>
      <c r="S743" s="110">
        <v>1.8</v>
      </c>
      <c r="T743" s="138">
        <v>0</v>
      </c>
      <c r="U743" s="96">
        <f t="shared" si="101"/>
        <v>1</v>
      </c>
      <c r="V743" s="7"/>
      <c r="W743" s="7"/>
      <c r="X743" s="7"/>
      <c r="Y743" s="198"/>
      <c r="Z743" s="54" t="s">
        <v>251</v>
      </c>
      <c r="AA743" s="53"/>
      <c r="AB743" s="54"/>
      <c r="AC743" s="54"/>
      <c r="AD743" s="7">
        <f t="shared" si="98"/>
        <v>1520380800</v>
      </c>
      <c r="AE743" s="7">
        <f t="shared" si="99"/>
        <v>1520985600</v>
      </c>
      <c r="AF743" s="7">
        <f t="shared" si="100"/>
        <v>1520683200</v>
      </c>
    </row>
    <row r="744" spans="1:32" x14ac:dyDescent="0.25">
      <c r="A744" s="54" t="s">
        <v>83</v>
      </c>
      <c r="B744" s="28">
        <v>43166</v>
      </c>
      <c r="C744" s="28">
        <v>43173</v>
      </c>
      <c r="D744" s="54" t="s">
        <v>14</v>
      </c>
      <c r="E744" s="54"/>
      <c r="F744" s="54" t="s">
        <v>95</v>
      </c>
      <c r="G744" s="159">
        <v>1000</v>
      </c>
      <c r="H744" s="111">
        <v>47.4</v>
      </c>
      <c r="I744" s="110">
        <v>12.8</v>
      </c>
      <c r="J744" s="110">
        <v>18.899999999999999</v>
      </c>
      <c r="K744" s="110">
        <v>6.2</v>
      </c>
      <c r="L744" s="110">
        <v>7.8</v>
      </c>
      <c r="M744" s="110">
        <v>1.2</v>
      </c>
      <c r="N744" s="110">
        <v>2.9</v>
      </c>
      <c r="O744" s="110"/>
      <c r="P744" s="110"/>
      <c r="Q744" s="110">
        <v>1.9</v>
      </c>
      <c r="R744" s="110"/>
      <c r="S744" s="110">
        <v>0.9</v>
      </c>
      <c r="T744" s="138">
        <v>0</v>
      </c>
      <c r="U744" s="96">
        <f t="shared" si="101"/>
        <v>0.99999999999999989</v>
      </c>
      <c r="V744" s="7"/>
      <c r="W744" s="7"/>
      <c r="X744" s="7"/>
      <c r="Y744" s="198"/>
      <c r="Z744" s="54" t="s">
        <v>251</v>
      </c>
      <c r="AA744" s="53" t="s">
        <v>285</v>
      </c>
      <c r="AB744" s="54" t="s">
        <v>213</v>
      </c>
      <c r="AC744" s="54" t="s">
        <v>286</v>
      </c>
      <c r="AD744" s="7">
        <f t="shared" si="98"/>
        <v>1520380800</v>
      </c>
      <c r="AE744" s="7">
        <f t="shared" si="99"/>
        <v>1520985600</v>
      </c>
      <c r="AF744" s="7">
        <f t="shared" si="100"/>
        <v>1520683200</v>
      </c>
    </row>
    <row r="745" spans="1:32" x14ac:dyDescent="0.25">
      <c r="A745" s="57" t="s">
        <v>82</v>
      </c>
      <c r="B745" s="30">
        <v>43161</v>
      </c>
      <c r="C745" s="30">
        <v>43166</v>
      </c>
      <c r="D745" s="57" t="s">
        <v>2</v>
      </c>
      <c r="E745" s="57"/>
      <c r="F745" s="57" t="s">
        <v>95</v>
      </c>
      <c r="G745" s="149">
        <v>1200</v>
      </c>
      <c r="H745" s="130">
        <v>39</v>
      </c>
      <c r="I745" s="119">
        <v>9</v>
      </c>
      <c r="J745" s="130">
        <v>12</v>
      </c>
      <c r="K745" s="130">
        <v>4</v>
      </c>
      <c r="L745" s="130">
        <v>6</v>
      </c>
      <c r="M745" s="130">
        <v>1</v>
      </c>
      <c r="N745" s="130">
        <v>1</v>
      </c>
      <c r="O745" s="130"/>
      <c r="P745" s="130"/>
      <c r="Q745" s="130">
        <v>0</v>
      </c>
      <c r="R745" s="130"/>
      <c r="S745" s="130">
        <v>1</v>
      </c>
      <c r="T745" s="112">
        <v>29</v>
      </c>
      <c r="U745" s="97">
        <f t="shared" si="101"/>
        <v>1.3698630136986301</v>
      </c>
      <c r="V745" s="17"/>
      <c r="W745" s="17"/>
      <c r="X745" s="17"/>
      <c r="Y745" s="206"/>
      <c r="Z745" s="56" t="s">
        <v>209</v>
      </c>
      <c r="AA745" s="56"/>
      <c r="AB745" s="57"/>
      <c r="AC745" s="57"/>
      <c r="AD745" s="17">
        <f t="shared" si="98"/>
        <v>1519948800</v>
      </c>
      <c r="AE745" s="17">
        <f t="shared" si="99"/>
        <v>1520380800</v>
      </c>
      <c r="AF745" s="17">
        <f t="shared" si="100"/>
        <v>1520164800</v>
      </c>
    </row>
    <row r="746" spans="1:32" x14ac:dyDescent="0.25">
      <c r="A746" s="57" t="s">
        <v>82</v>
      </c>
      <c r="B746" s="30">
        <v>43161</v>
      </c>
      <c r="C746" s="30">
        <v>43166</v>
      </c>
      <c r="D746" s="57" t="s">
        <v>2</v>
      </c>
      <c r="E746" s="57"/>
      <c r="F746" s="57" t="s">
        <v>95</v>
      </c>
      <c r="G746" s="149">
        <v>1200</v>
      </c>
      <c r="H746" s="130">
        <v>53</v>
      </c>
      <c r="I746" s="119">
        <v>12</v>
      </c>
      <c r="J746" s="130">
        <v>17</v>
      </c>
      <c r="K746" s="130">
        <v>6</v>
      </c>
      <c r="L746" s="130">
        <v>8</v>
      </c>
      <c r="M746" s="130">
        <v>1</v>
      </c>
      <c r="N746" s="130">
        <v>2</v>
      </c>
      <c r="O746" s="130"/>
      <c r="P746" s="130"/>
      <c r="Q746" s="130">
        <v>0</v>
      </c>
      <c r="R746" s="130"/>
      <c r="S746" s="130">
        <v>1</v>
      </c>
      <c r="T746" s="112">
        <v>0</v>
      </c>
      <c r="U746" s="97">
        <f t="shared" si="101"/>
        <v>1</v>
      </c>
      <c r="V746" s="17"/>
      <c r="W746" s="17"/>
      <c r="X746" s="17"/>
      <c r="Y746" s="206"/>
      <c r="Z746" s="56" t="s">
        <v>209</v>
      </c>
      <c r="AA746" s="56"/>
      <c r="AB746" s="57"/>
      <c r="AC746" s="57"/>
      <c r="AD746" s="17">
        <f t="shared" si="98"/>
        <v>1519948800</v>
      </c>
      <c r="AE746" s="17">
        <f t="shared" si="99"/>
        <v>1520380800</v>
      </c>
      <c r="AF746" s="17">
        <f t="shared" si="100"/>
        <v>1520164800</v>
      </c>
    </row>
    <row r="747" spans="1:32" x14ac:dyDescent="0.25">
      <c r="A747" s="57" t="s">
        <v>83</v>
      </c>
      <c r="B747" s="30">
        <v>43161</v>
      </c>
      <c r="C747" s="30">
        <v>43166</v>
      </c>
      <c r="D747" s="57" t="s">
        <v>2</v>
      </c>
      <c r="E747" s="57"/>
      <c r="F747" s="57" t="s">
        <v>95</v>
      </c>
      <c r="G747" s="149">
        <v>1200</v>
      </c>
      <c r="H747" s="130">
        <v>54</v>
      </c>
      <c r="I747" s="119">
        <v>12</v>
      </c>
      <c r="J747" s="130">
        <v>16</v>
      </c>
      <c r="K747" s="130">
        <v>5</v>
      </c>
      <c r="L747" s="130">
        <v>9</v>
      </c>
      <c r="M747" s="130">
        <v>2</v>
      </c>
      <c r="N747" s="130">
        <v>2</v>
      </c>
      <c r="O747" s="130"/>
      <c r="P747" s="130"/>
      <c r="Q747" s="130">
        <v>0</v>
      </c>
      <c r="R747" s="130"/>
      <c r="S747" s="130">
        <v>0</v>
      </c>
      <c r="T747" s="112">
        <v>0</v>
      </c>
      <c r="U747" s="97">
        <f t="shared" si="101"/>
        <v>1</v>
      </c>
      <c r="V747" s="17"/>
      <c r="W747" s="17"/>
      <c r="X747" s="17"/>
      <c r="Y747" s="206"/>
      <c r="Z747" s="56" t="s">
        <v>209</v>
      </c>
      <c r="AA747" s="56"/>
      <c r="AB747" s="57"/>
      <c r="AC747" s="57" t="s">
        <v>218</v>
      </c>
      <c r="AD747" s="17">
        <f t="shared" si="98"/>
        <v>1519948800</v>
      </c>
      <c r="AE747" s="17">
        <f t="shared" si="99"/>
        <v>1520380800</v>
      </c>
      <c r="AF747" s="17">
        <f t="shared" si="100"/>
        <v>1520164800</v>
      </c>
    </row>
    <row r="748" spans="1:32" x14ac:dyDescent="0.25">
      <c r="A748" s="82" t="s">
        <v>83</v>
      </c>
      <c r="B748" s="31">
        <v>43160</v>
      </c>
      <c r="C748" s="31">
        <v>43164</v>
      </c>
      <c r="D748" s="90" t="s">
        <v>0</v>
      </c>
      <c r="E748" s="82" t="s">
        <v>158</v>
      </c>
      <c r="F748" s="82" t="s">
        <v>94</v>
      </c>
      <c r="G748" s="164">
        <v>1000</v>
      </c>
      <c r="H748" s="140">
        <v>52</v>
      </c>
      <c r="I748" s="140">
        <v>10</v>
      </c>
      <c r="J748" s="140">
        <v>17</v>
      </c>
      <c r="K748" s="140">
        <v>9</v>
      </c>
      <c r="L748" s="140">
        <v>6</v>
      </c>
      <c r="M748" s="140"/>
      <c r="N748" s="140">
        <v>4</v>
      </c>
      <c r="O748" s="140"/>
      <c r="P748" s="140"/>
      <c r="Q748" s="140">
        <v>2</v>
      </c>
      <c r="R748" s="140"/>
      <c r="S748" s="140">
        <v>0</v>
      </c>
      <c r="T748" s="140">
        <v>0</v>
      </c>
      <c r="U748" s="103">
        <f t="shared" si="101"/>
        <v>1</v>
      </c>
      <c r="V748" s="32"/>
      <c r="W748" s="32"/>
      <c r="X748" s="32"/>
      <c r="Y748" s="209"/>
      <c r="Z748" s="81" t="s">
        <v>230</v>
      </c>
      <c r="AA748" s="81" t="s">
        <v>255</v>
      </c>
      <c r="AB748" s="82"/>
      <c r="AC748" s="82" t="s">
        <v>254</v>
      </c>
      <c r="AD748" s="32">
        <f t="shared" si="98"/>
        <v>1519862400</v>
      </c>
      <c r="AE748" s="32">
        <f t="shared" si="99"/>
        <v>1520208000</v>
      </c>
      <c r="AF748" s="32">
        <f t="shared" si="100"/>
        <v>1520035200</v>
      </c>
    </row>
    <row r="749" spans="1:32" x14ac:dyDescent="0.25">
      <c r="A749" s="71" t="s">
        <v>82</v>
      </c>
      <c r="B749" s="26">
        <v>43157</v>
      </c>
      <c r="C749" s="26">
        <v>43162</v>
      </c>
      <c r="D749" s="89" t="s">
        <v>223</v>
      </c>
      <c r="E749" s="71"/>
      <c r="F749" s="71" t="s">
        <v>94</v>
      </c>
      <c r="G749" s="163">
        <v>1000</v>
      </c>
      <c r="H749" s="120">
        <v>31</v>
      </c>
      <c r="I749" s="120">
        <v>8</v>
      </c>
      <c r="J749" s="120">
        <v>18</v>
      </c>
      <c r="K749" s="120">
        <v>5</v>
      </c>
      <c r="L749" s="120">
        <v>5</v>
      </c>
      <c r="M749" s="120">
        <v>0</v>
      </c>
      <c r="N749" s="120">
        <v>3</v>
      </c>
      <c r="O749" s="120"/>
      <c r="P749" s="120"/>
      <c r="Q749" s="120">
        <v>1</v>
      </c>
      <c r="R749" s="120"/>
      <c r="S749" s="120">
        <v>0</v>
      </c>
      <c r="T749" s="120">
        <v>29</v>
      </c>
      <c r="U749" s="101">
        <f t="shared" si="101"/>
        <v>1.408450704225352</v>
      </c>
      <c r="V749" s="27"/>
      <c r="W749" s="27"/>
      <c r="X749" s="27"/>
      <c r="Y749" s="203"/>
      <c r="Z749" s="70" t="s">
        <v>241</v>
      </c>
      <c r="AA749" s="70" t="s">
        <v>227</v>
      </c>
      <c r="AB749" s="70" t="s">
        <v>242</v>
      </c>
      <c r="AC749" s="71" t="s">
        <v>249</v>
      </c>
      <c r="AD749" s="27">
        <f t="shared" si="98"/>
        <v>1519603200</v>
      </c>
      <c r="AE749" s="27">
        <f t="shared" si="99"/>
        <v>1520035200</v>
      </c>
      <c r="AF749" s="27">
        <f t="shared" si="100"/>
        <v>1519819200</v>
      </c>
    </row>
    <row r="750" spans="1:32" x14ac:dyDescent="0.25">
      <c r="A750" s="71" t="s">
        <v>83</v>
      </c>
      <c r="B750" s="26">
        <v>43157</v>
      </c>
      <c r="C750" s="26">
        <v>43162</v>
      </c>
      <c r="D750" s="89" t="s">
        <v>223</v>
      </c>
      <c r="E750" s="71"/>
      <c r="F750" s="71" t="s">
        <v>94</v>
      </c>
      <c r="G750" s="163">
        <v>1000</v>
      </c>
      <c r="H750" s="120">
        <v>44</v>
      </c>
      <c r="I750" s="120">
        <v>11</v>
      </c>
      <c r="J750" s="120">
        <v>24</v>
      </c>
      <c r="K750" s="120">
        <v>8</v>
      </c>
      <c r="L750" s="120">
        <v>8</v>
      </c>
      <c r="M750" s="120">
        <v>0</v>
      </c>
      <c r="N750" s="120">
        <v>4</v>
      </c>
      <c r="O750" s="120"/>
      <c r="P750" s="120"/>
      <c r="Q750" s="120">
        <v>1</v>
      </c>
      <c r="R750" s="120"/>
      <c r="S750" s="120">
        <v>0</v>
      </c>
      <c r="T750" s="120">
        <v>0</v>
      </c>
      <c r="U750" s="101">
        <f t="shared" si="101"/>
        <v>1</v>
      </c>
      <c r="V750" s="27"/>
      <c r="W750" s="27"/>
      <c r="X750" s="27"/>
      <c r="Y750" s="203"/>
      <c r="Z750" s="70" t="s">
        <v>241</v>
      </c>
      <c r="AA750" s="70" t="s">
        <v>227</v>
      </c>
      <c r="AB750" s="70" t="s">
        <v>242</v>
      </c>
      <c r="AC750" s="71" t="s">
        <v>314</v>
      </c>
      <c r="AD750" s="27">
        <f t="shared" si="98"/>
        <v>1519603200</v>
      </c>
      <c r="AE750" s="27">
        <f t="shared" si="99"/>
        <v>1520035200</v>
      </c>
      <c r="AF750" s="27">
        <f t="shared" si="100"/>
        <v>1519819200</v>
      </c>
    </row>
    <row r="751" spans="1:32" x14ac:dyDescent="0.25">
      <c r="A751" s="60" t="s">
        <v>82</v>
      </c>
      <c r="B751" s="18">
        <v>43157</v>
      </c>
      <c r="C751" s="18">
        <v>43159</v>
      </c>
      <c r="D751" s="60" t="s">
        <v>1</v>
      </c>
      <c r="E751" s="60"/>
      <c r="F751" s="60" t="s">
        <v>96</v>
      </c>
      <c r="G751" s="150">
        <v>1000</v>
      </c>
      <c r="H751" s="114">
        <v>31</v>
      </c>
      <c r="I751" s="114">
        <v>8</v>
      </c>
      <c r="J751" s="114">
        <v>14</v>
      </c>
      <c r="K751" s="114">
        <v>5</v>
      </c>
      <c r="L751" s="114">
        <v>8</v>
      </c>
      <c r="M751" s="114">
        <v>1</v>
      </c>
      <c r="N751" s="114">
        <v>1</v>
      </c>
      <c r="O751" s="114"/>
      <c r="P751" s="114"/>
      <c r="Q751" s="114"/>
      <c r="R751" s="114"/>
      <c r="S751" s="114">
        <v>7</v>
      </c>
      <c r="T751" s="114">
        <v>25</v>
      </c>
      <c r="U751" s="98">
        <f t="shared" si="101"/>
        <v>1.3333333333333333</v>
      </c>
      <c r="V751" s="19"/>
      <c r="W751" s="19"/>
      <c r="X751" s="19"/>
      <c r="Y751" s="205"/>
      <c r="Z751" s="58" t="s">
        <v>278</v>
      </c>
      <c r="AA751" s="58" t="s">
        <v>279</v>
      </c>
      <c r="AB751" s="60"/>
      <c r="AC751" s="60"/>
      <c r="AD751" s="19">
        <f t="shared" si="98"/>
        <v>1519603200</v>
      </c>
      <c r="AE751" s="19">
        <f t="shared" si="99"/>
        <v>1519776000</v>
      </c>
      <c r="AF751" s="19">
        <f t="shared" si="100"/>
        <v>1519689600</v>
      </c>
    </row>
    <row r="752" spans="1:32" x14ac:dyDescent="0.25">
      <c r="A752" s="60" t="s">
        <v>83</v>
      </c>
      <c r="B752" s="18">
        <v>43157</v>
      </c>
      <c r="C752" s="18">
        <v>43159</v>
      </c>
      <c r="D752" s="60" t="s">
        <v>1</v>
      </c>
      <c r="E752" s="60"/>
      <c r="F752" s="60" t="s">
        <v>96</v>
      </c>
      <c r="G752" s="150">
        <v>1000</v>
      </c>
      <c r="H752" s="114">
        <v>36</v>
      </c>
      <c r="I752" s="114">
        <v>13</v>
      </c>
      <c r="J752" s="114">
        <v>19</v>
      </c>
      <c r="K752" s="114">
        <v>8</v>
      </c>
      <c r="L752" s="114">
        <v>13</v>
      </c>
      <c r="M752" s="114">
        <v>1</v>
      </c>
      <c r="N752" s="114">
        <v>2</v>
      </c>
      <c r="O752" s="114"/>
      <c r="P752" s="114"/>
      <c r="Q752" s="114"/>
      <c r="R752" s="114"/>
      <c r="S752" s="114">
        <v>8</v>
      </c>
      <c r="T752" s="114">
        <v>0</v>
      </c>
      <c r="U752" s="98">
        <f t="shared" si="101"/>
        <v>1</v>
      </c>
      <c r="V752" s="19"/>
      <c r="W752" s="19"/>
      <c r="X752" s="19"/>
      <c r="Y752" s="205"/>
      <c r="Z752" s="58" t="s">
        <v>278</v>
      </c>
      <c r="AA752" s="58" t="s">
        <v>279</v>
      </c>
      <c r="AB752" s="60"/>
      <c r="AC752" s="60"/>
      <c r="AD752" s="19">
        <f t="shared" si="98"/>
        <v>1519603200</v>
      </c>
      <c r="AE752" s="19">
        <f t="shared" si="99"/>
        <v>1519776000</v>
      </c>
      <c r="AF752" s="19">
        <f t="shared" si="100"/>
        <v>1519689600</v>
      </c>
    </row>
    <row r="753" spans="1:32" x14ac:dyDescent="0.25">
      <c r="A753" s="67" t="s">
        <v>82</v>
      </c>
      <c r="B753" s="24">
        <v>43157</v>
      </c>
      <c r="C753" s="24">
        <v>43159</v>
      </c>
      <c r="D753" s="67" t="s">
        <v>4</v>
      </c>
      <c r="E753" s="67"/>
      <c r="F753" s="67" t="s">
        <v>94</v>
      </c>
      <c r="G753" s="161">
        <v>1000</v>
      </c>
      <c r="H753" s="117">
        <v>36</v>
      </c>
      <c r="I753" s="117">
        <v>8</v>
      </c>
      <c r="J753" s="117">
        <v>8</v>
      </c>
      <c r="K753" s="117">
        <v>7</v>
      </c>
      <c r="L753" s="117">
        <v>5</v>
      </c>
      <c r="M753" s="117"/>
      <c r="N753" s="117"/>
      <c r="O753" s="117"/>
      <c r="P753" s="117"/>
      <c r="Q753" s="117"/>
      <c r="R753" s="117"/>
      <c r="S753" s="117">
        <v>6</v>
      </c>
      <c r="T753" s="117">
        <v>30</v>
      </c>
      <c r="U753" s="100">
        <f t="shared" si="101"/>
        <v>1.4285714285714286</v>
      </c>
      <c r="V753" s="13"/>
      <c r="W753" s="13"/>
      <c r="X753" s="13"/>
      <c r="Y753" s="207"/>
      <c r="Z753" s="66" t="s">
        <v>187</v>
      </c>
      <c r="AA753" s="78" t="s">
        <v>193</v>
      </c>
      <c r="AB753" s="67"/>
      <c r="AC753" s="67"/>
      <c r="AD753" s="13">
        <f t="shared" si="98"/>
        <v>1519603200</v>
      </c>
      <c r="AE753" s="13">
        <f t="shared" si="99"/>
        <v>1519776000</v>
      </c>
      <c r="AF753" s="13">
        <f t="shared" si="100"/>
        <v>1519689600</v>
      </c>
    </row>
    <row r="754" spans="1:32" x14ac:dyDescent="0.25">
      <c r="A754" s="67" t="s">
        <v>83</v>
      </c>
      <c r="B754" s="24">
        <v>43157</v>
      </c>
      <c r="C754" s="24">
        <v>43159</v>
      </c>
      <c r="D754" s="67" t="s">
        <v>4</v>
      </c>
      <c r="E754" s="67"/>
      <c r="F754" s="67" t="s">
        <v>94</v>
      </c>
      <c r="G754" s="161">
        <v>1000</v>
      </c>
      <c r="H754" s="117">
        <v>53</v>
      </c>
      <c r="I754" s="117">
        <v>11</v>
      </c>
      <c r="J754" s="117">
        <v>14</v>
      </c>
      <c r="K754" s="117">
        <v>8</v>
      </c>
      <c r="L754" s="117">
        <v>6</v>
      </c>
      <c r="M754" s="117"/>
      <c r="N754" s="117"/>
      <c r="O754" s="117"/>
      <c r="P754" s="117"/>
      <c r="Q754" s="117"/>
      <c r="R754" s="117"/>
      <c r="S754" s="117">
        <v>8</v>
      </c>
      <c r="T754" s="117">
        <v>0</v>
      </c>
      <c r="U754" s="100">
        <f t="shared" si="101"/>
        <v>1</v>
      </c>
      <c r="V754" s="13"/>
      <c r="W754" s="13"/>
      <c r="X754" s="13"/>
      <c r="Y754" s="207"/>
      <c r="Z754" s="66" t="s">
        <v>187</v>
      </c>
      <c r="AA754" s="78" t="s">
        <v>193</v>
      </c>
      <c r="AB754" s="67"/>
      <c r="AC754" s="67"/>
      <c r="AD754" s="13">
        <f t="shared" si="98"/>
        <v>1519603200</v>
      </c>
      <c r="AE754" s="13">
        <f t="shared" si="99"/>
        <v>1519776000</v>
      </c>
      <c r="AF754" s="13">
        <f t="shared" si="100"/>
        <v>1519689600</v>
      </c>
    </row>
    <row r="755" spans="1:32" x14ac:dyDescent="0.25">
      <c r="A755" s="63" t="s">
        <v>82</v>
      </c>
      <c r="B755" s="33">
        <v>43140</v>
      </c>
      <c r="C755" s="33">
        <v>43153</v>
      </c>
      <c r="D755" s="88" t="s">
        <v>224</v>
      </c>
      <c r="E755" s="63"/>
      <c r="F755" s="63" t="s">
        <v>95</v>
      </c>
      <c r="G755" s="152">
        <v>1000</v>
      </c>
      <c r="H755" s="116">
        <v>29</v>
      </c>
      <c r="I755" s="116">
        <v>11</v>
      </c>
      <c r="J755" s="116">
        <v>12</v>
      </c>
      <c r="K755" s="116">
        <v>3</v>
      </c>
      <c r="L755" s="116">
        <v>3</v>
      </c>
      <c r="M755" s="116">
        <v>1</v>
      </c>
      <c r="N755" s="116">
        <v>1</v>
      </c>
      <c r="O755" s="116"/>
      <c r="P755" s="116"/>
      <c r="Q755" s="116"/>
      <c r="R755" s="116"/>
      <c r="S755" s="116">
        <v>1</v>
      </c>
      <c r="T755" s="116">
        <v>39</v>
      </c>
      <c r="U755" s="99">
        <f t="shared" si="101"/>
        <v>1.639344262295082</v>
      </c>
      <c r="V755" s="34"/>
      <c r="W755" s="34"/>
      <c r="X755" s="34"/>
      <c r="Y755" s="202"/>
      <c r="Z755" s="61" t="s">
        <v>268</v>
      </c>
      <c r="AA755" s="62" t="s">
        <v>234</v>
      </c>
      <c r="AB755" s="62" t="s">
        <v>267</v>
      </c>
      <c r="AC755" s="63" t="s">
        <v>269</v>
      </c>
      <c r="AD755" s="34">
        <f t="shared" si="98"/>
        <v>1518134400</v>
      </c>
      <c r="AE755" s="34">
        <f t="shared" si="99"/>
        <v>1519257600</v>
      </c>
      <c r="AF755" s="34">
        <f t="shared" si="100"/>
        <v>1518696000</v>
      </c>
    </row>
    <row r="756" spans="1:32" x14ac:dyDescent="0.25">
      <c r="A756" s="63" t="s">
        <v>82</v>
      </c>
      <c r="B756" s="33">
        <v>43140</v>
      </c>
      <c r="C756" s="33">
        <v>43153</v>
      </c>
      <c r="D756" s="88" t="s">
        <v>224</v>
      </c>
      <c r="E756" s="63"/>
      <c r="F756" s="63" t="s">
        <v>95</v>
      </c>
      <c r="G756" s="152">
        <v>1000</v>
      </c>
      <c r="H756" s="116">
        <v>48</v>
      </c>
      <c r="I756" s="116">
        <v>17</v>
      </c>
      <c r="J756" s="116">
        <v>19</v>
      </c>
      <c r="K756" s="116">
        <v>5</v>
      </c>
      <c r="L756" s="116">
        <v>6</v>
      </c>
      <c r="M756" s="116">
        <v>2</v>
      </c>
      <c r="N756" s="116">
        <v>2</v>
      </c>
      <c r="O756" s="116"/>
      <c r="P756" s="116"/>
      <c r="Q756" s="116"/>
      <c r="R756" s="116"/>
      <c r="S756" s="116">
        <v>1</v>
      </c>
      <c r="T756" s="116">
        <v>0</v>
      </c>
      <c r="U756" s="99">
        <f t="shared" si="101"/>
        <v>1</v>
      </c>
      <c r="V756" s="34"/>
      <c r="W756" s="34"/>
      <c r="X756" s="34"/>
      <c r="Y756" s="202"/>
      <c r="Z756" s="61" t="s">
        <v>268</v>
      </c>
      <c r="AA756" s="62" t="s">
        <v>234</v>
      </c>
      <c r="AB756" s="62" t="s">
        <v>267</v>
      </c>
      <c r="AC756" s="63" t="s">
        <v>276</v>
      </c>
      <c r="AD756" s="34">
        <f t="shared" si="98"/>
        <v>1518134400</v>
      </c>
      <c r="AE756" s="34">
        <f t="shared" si="99"/>
        <v>1519257600</v>
      </c>
      <c r="AF756" s="34">
        <f t="shared" si="100"/>
        <v>1518696000</v>
      </c>
    </row>
    <row r="757" spans="1:32" x14ac:dyDescent="0.25">
      <c r="A757" s="71" t="s">
        <v>82</v>
      </c>
      <c r="B757" s="26">
        <v>43143</v>
      </c>
      <c r="C757" s="26">
        <v>43149</v>
      </c>
      <c r="D757" s="89" t="s">
        <v>223</v>
      </c>
      <c r="E757" s="71" t="s">
        <v>158</v>
      </c>
      <c r="F757" s="71" t="s">
        <v>96</v>
      </c>
      <c r="G757" s="163">
        <v>8050</v>
      </c>
      <c r="H757" s="120">
        <v>17</v>
      </c>
      <c r="I757" s="121">
        <v>6</v>
      </c>
      <c r="J757" s="120">
        <v>22</v>
      </c>
      <c r="K757" s="120">
        <v>6</v>
      </c>
      <c r="L757" s="120">
        <v>8</v>
      </c>
      <c r="M757" s="120">
        <v>1</v>
      </c>
      <c r="N757" s="120">
        <v>3</v>
      </c>
      <c r="O757" s="120"/>
      <c r="P757" s="120"/>
      <c r="Q757" s="120"/>
      <c r="R757" s="120"/>
      <c r="S757" s="120">
        <v>3</v>
      </c>
      <c r="T757" s="120">
        <v>34</v>
      </c>
      <c r="U757" s="101">
        <f t="shared" si="101"/>
        <v>1.5151515151515151</v>
      </c>
      <c r="V757" s="27"/>
      <c r="W757" s="27"/>
      <c r="X757" s="27"/>
      <c r="Y757" s="203"/>
      <c r="Z757" s="70" t="s">
        <v>245</v>
      </c>
      <c r="AA757" s="79" t="s">
        <v>246</v>
      </c>
      <c r="AB757" s="70"/>
      <c r="AC757" s="71" t="s">
        <v>244</v>
      </c>
      <c r="AD757" s="27">
        <f t="shared" si="98"/>
        <v>1518393600</v>
      </c>
      <c r="AE757" s="27">
        <f t="shared" si="99"/>
        <v>1518912000</v>
      </c>
      <c r="AF757" s="27">
        <f t="shared" si="100"/>
        <v>1518652800</v>
      </c>
    </row>
    <row r="758" spans="1:32" x14ac:dyDescent="0.25">
      <c r="A758" s="71" t="s">
        <v>82</v>
      </c>
      <c r="B758" s="26">
        <v>43143</v>
      </c>
      <c r="C758" s="26">
        <v>43149</v>
      </c>
      <c r="D758" s="89" t="s">
        <v>223</v>
      </c>
      <c r="E758" s="71" t="s">
        <v>158</v>
      </c>
      <c r="F758" s="71" t="s">
        <v>96</v>
      </c>
      <c r="G758" s="163">
        <v>8050</v>
      </c>
      <c r="H758" s="120">
        <v>26</v>
      </c>
      <c r="I758" s="121">
        <v>9</v>
      </c>
      <c r="J758" s="120">
        <v>33</v>
      </c>
      <c r="K758" s="120">
        <v>9</v>
      </c>
      <c r="L758" s="120">
        <v>12</v>
      </c>
      <c r="M758" s="120">
        <v>2</v>
      </c>
      <c r="N758" s="120">
        <v>4</v>
      </c>
      <c r="O758" s="120"/>
      <c r="P758" s="120"/>
      <c r="Q758" s="120"/>
      <c r="R758" s="120"/>
      <c r="S758" s="120">
        <v>5</v>
      </c>
      <c r="T758" s="120">
        <v>0</v>
      </c>
      <c r="U758" s="101">
        <f t="shared" si="101"/>
        <v>1</v>
      </c>
      <c r="V758" s="27"/>
      <c r="W758" s="27"/>
      <c r="X758" s="27"/>
      <c r="Y758" s="203"/>
      <c r="Z758" s="70" t="s">
        <v>245</v>
      </c>
      <c r="AA758" s="79" t="s">
        <v>246</v>
      </c>
      <c r="AB758" s="70"/>
      <c r="AC758" s="71" t="s">
        <v>247</v>
      </c>
      <c r="AD758" s="27">
        <f t="shared" si="98"/>
        <v>1518393600</v>
      </c>
      <c r="AE758" s="27">
        <f t="shared" si="99"/>
        <v>1518912000</v>
      </c>
      <c r="AF758" s="27">
        <f t="shared" si="100"/>
        <v>1518652800</v>
      </c>
    </row>
    <row r="759" spans="1:32" x14ac:dyDescent="0.25">
      <c r="A759" s="82" t="s">
        <v>82</v>
      </c>
      <c r="B759" s="31">
        <v>43134</v>
      </c>
      <c r="C759" s="31">
        <v>43152</v>
      </c>
      <c r="D759" s="90" t="s">
        <v>0</v>
      </c>
      <c r="E759" s="82"/>
      <c r="F759" s="82" t="s">
        <v>95</v>
      </c>
      <c r="G759" s="164">
        <v>2000</v>
      </c>
      <c r="H759" s="140">
        <v>40</v>
      </c>
      <c r="I759" s="140">
        <v>5</v>
      </c>
      <c r="J759" s="140">
        <v>7</v>
      </c>
      <c r="K759" s="140">
        <v>4</v>
      </c>
      <c r="L759" s="140">
        <v>4</v>
      </c>
      <c r="M759" s="140">
        <v>1</v>
      </c>
      <c r="N759" s="140">
        <v>2</v>
      </c>
      <c r="O759" s="140"/>
      <c r="P759" s="140"/>
      <c r="Q759" s="140">
        <v>1</v>
      </c>
      <c r="R759" s="140"/>
      <c r="S759" s="142">
        <v>1</v>
      </c>
      <c r="T759" s="141">
        <v>35</v>
      </c>
      <c r="U759" s="103">
        <f t="shared" si="101"/>
        <v>1.5384615384615385</v>
      </c>
      <c r="V759" s="32"/>
      <c r="W759" s="32"/>
      <c r="X759" s="32"/>
      <c r="Y759" s="209"/>
      <c r="Z759" s="81" t="s">
        <v>231</v>
      </c>
      <c r="AA759" s="81" t="s">
        <v>258</v>
      </c>
      <c r="AB759" s="82"/>
      <c r="AC759" s="82" t="s">
        <v>256</v>
      </c>
      <c r="AD759" s="32">
        <f t="shared" si="98"/>
        <v>1517616000</v>
      </c>
      <c r="AE759" s="32">
        <f t="shared" si="99"/>
        <v>1519171200</v>
      </c>
      <c r="AF759" s="32">
        <f t="shared" si="100"/>
        <v>1518393600</v>
      </c>
    </row>
    <row r="760" spans="1:32" x14ac:dyDescent="0.25">
      <c r="A760" s="82" t="s">
        <v>83</v>
      </c>
      <c r="B760" s="31">
        <v>43134</v>
      </c>
      <c r="C760" s="31">
        <v>43152</v>
      </c>
      <c r="D760" s="90" t="s">
        <v>0</v>
      </c>
      <c r="E760" s="82"/>
      <c r="F760" s="82" t="s">
        <v>95</v>
      </c>
      <c r="G760" s="164">
        <v>2000</v>
      </c>
      <c r="H760" s="140">
        <v>54</v>
      </c>
      <c r="I760" s="140">
        <v>10</v>
      </c>
      <c r="J760" s="140">
        <v>13</v>
      </c>
      <c r="K760" s="140">
        <v>8</v>
      </c>
      <c r="L760" s="140">
        <v>8</v>
      </c>
      <c r="M760" s="140">
        <v>1</v>
      </c>
      <c r="N760" s="140">
        <v>3</v>
      </c>
      <c r="O760" s="140"/>
      <c r="P760" s="140"/>
      <c r="Q760" s="140">
        <v>2</v>
      </c>
      <c r="R760" s="140"/>
      <c r="S760" s="142">
        <v>1</v>
      </c>
      <c r="T760" s="140">
        <v>0</v>
      </c>
      <c r="U760" s="103">
        <f t="shared" si="101"/>
        <v>1</v>
      </c>
      <c r="V760" s="32"/>
      <c r="W760" s="32"/>
      <c r="X760" s="32"/>
      <c r="Y760" s="209"/>
      <c r="Z760" s="81" t="s">
        <v>231</v>
      </c>
      <c r="AA760" s="81" t="s">
        <v>258</v>
      </c>
      <c r="AB760" s="82"/>
      <c r="AC760" s="82" t="s">
        <v>257</v>
      </c>
      <c r="AD760" s="32">
        <f t="shared" si="98"/>
        <v>1517616000</v>
      </c>
      <c r="AE760" s="32">
        <f t="shared" si="99"/>
        <v>1519171200</v>
      </c>
      <c r="AF760" s="32">
        <f t="shared" si="100"/>
        <v>1518393600</v>
      </c>
    </row>
    <row r="761" spans="1:32" x14ac:dyDescent="0.25">
      <c r="A761" s="52" t="s">
        <v>82</v>
      </c>
      <c r="B761" s="23">
        <v>43140</v>
      </c>
      <c r="C761" s="23">
        <v>43145</v>
      </c>
      <c r="D761" s="52" t="s">
        <v>3</v>
      </c>
      <c r="E761" s="52"/>
      <c r="F761" s="87" t="s">
        <v>94</v>
      </c>
      <c r="G761" s="162">
        <v>1002</v>
      </c>
      <c r="H761" s="107">
        <v>26</v>
      </c>
      <c r="I761" s="107">
        <v>12</v>
      </c>
      <c r="J761" s="107">
        <v>11</v>
      </c>
      <c r="K761" s="107">
        <v>6</v>
      </c>
      <c r="L761" s="107">
        <v>4</v>
      </c>
      <c r="M761" s="107"/>
      <c r="N761" s="107">
        <v>0</v>
      </c>
      <c r="O761" s="107"/>
      <c r="P761" s="107"/>
      <c r="Q761" s="107">
        <v>1</v>
      </c>
      <c r="R761" s="107"/>
      <c r="S761" s="107">
        <v>2</v>
      </c>
      <c r="T761" s="107">
        <v>38</v>
      </c>
      <c r="U761" s="95">
        <f t="shared" si="101"/>
        <v>1.6129032258064515</v>
      </c>
      <c r="V761" s="11"/>
      <c r="W761" s="11"/>
      <c r="X761" s="11"/>
      <c r="Y761" s="201"/>
      <c r="Z761" s="64" t="s">
        <v>199</v>
      </c>
      <c r="AA761" s="51" t="s">
        <v>206</v>
      </c>
      <c r="AB761" s="51" t="s">
        <v>201</v>
      </c>
      <c r="AC761" s="52"/>
      <c r="AD761" s="11">
        <f t="shared" si="98"/>
        <v>1518134400</v>
      </c>
      <c r="AE761" s="11">
        <f t="shared" si="99"/>
        <v>1518566400</v>
      </c>
      <c r="AF761" s="11">
        <f t="shared" si="100"/>
        <v>1518350400</v>
      </c>
    </row>
    <row r="762" spans="1:32" x14ac:dyDescent="0.25">
      <c r="A762" s="52" t="s">
        <v>83</v>
      </c>
      <c r="B762" s="23">
        <v>43140</v>
      </c>
      <c r="C762" s="23">
        <v>43145</v>
      </c>
      <c r="D762" s="52" t="s">
        <v>3</v>
      </c>
      <c r="E762" s="52"/>
      <c r="F762" s="87" t="s">
        <v>94</v>
      </c>
      <c r="G762" s="162">
        <v>1002</v>
      </c>
      <c r="H762" s="107">
        <v>35</v>
      </c>
      <c r="I762" s="107">
        <v>15</v>
      </c>
      <c r="J762" s="107">
        <v>14</v>
      </c>
      <c r="K762" s="107">
        <v>7</v>
      </c>
      <c r="L762" s="107">
        <v>4</v>
      </c>
      <c r="M762" s="107"/>
      <c r="N762" s="107">
        <v>0</v>
      </c>
      <c r="O762" s="107"/>
      <c r="P762" s="107"/>
      <c r="Q762" s="107">
        <v>2</v>
      </c>
      <c r="R762" s="107"/>
      <c r="S762" s="107">
        <v>2</v>
      </c>
      <c r="T762" s="107">
        <v>22</v>
      </c>
      <c r="U762" s="95">
        <f t="shared" si="101"/>
        <v>1.2658227848101267</v>
      </c>
      <c r="V762" s="11"/>
      <c r="W762" s="11"/>
      <c r="X762" s="11"/>
      <c r="Y762" s="201"/>
      <c r="Z762" s="64" t="s">
        <v>199</v>
      </c>
      <c r="AA762" s="51" t="s">
        <v>206</v>
      </c>
      <c r="AB762" s="52"/>
      <c r="AC762" s="52"/>
      <c r="AD762" s="11">
        <f t="shared" si="98"/>
        <v>1518134400</v>
      </c>
      <c r="AE762" s="11">
        <f t="shared" si="99"/>
        <v>1518566400</v>
      </c>
      <c r="AF762" s="11">
        <f t="shared" si="100"/>
        <v>1518350400</v>
      </c>
    </row>
    <row r="763" spans="1:32" x14ac:dyDescent="0.25">
      <c r="A763" s="52" t="s">
        <v>83</v>
      </c>
      <c r="B763" s="23">
        <v>43140</v>
      </c>
      <c r="C763" s="23">
        <v>43145</v>
      </c>
      <c r="D763" s="52" t="s">
        <v>3</v>
      </c>
      <c r="E763" s="52"/>
      <c r="F763" s="87" t="s">
        <v>94</v>
      </c>
      <c r="G763" s="162">
        <v>1002</v>
      </c>
      <c r="H763" s="107">
        <v>48</v>
      </c>
      <c r="I763" s="107">
        <v>18</v>
      </c>
      <c r="J763" s="107">
        <v>16</v>
      </c>
      <c r="K763" s="107">
        <v>8</v>
      </c>
      <c r="L763" s="107">
        <v>5</v>
      </c>
      <c r="M763" s="107"/>
      <c r="N763" s="107">
        <v>1</v>
      </c>
      <c r="O763" s="107"/>
      <c r="P763" s="107"/>
      <c r="Q763" s="107">
        <v>2</v>
      </c>
      <c r="R763" s="107"/>
      <c r="S763" s="107">
        <v>2</v>
      </c>
      <c r="T763" s="107">
        <v>0</v>
      </c>
      <c r="U763" s="95">
        <f t="shared" si="101"/>
        <v>1</v>
      </c>
      <c r="V763" s="11"/>
      <c r="W763" s="11"/>
      <c r="X763" s="11"/>
      <c r="Y763" s="201"/>
      <c r="Z763" s="64" t="s">
        <v>199</v>
      </c>
      <c r="AA763" s="51" t="s">
        <v>206</v>
      </c>
      <c r="AB763" s="52"/>
      <c r="AC763" s="52"/>
      <c r="AD763" s="11">
        <f t="shared" si="98"/>
        <v>1518134400</v>
      </c>
      <c r="AE763" s="11">
        <f t="shared" si="99"/>
        <v>1518566400</v>
      </c>
      <c r="AF763" s="11">
        <f t="shared" si="100"/>
        <v>1518350400</v>
      </c>
    </row>
    <row r="764" spans="1:32" x14ac:dyDescent="0.25">
      <c r="A764" s="54" t="s">
        <v>82</v>
      </c>
      <c r="B764" s="28">
        <v>43138</v>
      </c>
      <c r="C764" s="28">
        <v>43146</v>
      </c>
      <c r="D764" s="54" t="s">
        <v>14</v>
      </c>
      <c r="E764" s="54"/>
      <c r="F764" s="54" t="s">
        <v>95</v>
      </c>
      <c r="G764" s="159">
        <v>1000</v>
      </c>
      <c r="H764" s="111">
        <v>32.299999999999997</v>
      </c>
      <c r="I764" s="110">
        <v>9</v>
      </c>
      <c r="J764" s="110">
        <v>10.7</v>
      </c>
      <c r="K764" s="110">
        <v>3.9</v>
      </c>
      <c r="L764" s="110">
        <v>4.8</v>
      </c>
      <c r="M764" s="110">
        <v>0.8</v>
      </c>
      <c r="N764" s="110">
        <v>1.8</v>
      </c>
      <c r="O764" s="110"/>
      <c r="P764" s="110"/>
      <c r="Q764" s="110">
        <v>0.9</v>
      </c>
      <c r="R764" s="110"/>
      <c r="S764" s="110">
        <v>2</v>
      </c>
      <c r="T764" s="111">
        <v>33.799999999999997</v>
      </c>
      <c r="U764" s="96">
        <f t="shared" si="101"/>
        <v>1.5105740181268885</v>
      </c>
      <c r="V764" s="7"/>
      <c r="W764" s="7"/>
      <c r="X764" s="7"/>
      <c r="Y764" s="198"/>
      <c r="Z764" s="54" t="s">
        <v>251</v>
      </c>
      <c r="AA764" s="53" t="s">
        <v>287</v>
      </c>
      <c r="AB764" s="54" t="s">
        <v>212</v>
      </c>
      <c r="AC764" s="54"/>
      <c r="AD764" s="7">
        <f t="shared" si="98"/>
        <v>1517961600</v>
      </c>
      <c r="AE764" s="7">
        <f t="shared" si="99"/>
        <v>1518652800</v>
      </c>
      <c r="AF764" s="7">
        <f t="shared" si="100"/>
        <v>1518307200</v>
      </c>
    </row>
    <row r="765" spans="1:32" x14ac:dyDescent="0.25">
      <c r="A765" s="54" t="s">
        <v>82</v>
      </c>
      <c r="B765" s="28">
        <v>43138</v>
      </c>
      <c r="C765" s="28">
        <v>43146</v>
      </c>
      <c r="D765" s="54" t="s">
        <v>14</v>
      </c>
      <c r="E765" s="54"/>
      <c r="F765" s="54" t="s">
        <v>95</v>
      </c>
      <c r="G765" s="159">
        <v>1000</v>
      </c>
      <c r="H765" s="111">
        <v>48.8</v>
      </c>
      <c r="I765" s="110">
        <v>13.5</v>
      </c>
      <c r="J765" s="110">
        <v>16.2</v>
      </c>
      <c r="K765" s="110">
        <v>6</v>
      </c>
      <c r="L765" s="110">
        <v>7.3</v>
      </c>
      <c r="M765" s="110">
        <v>1.2</v>
      </c>
      <c r="N765" s="110">
        <v>2.7</v>
      </c>
      <c r="O765" s="110"/>
      <c r="P765" s="110"/>
      <c r="Q765" s="110">
        <v>1.4</v>
      </c>
      <c r="R765" s="110"/>
      <c r="S765" s="110">
        <v>2.9</v>
      </c>
      <c r="T765" s="138">
        <v>0</v>
      </c>
      <c r="U765" s="96">
        <f t="shared" si="101"/>
        <v>0.99999999999999989</v>
      </c>
      <c r="V765" s="7"/>
      <c r="W765" s="7"/>
      <c r="X765" s="7"/>
      <c r="Y765" s="198"/>
      <c r="Z765" s="54" t="s">
        <v>251</v>
      </c>
      <c r="AA765" s="53"/>
      <c r="AB765" s="54"/>
      <c r="AC765" s="54"/>
      <c r="AD765" s="7">
        <f t="shared" si="98"/>
        <v>1517961600</v>
      </c>
      <c r="AE765" s="7">
        <f t="shared" si="99"/>
        <v>1518652800</v>
      </c>
      <c r="AF765" s="7">
        <f t="shared" si="100"/>
        <v>1518307200</v>
      </c>
    </row>
    <row r="766" spans="1:32" x14ac:dyDescent="0.25">
      <c r="A766" s="54" t="s">
        <v>83</v>
      </c>
      <c r="B766" s="28">
        <v>43138</v>
      </c>
      <c r="C766" s="28">
        <v>43146</v>
      </c>
      <c r="D766" s="54" t="s">
        <v>14</v>
      </c>
      <c r="E766" s="54"/>
      <c r="F766" s="54" t="s">
        <v>95</v>
      </c>
      <c r="G766" s="159">
        <v>1000</v>
      </c>
      <c r="H766" s="111">
        <v>51.2</v>
      </c>
      <c r="I766" s="110">
        <v>13.2</v>
      </c>
      <c r="J766" s="110">
        <v>16.8</v>
      </c>
      <c r="K766" s="110">
        <v>5.8</v>
      </c>
      <c r="L766" s="110">
        <v>7.8</v>
      </c>
      <c r="M766" s="110">
        <v>1.4</v>
      </c>
      <c r="N766" s="110">
        <v>1.7</v>
      </c>
      <c r="O766" s="110"/>
      <c r="P766" s="110"/>
      <c r="Q766" s="110">
        <v>0.9</v>
      </c>
      <c r="R766" s="110"/>
      <c r="S766" s="110">
        <v>1.2</v>
      </c>
      <c r="T766" s="138">
        <v>0</v>
      </c>
      <c r="U766" s="96">
        <f t="shared" si="101"/>
        <v>0.99999999999999989</v>
      </c>
      <c r="V766" s="7"/>
      <c r="W766" s="7"/>
      <c r="X766" s="7"/>
      <c r="Y766" s="198"/>
      <c r="Z766" s="54" t="s">
        <v>251</v>
      </c>
      <c r="AA766" s="53" t="s">
        <v>287</v>
      </c>
      <c r="AB766" s="54" t="s">
        <v>212</v>
      </c>
      <c r="AC766" s="54"/>
      <c r="AD766" s="7">
        <f t="shared" si="98"/>
        <v>1517961600</v>
      </c>
      <c r="AE766" s="7">
        <f t="shared" si="99"/>
        <v>1518652800</v>
      </c>
      <c r="AF766" s="7">
        <f t="shared" si="100"/>
        <v>1518307200</v>
      </c>
    </row>
    <row r="767" spans="1:32" x14ac:dyDescent="0.25">
      <c r="A767" s="67" t="s">
        <v>82</v>
      </c>
      <c r="B767" s="24">
        <v>43137</v>
      </c>
      <c r="C767" s="24">
        <v>43144</v>
      </c>
      <c r="D767" s="67" t="s">
        <v>4</v>
      </c>
      <c r="E767" s="67"/>
      <c r="F767" s="67" t="s">
        <v>94</v>
      </c>
      <c r="G767" s="161">
        <v>1000</v>
      </c>
      <c r="H767" s="117">
        <v>35</v>
      </c>
      <c r="I767" s="117">
        <v>7</v>
      </c>
      <c r="J767" s="117">
        <v>8</v>
      </c>
      <c r="K767" s="117">
        <v>8</v>
      </c>
      <c r="L767" s="117">
        <v>6</v>
      </c>
      <c r="M767" s="117"/>
      <c r="N767" s="117"/>
      <c r="O767" s="117"/>
      <c r="P767" s="117"/>
      <c r="Q767" s="117"/>
      <c r="R767" s="117"/>
      <c r="S767" s="117">
        <v>6</v>
      </c>
      <c r="T767" s="117">
        <v>30</v>
      </c>
      <c r="U767" s="100">
        <f t="shared" ref="U767:U793" si="102">100/(SUM(H767:S767))</f>
        <v>1.4285714285714286</v>
      </c>
      <c r="V767" s="13"/>
      <c r="W767" s="13"/>
      <c r="X767" s="13"/>
      <c r="Y767" s="207"/>
      <c r="Z767" s="66" t="s">
        <v>188</v>
      </c>
      <c r="AA767" s="78" t="s">
        <v>192</v>
      </c>
      <c r="AB767" s="78" t="s">
        <v>692</v>
      </c>
      <c r="AC767" s="67"/>
      <c r="AD767" s="13">
        <f t="shared" si="98"/>
        <v>1517875200</v>
      </c>
      <c r="AE767" s="13">
        <f t="shared" si="99"/>
        <v>1518480000</v>
      </c>
      <c r="AF767" s="13">
        <f t="shared" si="100"/>
        <v>1518177600</v>
      </c>
    </row>
    <row r="768" spans="1:32" x14ac:dyDescent="0.25">
      <c r="A768" s="67" t="s">
        <v>83</v>
      </c>
      <c r="B768" s="24">
        <v>43137</v>
      </c>
      <c r="C768" s="24">
        <v>43144</v>
      </c>
      <c r="D768" s="67" t="s">
        <v>4</v>
      </c>
      <c r="E768" s="67"/>
      <c r="F768" s="67" t="s">
        <v>94</v>
      </c>
      <c r="G768" s="161">
        <v>1000</v>
      </c>
      <c r="H768" s="117">
        <v>51</v>
      </c>
      <c r="I768" s="117">
        <v>10</v>
      </c>
      <c r="J768" s="117">
        <v>14</v>
      </c>
      <c r="K768" s="117">
        <v>10</v>
      </c>
      <c r="L768" s="117">
        <v>7</v>
      </c>
      <c r="M768" s="117"/>
      <c r="N768" s="117"/>
      <c r="O768" s="117"/>
      <c r="P768" s="117"/>
      <c r="Q768" s="117"/>
      <c r="R768" s="117"/>
      <c r="S768" s="117">
        <v>8</v>
      </c>
      <c r="T768" s="117">
        <v>0</v>
      </c>
      <c r="U768" s="100">
        <f t="shared" si="102"/>
        <v>1</v>
      </c>
      <c r="V768" s="13"/>
      <c r="W768" s="13"/>
      <c r="X768" s="13"/>
      <c r="Y768" s="207"/>
      <c r="Z768" s="66" t="s">
        <v>188</v>
      </c>
      <c r="AA768" s="78" t="s">
        <v>192</v>
      </c>
      <c r="AB768" s="78" t="s">
        <v>692</v>
      </c>
      <c r="AC768" s="67"/>
      <c r="AD768" s="13">
        <f t="shared" si="98"/>
        <v>1517875200</v>
      </c>
      <c r="AE768" s="13">
        <f t="shared" si="99"/>
        <v>1518480000</v>
      </c>
      <c r="AF768" s="13">
        <f t="shared" si="100"/>
        <v>1518177600</v>
      </c>
    </row>
    <row r="769" spans="1:32" x14ac:dyDescent="0.25">
      <c r="A769" s="60" t="s">
        <v>82</v>
      </c>
      <c r="B769" s="18">
        <v>43129</v>
      </c>
      <c r="C769" s="18">
        <v>43131</v>
      </c>
      <c r="D769" s="60" t="s">
        <v>1</v>
      </c>
      <c r="E769" s="60"/>
      <c r="F769" s="60" t="s">
        <v>96</v>
      </c>
      <c r="G769" s="150">
        <v>1000</v>
      </c>
      <c r="H769" s="114">
        <v>33</v>
      </c>
      <c r="I769" s="115">
        <v>9</v>
      </c>
      <c r="J769" s="114">
        <v>14</v>
      </c>
      <c r="K769" s="114">
        <v>5</v>
      </c>
      <c r="L769" s="114">
        <v>8</v>
      </c>
      <c r="M769" s="114">
        <v>2</v>
      </c>
      <c r="N769" s="114">
        <v>1</v>
      </c>
      <c r="O769" s="114"/>
      <c r="P769" s="114"/>
      <c r="Q769" s="114"/>
      <c r="R769" s="114"/>
      <c r="S769" s="114">
        <v>10</v>
      </c>
      <c r="T769" s="114">
        <v>18</v>
      </c>
      <c r="U769" s="98">
        <f t="shared" si="102"/>
        <v>1.2195121951219512</v>
      </c>
      <c r="V769" s="19"/>
      <c r="W769" s="19"/>
      <c r="X769" s="19"/>
      <c r="Y769" s="205"/>
      <c r="Z769" s="58" t="s">
        <v>280</v>
      </c>
      <c r="AA769" s="60"/>
      <c r="AB769" s="60"/>
      <c r="AC769" s="60"/>
      <c r="AD769" s="19">
        <f t="shared" si="98"/>
        <v>1517184000</v>
      </c>
      <c r="AE769" s="19">
        <f t="shared" si="99"/>
        <v>1517356800</v>
      </c>
      <c r="AF769" s="19">
        <f t="shared" si="100"/>
        <v>1517270400</v>
      </c>
    </row>
    <row r="770" spans="1:32" x14ac:dyDescent="0.25">
      <c r="A770" s="60" t="s">
        <v>83</v>
      </c>
      <c r="B770" s="18">
        <v>43129</v>
      </c>
      <c r="C770" s="18">
        <v>43131</v>
      </c>
      <c r="D770" s="60" t="s">
        <v>1</v>
      </c>
      <c r="E770" s="60"/>
      <c r="F770" s="60" t="s">
        <v>96</v>
      </c>
      <c r="G770" s="150">
        <v>1000</v>
      </c>
      <c r="H770" s="114">
        <v>40</v>
      </c>
      <c r="I770" s="115">
        <v>11</v>
      </c>
      <c r="J770" s="114">
        <v>17</v>
      </c>
      <c r="K770" s="114">
        <v>6</v>
      </c>
      <c r="L770" s="114">
        <v>12</v>
      </c>
      <c r="M770" s="114">
        <v>3</v>
      </c>
      <c r="N770" s="114">
        <v>2</v>
      </c>
      <c r="O770" s="114"/>
      <c r="P770" s="114"/>
      <c r="Q770" s="114"/>
      <c r="R770" s="114"/>
      <c r="S770" s="114">
        <v>9</v>
      </c>
      <c r="T770" s="114">
        <v>0</v>
      </c>
      <c r="U770" s="98">
        <f t="shared" si="102"/>
        <v>1</v>
      </c>
      <c r="V770" s="19"/>
      <c r="W770" s="19"/>
      <c r="X770" s="19"/>
      <c r="Y770" s="205"/>
      <c r="Z770" s="58" t="s">
        <v>280</v>
      </c>
      <c r="AA770" s="60"/>
      <c r="AB770" s="60"/>
      <c r="AC770" s="60"/>
      <c r="AD770" s="19">
        <f t="shared" si="98"/>
        <v>1517184000</v>
      </c>
      <c r="AE770" s="19">
        <f t="shared" si="99"/>
        <v>1517356800</v>
      </c>
      <c r="AF770" s="19">
        <f t="shared" si="100"/>
        <v>1517270400</v>
      </c>
    </row>
    <row r="771" spans="1:32" x14ac:dyDescent="0.25">
      <c r="A771" s="63" t="s">
        <v>82</v>
      </c>
      <c r="B771" s="33">
        <v>43120</v>
      </c>
      <c r="C771" s="33">
        <v>43130</v>
      </c>
      <c r="D771" s="88" t="s">
        <v>224</v>
      </c>
      <c r="E771" s="63"/>
      <c r="F771" s="63" t="s">
        <v>95</v>
      </c>
      <c r="G771" s="152">
        <v>1000</v>
      </c>
      <c r="H771" s="116">
        <v>32</v>
      </c>
      <c r="I771" s="116">
        <v>8</v>
      </c>
      <c r="J771" s="116">
        <v>11</v>
      </c>
      <c r="K771" s="116">
        <v>3</v>
      </c>
      <c r="L771" s="116">
        <v>3</v>
      </c>
      <c r="M771" s="116">
        <v>1</v>
      </c>
      <c r="N771" s="116">
        <v>2</v>
      </c>
      <c r="O771" s="116"/>
      <c r="P771" s="116"/>
      <c r="Q771" s="116"/>
      <c r="R771" s="116"/>
      <c r="S771" s="143">
        <v>2</v>
      </c>
      <c r="T771" s="116">
        <v>38</v>
      </c>
      <c r="U771" s="99">
        <f t="shared" si="102"/>
        <v>1.6129032258064515</v>
      </c>
      <c r="V771" s="34"/>
      <c r="W771" s="34"/>
      <c r="X771" s="34"/>
      <c r="Y771" s="202"/>
      <c r="Z771" s="62" t="s">
        <v>265</v>
      </c>
      <c r="AA771" s="61" t="s">
        <v>274</v>
      </c>
      <c r="AB771" s="61" t="s">
        <v>266</v>
      </c>
      <c r="AC771" s="63" t="s">
        <v>270</v>
      </c>
      <c r="AD771" s="34">
        <f t="shared" si="98"/>
        <v>1516406400</v>
      </c>
      <c r="AE771" s="34">
        <f t="shared" si="99"/>
        <v>1517270400</v>
      </c>
      <c r="AF771" s="34">
        <f t="shared" si="100"/>
        <v>1516838400</v>
      </c>
    </row>
    <row r="772" spans="1:32" x14ac:dyDescent="0.25">
      <c r="A772" s="63" t="s">
        <v>82</v>
      </c>
      <c r="B772" s="33">
        <v>43120</v>
      </c>
      <c r="C772" s="33">
        <v>43130</v>
      </c>
      <c r="D772" s="88" t="s">
        <v>224</v>
      </c>
      <c r="E772" s="63"/>
      <c r="F772" s="63" t="s">
        <v>95</v>
      </c>
      <c r="G772" s="152">
        <v>1000</v>
      </c>
      <c r="H772" s="116">
        <v>53</v>
      </c>
      <c r="I772" s="116">
        <v>13</v>
      </c>
      <c r="J772" s="116">
        <v>18</v>
      </c>
      <c r="K772" s="116">
        <v>4</v>
      </c>
      <c r="L772" s="116">
        <v>5</v>
      </c>
      <c r="M772" s="116">
        <v>2</v>
      </c>
      <c r="N772" s="116">
        <v>3</v>
      </c>
      <c r="O772" s="116"/>
      <c r="P772" s="116"/>
      <c r="Q772" s="116"/>
      <c r="R772" s="116"/>
      <c r="S772" s="143">
        <v>2</v>
      </c>
      <c r="T772" s="116">
        <v>0</v>
      </c>
      <c r="U772" s="99">
        <f t="shared" si="102"/>
        <v>1</v>
      </c>
      <c r="V772" s="34"/>
      <c r="W772" s="34"/>
      <c r="X772" s="34"/>
      <c r="Y772" s="202"/>
      <c r="Z772" s="62" t="s">
        <v>265</v>
      </c>
      <c r="AA772" s="61" t="s">
        <v>274</v>
      </c>
      <c r="AB772" s="61" t="s">
        <v>266</v>
      </c>
      <c r="AC772" s="63" t="s">
        <v>270</v>
      </c>
      <c r="AD772" s="34">
        <f t="shared" si="98"/>
        <v>1516406400</v>
      </c>
      <c r="AE772" s="34">
        <f t="shared" si="99"/>
        <v>1517270400</v>
      </c>
      <c r="AF772" s="34">
        <f t="shared" si="100"/>
        <v>1516838400</v>
      </c>
    </row>
    <row r="773" spans="1:32" x14ac:dyDescent="0.25">
      <c r="A773" s="57" t="s">
        <v>82</v>
      </c>
      <c r="B773" s="30">
        <v>43119</v>
      </c>
      <c r="C773" s="30">
        <v>43123</v>
      </c>
      <c r="D773" s="57" t="s">
        <v>2</v>
      </c>
      <c r="E773" s="57"/>
      <c r="F773" s="57" t="s">
        <v>95</v>
      </c>
      <c r="G773" s="149">
        <v>1200</v>
      </c>
      <c r="H773" s="130">
        <v>37</v>
      </c>
      <c r="I773" s="119">
        <v>8</v>
      </c>
      <c r="J773" s="130">
        <v>13</v>
      </c>
      <c r="K773" s="130">
        <v>5</v>
      </c>
      <c r="L773" s="130">
        <v>6</v>
      </c>
      <c r="M773" s="130">
        <v>1</v>
      </c>
      <c r="N773" s="130">
        <v>1</v>
      </c>
      <c r="O773" s="130"/>
      <c r="P773" s="130"/>
      <c r="Q773" s="130">
        <v>1</v>
      </c>
      <c r="R773" s="130"/>
      <c r="S773" s="130">
        <v>2</v>
      </c>
      <c r="T773" s="112">
        <v>26</v>
      </c>
      <c r="U773" s="97">
        <f t="shared" si="102"/>
        <v>1.3513513513513513</v>
      </c>
      <c r="V773" s="17"/>
      <c r="W773" s="17"/>
      <c r="X773" s="17"/>
      <c r="Y773" s="206"/>
      <c r="Z773" s="56" t="s">
        <v>208</v>
      </c>
      <c r="AA773" s="56"/>
      <c r="AB773" s="57"/>
      <c r="AC773" s="57" t="s">
        <v>221</v>
      </c>
      <c r="AD773" s="17">
        <f t="shared" si="98"/>
        <v>1516320000</v>
      </c>
      <c r="AE773" s="17">
        <f t="shared" si="99"/>
        <v>1516665600</v>
      </c>
      <c r="AF773" s="17">
        <f t="shared" si="100"/>
        <v>1516492800</v>
      </c>
    </row>
    <row r="774" spans="1:32" x14ac:dyDescent="0.25">
      <c r="A774" s="57" t="s">
        <v>82</v>
      </c>
      <c r="B774" s="30">
        <v>43119</v>
      </c>
      <c r="C774" s="30">
        <v>43123</v>
      </c>
      <c r="D774" s="57" t="s">
        <v>2</v>
      </c>
      <c r="E774" s="57"/>
      <c r="F774" s="57" t="s">
        <v>95</v>
      </c>
      <c r="G774" s="149">
        <v>1200</v>
      </c>
      <c r="H774" s="130">
        <v>50</v>
      </c>
      <c r="I774" s="119">
        <v>11</v>
      </c>
      <c r="J774" s="130">
        <v>17</v>
      </c>
      <c r="K774" s="130">
        <v>7</v>
      </c>
      <c r="L774" s="130">
        <v>8</v>
      </c>
      <c r="M774" s="130">
        <v>2</v>
      </c>
      <c r="N774" s="130">
        <v>1</v>
      </c>
      <c r="O774" s="130"/>
      <c r="P774" s="130"/>
      <c r="Q774" s="130">
        <v>1</v>
      </c>
      <c r="R774" s="130"/>
      <c r="S774" s="130">
        <v>3</v>
      </c>
      <c r="T774" s="112">
        <v>0</v>
      </c>
      <c r="U774" s="97">
        <f t="shared" si="102"/>
        <v>1</v>
      </c>
      <c r="V774" s="17"/>
      <c r="W774" s="17"/>
      <c r="X774" s="17"/>
      <c r="Y774" s="206"/>
      <c r="Z774" s="56" t="s">
        <v>208</v>
      </c>
      <c r="AA774" s="56"/>
      <c r="AB774" s="57"/>
      <c r="AC774" s="57" t="s">
        <v>220</v>
      </c>
      <c r="AD774" s="17">
        <f t="shared" si="98"/>
        <v>1516320000</v>
      </c>
      <c r="AE774" s="17">
        <f t="shared" si="99"/>
        <v>1516665600</v>
      </c>
      <c r="AF774" s="17">
        <f t="shared" si="100"/>
        <v>1516492800</v>
      </c>
    </row>
    <row r="775" spans="1:32" x14ac:dyDescent="0.25">
      <c r="A775" s="57" t="s">
        <v>83</v>
      </c>
      <c r="B775" s="30">
        <v>43119</v>
      </c>
      <c r="C775" s="30">
        <v>43123</v>
      </c>
      <c r="D775" s="57" t="s">
        <v>2</v>
      </c>
      <c r="E775" s="57"/>
      <c r="F775" s="57" t="s">
        <v>95</v>
      </c>
      <c r="G775" s="149">
        <v>1200</v>
      </c>
      <c r="H775" s="130">
        <v>46</v>
      </c>
      <c r="I775" s="119">
        <v>10</v>
      </c>
      <c r="J775" s="130">
        <v>15</v>
      </c>
      <c r="K775" s="130">
        <v>5</v>
      </c>
      <c r="L775" s="130">
        <v>8</v>
      </c>
      <c r="M775" s="130">
        <v>1</v>
      </c>
      <c r="N775" s="130">
        <v>1</v>
      </c>
      <c r="O775" s="130"/>
      <c r="P775" s="130"/>
      <c r="Q775" s="130">
        <v>0</v>
      </c>
      <c r="R775" s="130"/>
      <c r="S775" s="130">
        <v>1</v>
      </c>
      <c r="T775" s="112">
        <v>13</v>
      </c>
      <c r="U775" s="97">
        <f t="shared" si="102"/>
        <v>1.1494252873563218</v>
      </c>
      <c r="V775" s="17"/>
      <c r="W775" s="17"/>
      <c r="X775" s="17"/>
      <c r="Y775" s="206"/>
      <c r="Z775" s="56" t="s">
        <v>208</v>
      </c>
      <c r="AA775" s="56"/>
      <c r="AB775" s="57"/>
      <c r="AC775" s="57" t="s">
        <v>219</v>
      </c>
      <c r="AD775" s="17">
        <f t="shared" si="98"/>
        <v>1516320000</v>
      </c>
      <c r="AE775" s="17">
        <f t="shared" si="99"/>
        <v>1516665600</v>
      </c>
      <c r="AF775" s="17">
        <f t="shared" si="100"/>
        <v>1516492800</v>
      </c>
    </row>
    <row r="776" spans="1:32" x14ac:dyDescent="0.25">
      <c r="A776" s="57" t="s">
        <v>83</v>
      </c>
      <c r="B776" s="30">
        <v>43119</v>
      </c>
      <c r="C776" s="30">
        <v>43123</v>
      </c>
      <c r="D776" s="57" t="s">
        <v>2</v>
      </c>
      <c r="E776" s="57"/>
      <c r="F776" s="57" t="s">
        <v>95</v>
      </c>
      <c r="G776" s="149">
        <v>1200</v>
      </c>
      <c r="H776" s="130">
        <v>53</v>
      </c>
      <c r="I776" s="119">
        <v>11</v>
      </c>
      <c r="J776" s="130">
        <v>18</v>
      </c>
      <c r="K776" s="130">
        <v>6</v>
      </c>
      <c r="L776" s="130">
        <v>9</v>
      </c>
      <c r="M776" s="130">
        <v>1</v>
      </c>
      <c r="N776" s="130">
        <v>1</v>
      </c>
      <c r="O776" s="130"/>
      <c r="P776" s="130"/>
      <c r="Q776" s="130">
        <v>0</v>
      </c>
      <c r="R776" s="130"/>
      <c r="S776" s="130">
        <v>1</v>
      </c>
      <c r="T776" s="112">
        <v>0</v>
      </c>
      <c r="U776" s="97">
        <f t="shared" si="102"/>
        <v>1</v>
      </c>
      <c r="V776" s="17"/>
      <c r="W776" s="17"/>
      <c r="X776" s="17"/>
      <c r="Y776" s="206"/>
      <c r="Z776" s="56" t="s">
        <v>208</v>
      </c>
      <c r="AA776" s="56"/>
      <c r="AB776" s="57"/>
      <c r="AC776" s="57" t="s">
        <v>219</v>
      </c>
      <c r="AD776" s="17">
        <f t="shared" si="98"/>
        <v>1516320000</v>
      </c>
      <c r="AE776" s="17">
        <f t="shared" si="99"/>
        <v>1516665600</v>
      </c>
      <c r="AF776" s="17">
        <f t="shared" si="100"/>
        <v>1516492800</v>
      </c>
    </row>
    <row r="777" spans="1:32" x14ac:dyDescent="0.25">
      <c r="A777" s="67" t="s">
        <v>82</v>
      </c>
      <c r="B777" s="24">
        <v>43117</v>
      </c>
      <c r="C777" s="24">
        <v>43124</v>
      </c>
      <c r="D777" s="67" t="s">
        <v>4</v>
      </c>
      <c r="E777" s="67"/>
      <c r="F777" s="67" t="s">
        <v>94</v>
      </c>
      <c r="G777" s="161">
        <v>1000</v>
      </c>
      <c r="H777" s="117">
        <v>35</v>
      </c>
      <c r="I777" s="117">
        <v>8</v>
      </c>
      <c r="J777" s="117">
        <v>10</v>
      </c>
      <c r="K777" s="117">
        <v>7</v>
      </c>
      <c r="L777" s="117">
        <v>5</v>
      </c>
      <c r="M777" s="117">
        <v>1</v>
      </c>
      <c r="N777" s="117"/>
      <c r="O777" s="117"/>
      <c r="P777" s="117"/>
      <c r="Q777" s="117"/>
      <c r="R777" s="117"/>
      <c r="S777" s="117">
        <v>5</v>
      </c>
      <c r="T777" s="117">
        <v>29</v>
      </c>
      <c r="U777" s="100">
        <f t="shared" si="102"/>
        <v>1.408450704225352</v>
      </c>
      <c r="V777" s="13"/>
      <c r="W777" s="13"/>
      <c r="X777" s="13"/>
      <c r="Y777" s="207"/>
      <c r="Z777" s="66" t="s">
        <v>189</v>
      </c>
      <c r="AA777" s="78" t="s">
        <v>191</v>
      </c>
      <c r="AB777" s="67"/>
      <c r="AC777" s="67"/>
      <c r="AD777" s="13">
        <f t="shared" si="98"/>
        <v>1516147200</v>
      </c>
      <c r="AE777" s="13">
        <f t="shared" si="99"/>
        <v>1516752000</v>
      </c>
      <c r="AF777" s="13">
        <f t="shared" si="100"/>
        <v>1516449600</v>
      </c>
    </row>
    <row r="778" spans="1:32" x14ac:dyDescent="0.25">
      <c r="A778" s="67" t="s">
        <v>83</v>
      </c>
      <c r="B778" s="24">
        <v>43117</v>
      </c>
      <c r="C778" s="24">
        <v>43124</v>
      </c>
      <c r="D778" s="67" t="s">
        <v>4</v>
      </c>
      <c r="E778" s="67"/>
      <c r="F778" s="67" t="s">
        <v>94</v>
      </c>
      <c r="G778" s="161">
        <v>1000</v>
      </c>
      <c r="H778" s="117">
        <v>51</v>
      </c>
      <c r="I778" s="117">
        <v>13</v>
      </c>
      <c r="J778" s="117">
        <v>16</v>
      </c>
      <c r="K778" s="117">
        <v>8</v>
      </c>
      <c r="L778" s="117">
        <v>6</v>
      </c>
      <c r="M778" s="117">
        <v>1</v>
      </c>
      <c r="N778" s="117"/>
      <c r="O778" s="117"/>
      <c r="P778" s="117"/>
      <c r="Q778" s="117"/>
      <c r="R778" s="117"/>
      <c r="S778" s="117">
        <v>5</v>
      </c>
      <c r="T778" s="117">
        <v>0</v>
      </c>
      <c r="U778" s="100">
        <f t="shared" si="102"/>
        <v>1</v>
      </c>
      <c r="V778" s="13"/>
      <c r="W778" s="13"/>
      <c r="X778" s="13"/>
      <c r="Y778" s="207"/>
      <c r="Z778" s="66" t="s">
        <v>189</v>
      </c>
      <c r="AA778" s="78" t="s">
        <v>191</v>
      </c>
      <c r="AB778" s="67"/>
      <c r="AC778" s="67"/>
      <c r="AD778" s="13">
        <f t="shared" si="98"/>
        <v>1516147200</v>
      </c>
      <c r="AE778" s="13">
        <f t="shared" si="99"/>
        <v>1516752000</v>
      </c>
      <c r="AF778" s="13">
        <f t="shared" si="100"/>
        <v>1516449600</v>
      </c>
    </row>
    <row r="779" spans="1:32" x14ac:dyDescent="0.25">
      <c r="A779" s="84" t="s">
        <v>82</v>
      </c>
      <c r="B779" s="35">
        <v>43111</v>
      </c>
      <c r="C779" s="35">
        <v>43123</v>
      </c>
      <c r="D779" s="91" t="s">
        <v>225</v>
      </c>
      <c r="E779" s="84"/>
      <c r="F779" s="84" t="s">
        <v>95</v>
      </c>
      <c r="G779" s="165">
        <v>1012</v>
      </c>
      <c r="H779" s="144">
        <v>46</v>
      </c>
      <c r="I779" s="145">
        <v>6</v>
      </c>
      <c r="J779" s="144">
        <v>11</v>
      </c>
      <c r="K779" s="144">
        <v>4</v>
      </c>
      <c r="L779" s="144">
        <v>5</v>
      </c>
      <c r="M779" s="144">
        <v>1</v>
      </c>
      <c r="N779" s="144">
        <v>1</v>
      </c>
      <c r="O779" s="144"/>
      <c r="P779" s="144"/>
      <c r="Q779" s="144"/>
      <c r="R779" s="144"/>
      <c r="S779" s="144">
        <v>0</v>
      </c>
      <c r="T779" s="144">
        <v>26</v>
      </c>
      <c r="U779" s="104">
        <f t="shared" si="102"/>
        <v>1.3513513513513513</v>
      </c>
      <c r="V779" s="36"/>
      <c r="W779" s="36"/>
      <c r="X779" s="36"/>
      <c r="Y779" s="210"/>
      <c r="Z779" s="83" t="s">
        <v>235</v>
      </c>
      <c r="AA779" s="83" t="s">
        <v>281</v>
      </c>
      <c r="AB779" s="84"/>
      <c r="AC779" s="84" t="s">
        <v>282</v>
      </c>
      <c r="AD779" s="36">
        <f t="shared" si="98"/>
        <v>1515628800</v>
      </c>
      <c r="AE779" s="36">
        <f t="shared" si="99"/>
        <v>1516665600</v>
      </c>
      <c r="AF779" s="36">
        <f t="shared" si="100"/>
        <v>1516147200</v>
      </c>
    </row>
    <row r="780" spans="1:32" x14ac:dyDescent="0.25">
      <c r="A780" s="84" t="s">
        <v>82</v>
      </c>
      <c r="B780" s="35">
        <v>43111</v>
      </c>
      <c r="C780" s="35">
        <v>43123</v>
      </c>
      <c r="D780" s="91" t="s">
        <v>225</v>
      </c>
      <c r="E780" s="84"/>
      <c r="F780" s="84" t="s">
        <v>95</v>
      </c>
      <c r="G780" s="165">
        <v>1012</v>
      </c>
      <c r="H780" s="144">
        <v>62</v>
      </c>
      <c r="I780" s="145">
        <v>9</v>
      </c>
      <c r="J780" s="144">
        <v>14</v>
      </c>
      <c r="K780" s="144">
        <v>5</v>
      </c>
      <c r="L780" s="144">
        <v>6</v>
      </c>
      <c r="M780" s="144">
        <v>2</v>
      </c>
      <c r="N780" s="144">
        <v>1</v>
      </c>
      <c r="O780" s="144"/>
      <c r="P780" s="144"/>
      <c r="Q780" s="144"/>
      <c r="R780" s="144"/>
      <c r="S780" s="144">
        <v>0</v>
      </c>
      <c r="T780" s="144">
        <v>0</v>
      </c>
      <c r="U780" s="104">
        <f t="shared" si="102"/>
        <v>1.0101010101010102</v>
      </c>
      <c r="V780" s="36"/>
      <c r="W780" s="36"/>
      <c r="X780" s="36"/>
      <c r="Y780" s="210"/>
      <c r="Z780" s="83" t="s">
        <v>235</v>
      </c>
      <c r="AA780" s="83" t="s">
        <v>281</v>
      </c>
      <c r="AB780" s="84"/>
      <c r="AC780" s="84" t="s">
        <v>283</v>
      </c>
      <c r="AD780" s="36">
        <f t="shared" si="98"/>
        <v>1515628800</v>
      </c>
      <c r="AE780" s="36">
        <f t="shared" si="99"/>
        <v>1516665600</v>
      </c>
      <c r="AF780" s="36">
        <f t="shared" si="100"/>
        <v>1516147200</v>
      </c>
    </row>
    <row r="781" spans="1:32" x14ac:dyDescent="0.25">
      <c r="A781" s="52" t="s">
        <v>82</v>
      </c>
      <c r="B781" s="23">
        <v>43110</v>
      </c>
      <c r="C781" s="23">
        <v>43116</v>
      </c>
      <c r="D781" s="52" t="s">
        <v>3</v>
      </c>
      <c r="E781" s="52"/>
      <c r="F781" s="87" t="s">
        <v>94</v>
      </c>
      <c r="G781" s="162">
        <v>1023</v>
      </c>
      <c r="H781" s="107">
        <v>26</v>
      </c>
      <c r="I781" s="107">
        <v>11</v>
      </c>
      <c r="J781" s="107">
        <v>11</v>
      </c>
      <c r="K781" s="107">
        <v>5</v>
      </c>
      <c r="L781" s="107">
        <v>3</v>
      </c>
      <c r="M781" s="107">
        <v>1</v>
      </c>
      <c r="N781" s="107">
        <v>0</v>
      </c>
      <c r="O781" s="107"/>
      <c r="P781" s="107"/>
      <c r="Q781" s="107">
        <v>1</v>
      </c>
      <c r="R781" s="107"/>
      <c r="S781" s="107">
        <v>1</v>
      </c>
      <c r="T781" s="107">
        <v>41</v>
      </c>
      <c r="U781" s="95">
        <f t="shared" si="102"/>
        <v>1.6949152542372881</v>
      </c>
      <c r="V781" s="11"/>
      <c r="W781" s="11"/>
      <c r="X781" s="11"/>
      <c r="Y781" s="201"/>
      <c r="Z781" s="51" t="s">
        <v>198</v>
      </c>
      <c r="AA781" s="51" t="s">
        <v>207</v>
      </c>
      <c r="AB781" s="51" t="s">
        <v>222</v>
      </c>
      <c r="AC781" s="52"/>
      <c r="AD781" s="11">
        <f t="shared" si="98"/>
        <v>1515542400</v>
      </c>
      <c r="AE781" s="11">
        <f t="shared" si="99"/>
        <v>1516060800</v>
      </c>
      <c r="AF781" s="11">
        <f t="shared" si="100"/>
        <v>1515801600</v>
      </c>
    </row>
    <row r="782" spans="1:32" x14ac:dyDescent="0.25">
      <c r="A782" s="52" t="s">
        <v>83</v>
      </c>
      <c r="B782" s="23">
        <v>43110</v>
      </c>
      <c r="C782" s="23">
        <v>43116</v>
      </c>
      <c r="D782" s="52" t="s">
        <v>3</v>
      </c>
      <c r="E782" s="52"/>
      <c r="F782" s="87" t="s">
        <v>94</v>
      </c>
      <c r="G782" s="162">
        <v>1023</v>
      </c>
      <c r="H782" s="107">
        <v>35</v>
      </c>
      <c r="I782" s="107">
        <v>15</v>
      </c>
      <c r="J782" s="107">
        <v>14</v>
      </c>
      <c r="K782" s="107">
        <v>6</v>
      </c>
      <c r="L782" s="107">
        <v>3</v>
      </c>
      <c r="M782" s="107">
        <v>1</v>
      </c>
      <c r="N782" s="107">
        <v>0</v>
      </c>
      <c r="O782" s="107"/>
      <c r="P782" s="107"/>
      <c r="Q782" s="107">
        <v>1</v>
      </c>
      <c r="R782" s="107"/>
      <c r="S782" s="107">
        <v>2</v>
      </c>
      <c r="T782" s="107">
        <v>23</v>
      </c>
      <c r="U782" s="95">
        <f t="shared" si="102"/>
        <v>1.2987012987012987</v>
      </c>
      <c r="V782" s="11"/>
      <c r="W782" s="11"/>
      <c r="X782" s="11"/>
      <c r="Y782" s="201"/>
      <c r="Z782" s="51" t="s">
        <v>198</v>
      </c>
      <c r="AA782" s="51" t="s">
        <v>207</v>
      </c>
      <c r="AB782" s="52"/>
      <c r="AC782" s="52"/>
      <c r="AD782" s="11">
        <f t="shared" si="98"/>
        <v>1515542400</v>
      </c>
      <c r="AE782" s="11">
        <f t="shared" si="99"/>
        <v>1516060800</v>
      </c>
      <c r="AF782" s="11">
        <f t="shared" si="100"/>
        <v>1515801600</v>
      </c>
    </row>
    <row r="783" spans="1:32" x14ac:dyDescent="0.25">
      <c r="A783" s="52" t="s">
        <v>83</v>
      </c>
      <c r="B783" s="23">
        <v>43110</v>
      </c>
      <c r="C783" s="23">
        <v>43116</v>
      </c>
      <c r="D783" s="52" t="s">
        <v>3</v>
      </c>
      <c r="E783" s="52"/>
      <c r="F783" s="87" t="s">
        <v>94</v>
      </c>
      <c r="G783" s="162">
        <v>1023</v>
      </c>
      <c r="H783" s="107">
        <v>49</v>
      </c>
      <c r="I783" s="107">
        <v>17</v>
      </c>
      <c r="J783" s="107">
        <v>16</v>
      </c>
      <c r="K783" s="107">
        <v>7</v>
      </c>
      <c r="L783" s="107">
        <v>5</v>
      </c>
      <c r="M783" s="107">
        <v>2</v>
      </c>
      <c r="N783" s="107">
        <v>1</v>
      </c>
      <c r="O783" s="107"/>
      <c r="P783" s="107"/>
      <c r="Q783" s="107">
        <v>1</v>
      </c>
      <c r="R783" s="107"/>
      <c r="S783" s="107">
        <v>3</v>
      </c>
      <c r="T783" s="107">
        <v>0</v>
      </c>
      <c r="U783" s="95">
        <f t="shared" si="102"/>
        <v>0.99009900990099009</v>
      </c>
      <c r="V783" s="11"/>
      <c r="W783" s="11"/>
      <c r="X783" s="11"/>
      <c r="Y783" s="201"/>
      <c r="Z783" s="51" t="s">
        <v>198</v>
      </c>
      <c r="AA783" s="51" t="s">
        <v>207</v>
      </c>
      <c r="AB783" s="52"/>
      <c r="AC783" s="52"/>
      <c r="AD783" s="11">
        <f t="shared" si="98"/>
        <v>1515542400</v>
      </c>
      <c r="AE783" s="11">
        <f t="shared" si="99"/>
        <v>1516060800</v>
      </c>
      <c r="AF783" s="11">
        <f t="shared" si="100"/>
        <v>1515801600</v>
      </c>
    </row>
    <row r="784" spans="1:32" x14ac:dyDescent="0.25">
      <c r="A784" s="82" t="s">
        <v>82</v>
      </c>
      <c r="B784" s="31">
        <v>43103</v>
      </c>
      <c r="C784" s="31">
        <v>43121</v>
      </c>
      <c r="D784" s="90" t="s">
        <v>0</v>
      </c>
      <c r="E784" s="82"/>
      <c r="F784" s="82" t="s">
        <v>95</v>
      </c>
      <c r="G784" s="164">
        <v>2000</v>
      </c>
      <c r="H784" s="140">
        <v>40</v>
      </c>
      <c r="I784" s="140">
        <v>5</v>
      </c>
      <c r="J784" s="140">
        <v>7</v>
      </c>
      <c r="K784" s="140">
        <v>3</v>
      </c>
      <c r="L784" s="140">
        <v>4</v>
      </c>
      <c r="M784" s="140">
        <v>1</v>
      </c>
      <c r="N784" s="140">
        <v>2</v>
      </c>
      <c r="O784" s="140"/>
      <c r="P784" s="140"/>
      <c r="Q784" s="140">
        <v>1</v>
      </c>
      <c r="R784" s="140"/>
      <c r="S784" s="142">
        <v>1</v>
      </c>
      <c r="T784" s="141">
        <v>36</v>
      </c>
      <c r="U784" s="103">
        <f t="shared" si="102"/>
        <v>1.5625</v>
      </c>
      <c r="V784" s="32"/>
      <c r="W784" s="32"/>
      <c r="X784" s="32"/>
      <c r="Y784" s="209"/>
      <c r="Z784" s="81" t="s">
        <v>232</v>
      </c>
      <c r="AA784" s="81" t="s">
        <v>260</v>
      </c>
      <c r="AB784" s="82"/>
      <c r="AC784" s="82" t="s">
        <v>261</v>
      </c>
      <c r="AD784" s="32">
        <f t="shared" si="98"/>
        <v>1514937600</v>
      </c>
      <c r="AE784" s="32">
        <f t="shared" si="99"/>
        <v>1516492800</v>
      </c>
      <c r="AF784" s="32">
        <f t="shared" si="100"/>
        <v>1515715200</v>
      </c>
    </row>
    <row r="785" spans="1:32" x14ac:dyDescent="0.25">
      <c r="A785" s="82" t="s">
        <v>83</v>
      </c>
      <c r="B785" s="31">
        <v>43103</v>
      </c>
      <c r="C785" s="31">
        <v>43121</v>
      </c>
      <c r="D785" s="90" t="s">
        <v>0</v>
      </c>
      <c r="E785" s="82"/>
      <c r="F785" s="82" t="s">
        <v>95</v>
      </c>
      <c r="G785" s="164">
        <v>2000</v>
      </c>
      <c r="H785" s="140">
        <v>54</v>
      </c>
      <c r="I785" s="142">
        <v>10</v>
      </c>
      <c r="J785" s="140">
        <v>13</v>
      </c>
      <c r="K785" s="140">
        <v>8</v>
      </c>
      <c r="L785" s="140">
        <v>8</v>
      </c>
      <c r="M785" s="140">
        <v>1</v>
      </c>
      <c r="N785" s="140">
        <v>3</v>
      </c>
      <c r="O785" s="140"/>
      <c r="P785" s="140"/>
      <c r="Q785" s="140">
        <v>2</v>
      </c>
      <c r="R785" s="140"/>
      <c r="S785" s="140">
        <v>1</v>
      </c>
      <c r="T785" s="140">
        <v>0</v>
      </c>
      <c r="U785" s="103">
        <f t="shared" si="102"/>
        <v>1</v>
      </c>
      <c r="V785" s="32"/>
      <c r="W785" s="32"/>
      <c r="X785" s="32"/>
      <c r="Y785" s="209"/>
      <c r="Z785" s="81" t="s">
        <v>232</v>
      </c>
      <c r="AA785" s="81" t="s">
        <v>260</v>
      </c>
      <c r="AB785" s="82"/>
      <c r="AC785" s="82" t="s">
        <v>259</v>
      </c>
      <c r="AD785" s="32">
        <f t="shared" si="98"/>
        <v>1514937600</v>
      </c>
      <c r="AE785" s="32">
        <f t="shared" si="99"/>
        <v>1516492800</v>
      </c>
      <c r="AF785" s="32">
        <f t="shared" si="100"/>
        <v>1515715200</v>
      </c>
    </row>
    <row r="786" spans="1:32" x14ac:dyDescent="0.25">
      <c r="A786" s="54" t="s">
        <v>82</v>
      </c>
      <c r="B786" s="28">
        <v>43107</v>
      </c>
      <c r="C786" s="28">
        <v>43115</v>
      </c>
      <c r="D786" s="54" t="s">
        <v>14</v>
      </c>
      <c r="E786" s="54"/>
      <c r="F786" s="54" t="s">
        <v>95</v>
      </c>
      <c r="G786" s="159">
        <v>1000</v>
      </c>
      <c r="H786" s="111">
        <v>33.5</v>
      </c>
      <c r="I786" s="111">
        <v>8.6</v>
      </c>
      <c r="J786" s="110">
        <v>10</v>
      </c>
      <c r="K786" s="110">
        <v>4</v>
      </c>
      <c r="L786" s="110">
        <v>4.5999999999999996</v>
      </c>
      <c r="M786" s="110">
        <v>0.8</v>
      </c>
      <c r="N786" s="110">
        <v>1.8</v>
      </c>
      <c r="O786" s="110"/>
      <c r="P786" s="110"/>
      <c r="Q786" s="110">
        <v>0.5</v>
      </c>
      <c r="R786" s="110"/>
      <c r="S786" s="110">
        <v>1.3</v>
      </c>
      <c r="T786" s="111">
        <v>34.9</v>
      </c>
      <c r="U786" s="96">
        <f t="shared" si="102"/>
        <v>1.5360983102918588</v>
      </c>
      <c r="V786" s="7"/>
      <c r="W786" s="7"/>
      <c r="X786" s="7"/>
      <c r="Y786" s="198"/>
      <c r="Z786" s="54" t="s">
        <v>251</v>
      </c>
      <c r="AA786" s="53" t="s">
        <v>288</v>
      </c>
      <c r="AB786" s="54"/>
      <c r="AC786" s="54" t="s">
        <v>290</v>
      </c>
      <c r="AD786" s="7">
        <f t="shared" si="98"/>
        <v>1515283200</v>
      </c>
      <c r="AE786" s="7">
        <f t="shared" si="99"/>
        <v>1515974400</v>
      </c>
      <c r="AF786" s="7">
        <f t="shared" si="100"/>
        <v>1515628800</v>
      </c>
    </row>
    <row r="787" spans="1:32" x14ac:dyDescent="0.25">
      <c r="A787" s="54" t="s">
        <v>82</v>
      </c>
      <c r="B787" s="28">
        <v>43107</v>
      </c>
      <c r="C787" s="28">
        <v>43115</v>
      </c>
      <c r="D787" s="54" t="s">
        <v>14</v>
      </c>
      <c r="E787" s="54"/>
      <c r="F787" s="54" t="s">
        <v>95</v>
      </c>
      <c r="G787" s="159">
        <v>1000</v>
      </c>
      <c r="H787" s="111">
        <v>51.5</v>
      </c>
      <c r="I787" s="111">
        <v>13.1</v>
      </c>
      <c r="J787" s="110">
        <v>15.4</v>
      </c>
      <c r="K787" s="110">
        <v>6.2</v>
      </c>
      <c r="L787" s="110">
        <v>7.1</v>
      </c>
      <c r="M787" s="110">
        <v>1.3</v>
      </c>
      <c r="N787" s="110">
        <v>2.7</v>
      </c>
      <c r="O787" s="110"/>
      <c r="P787" s="110"/>
      <c r="Q787" s="110">
        <v>0.8</v>
      </c>
      <c r="R787" s="110"/>
      <c r="S787" s="110">
        <v>1.9</v>
      </c>
      <c r="T787" s="138">
        <v>0</v>
      </c>
      <c r="U787" s="96">
        <f t="shared" si="102"/>
        <v>1</v>
      </c>
      <c r="V787" s="7"/>
      <c r="W787" s="7"/>
      <c r="X787" s="7"/>
      <c r="Y787" s="198"/>
      <c r="Z787" s="54" t="s">
        <v>251</v>
      </c>
      <c r="AA787" s="53"/>
      <c r="AB787" s="54"/>
      <c r="AC787" s="54"/>
      <c r="AD787" s="7">
        <f t="shared" si="98"/>
        <v>1515283200</v>
      </c>
      <c r="AE787" s="7">
        <f t="shared" si="99"/>
        <v>1515974400</v>
      </c>
      <c r="AF787" s="7">
        <f t="shared" si="100"/>
        <v>1515628800</v>
      </c>
    </row>
    <row r="788" spans="1:32" x14ac:dyDescent="0.25">
      <c r="A788" s="54" t="s">
        <v>83</v>
      </c>
      <c r="B788" s="28">
        <v>43107</v>
      </c>
      <c r="C788" s="28">
        <v>43115</v>
      </c>
      <c r="D788" s="54" t="s">
        <v>14</v>
      </c>
      <c r="E788" s="54"/>
      <c r="F788" s="54" t="s">
        <v>95</v>
      </c>
      <c r="G788" s="159">
        <v>1000</v>
      </c>
      <c r="H788" s="110">
        <v>50.3</v>
      </c>
      <c r="I788" s="111">
        <v>13.5</v>
      </c>
      <c r="J788" s="110">
        <v>15.7</v>
      </c>
      <c r="K788" s="110">
        <v>7.1</v>
      </c>
      <c r="L788" s="110">
        <v>7.9</v>
      </c>
      <c r="M788" s="110">
        <v>1.4</v>
      </c>
      <c r="N788" s="110">
        <v>2.2000000000000002</v>
      </c>
      <c r="O788" s="110"/>
      <c r="P788" s="110"/>
      <c r="Q788" s="110">
        <v>0.9</v>
      </c>
      <c r="R788" s="110"/>
      <c r="S788" s="110">
        <v>1.1000000000000001</v>
      </c>
      <c r="T788" s="138">
        <v>0</v>
      </c>
      <c r="U788" s="96">
        <f t="shared" si="102"/>
        <v>0.99900099900099892</v>
      </c>
      <c r="V788" s="7"/>
      <c r="W788" s="7"/>
      <c r="X788" s="7"/>
      <c r="Y788" s="198"/>
      <c r="Z788" s="54" t="s">
        <v>251</v>
      </c>
      <c r="AA788" s="53" t="s">
        <v>288</v>
      </c>
      <c r="AB788" s="53" t="s">
        <v>211</v>
      </c>
      <c r="AC788" s="54" t="s">
        <v>289</v>
      </c>
      <c r="AD788" s="7">
        <f t="shared" si="98"/>
        <v>1515283200</v>
      </c>
      <c r="AE788" s="7">
        <f t="shared" si="99"/>
        <v>1515974400</v>
      </c>
      <c r="AF788" s="7">
        <f t="shared" si="100"/>
        <v>1515628800</v>
      </c>
    </row>
    <row r="789" spans="1:32" x14ac:dyDescent="0.25">
      <c r="A789" s="71" t="s">
        <v>82</v>
      </c>
      <c r="B789" s="26">
        <v>43105</v>
      </c>
      <c r="C789" s="26">
        <v>43109</v>
      </c>
      <c r="D789" s="89" t="s">
        <v>223</v>
      </c>
      <c r="E789" s="71"/>
      <c r="F789" s="71" t="s">
        <v>94</v>
      </c>
      <c r="G789" s="163">
        <v>1000</v>
      </c>
      <c r="H789" s="120">
        <v>33</v>
      </c>
      <c r="I789" s="121">
        <v>6</v>
      </c>
      <c r="J789" s="120">
        <v>17</v>
      </c>
      <c r="K789" s="120">
        <v>5</v>
      </c>
      <c r="L789" s="120">
        <v>5</v>
      </c>
      <c r="M789" s="120">
        <v>1</v>
      </c>
      <c r="N789" s="120">
        <v>3</v>
      </c>
      <c r="O789" s="120"/>
      <c r="P789" s="120"/>
      <c r="Q789" s="120">
        <v>1</v>
      </c>
      <c r="R789" s="120"/>
      <c r="S789" s="120">
        <v>0</v>
      </c>
      <c r="T789" s="121">
        <v>29</v>
      </c>
      <c r="U789" s="101">
        <f t="shared" si="102"/>
        <v>1.408450704225352</v>
      </c>
      <c r="V789" s="27"/>
      <c r="W789" s="27"/>
      <c r="X789" s="27"/>
      <c r="Y789" s="203"/>
      <c r="Z789" s="85" t="s">
        <v>312</v>
      </c>
      <c r="AA789" s="70" t="s">
        <v>228</v>
      </c>
      <c r="AB789" s="79" t="s">
        <v>243</v>
      </c>
      <c r="AC789" s="71" t="s">
        <v>248</v>
      </c>
      <c r="AD789" s="27">
        <f t="shared" si="98"/>
        <v>1515110400</v>
      </c>
      <c r="AE789" s="27">
        <f t="shared" si="99"/>
        <v>1515456000</v>
      </c>
      <c r="AF789" s="27">
        <f t="shared" si="100"/>
        <v>1515283200</v>
      </c>
    </row>
    <row r="790" spans="1:32" x14ac:dyDescent="0.25">
      <c r="A790" s="71" t="s">
        <v>83</v>
      </c>
      <c r="B790" s="26">
        <v>43105</v>
      </c>
      <c r="C790" s="26">
        <v>43109</v>
      </c>
      <c r="D790" s="89" t="s">
        <v>223</v>
      </c>
      <c r="E790" s="71"/>
      <c r="F790" s="71" t="s">
        <v>94</v>
      </c>
      <c r="G790" s="163">
        <v>1000</v>
      </c>
      <c r="H790" s="120">
        <v>48</v>
      </c>
      <c r="I790" s="121">
        <v>9</v>
      </c>
      <c r="J790" s="120">
        <v>22</v>
      </c>
      <c r="K790" s="120">
        <v>7</v>
      </c>
      <c r="L790" s="120">
        <v>7</v>
      </c>
      <c r="M790" s="120">
        <v>2</v>
      </c>
      <c r="N790" s="120">
        <v>3</v>
      </c>
      <c r="O790" s="120"/>
      <c r="P790" s="120"/>
      <c r="Q790" s="120">
        <v>1</v>
      </c>
      <c r="R790" s="120"/>
      <c r="S790" s="139">
        <v>1</v>
      </c>
      <c r="T790" s="120">
        <v>0</v>
      </c>
      <c r="U790" s="101">
        <f t="shared" si="102"/>
        <v>1</v>
      </c>
      <c r="V790" s="27"/>
      <c r="W790" s="27"/>
      <c r="X790" s="27"/>
      <c r="Y790" s="203"/>
      <c r="Z790" s="85" t="s">
        <v>312</v>
      </c>
      <c r="AA790" s="70" t="s">
        <v>228</v>
      </c>
      <c r="AB790" s="79" t="s">
        <v>243</v>
      </c>
      <c r="AC790" s="71" t="s">
        <v>309</v>
      </c>
      <c r="AD790" s="27">
        <f t="shared" si="98"/>
        <v>1515110400</v>
      </c>
      <c r="AE790" s="27">
        <f t="shared" si="99"/>
        <v>1515456000</v>
      </c>
      <c r="AF790" s="27">
        <f t="shared" si="100"/>
        <v>1515283200</v>
      </c>
    </row>
    <row r="791" spans="1:32" x14ac:dyDescent="0.25">
      <c r="A791" s="54" t="s">
        <v>82</v>
      </c>
      <c r="B791" s="42">
        <v>44531</v>
      </c>
      <c r="C791" s="42">
        <v>44600</v>
      </c>
      <c r="D791" s="173" t="s">
        <v>993</v>
      </c>
      <c r="E791" s="54" t="s">
        <v>992</v>
      </c>
      <c r="F791" s="297" t="s">
        <v>94</v>
      </c>
      <c r="G791" s="300">
        <v>700</v>
      </c>
      <c r="H791" s="110">
        <v>41</v>
      </c>
      <c r="I791" s="111"/>
      <c r="J791" s="110"/>
      <c r="K791" s="110"/>
      <c r="L791" s="110"/>
      <c r="M791" s="138"/>
      <c r="N791" s="110"/>
      <c r="O791" s="110"/>
      <c r="P791" s="110">
        <v>43</v>
      </c>
      <c r="Q791" s="110"/>
      <c r="R791" s="110"/>
      <c r="S791" s="110">
        <v>2</v>
      </c>
      <c r="T791" s="110">
        <v>14</v>
      </c>
      <c r="U791" s="96">
        <f t="shared" si="102"/>
        <v>1.1627906976744187</v>
      </c>
      <c r="V791" s="7"/>
      <c r="W791" s="7"/>
      <c r="X791" s="7"/>
      <c r="Y791" s="198"/>
      <c r="Z791" s="232" t="s">
        <v>995</v>
      </c>
      <c r="AA791" s="176"/>
      <c r="AB791" s="176"/>
      <c r="AC791" s="173" t="s">
        <v>994</v>
      </c>
      <c r="AD791" s="7"/>
      <c r="AE791" s="7"/>
      <c r="AF791" s="7"/>
    </row>
    <row r="792" spans="1:32" x14ac:dyDescent="0.25">
      <c r="A792" s="265" t="s">
        <v>82</v>
      </c>
      <c r="B792" s="266">
        <v>44440</v>
      </c>
      <c r="C792" s="266">
        <v>44481</v>
      </c>
      <c r="D792" s="267" t="s">
        <v>876</v>
      </c>
      <c r="E792" s="267" t="s">
        <v>181</v>
      </c>
      <c r="F792" s="267"/>
      <c r="G792" s="268"/>
      <c r="H792" s="269">
        <v>45</v>
      </c>
      <c r="I792" s="269"/>
      <c r="J792" s="269"/>
      <c r="K792" s="269"/>
      <c r="L792" s="269"/>
      <c r="M792" s="269"/>
      <c r="N792" s="269"/>
      <c r="O792" s="269"/>
      <c r="P792" s="269">
        <v>37</v>
      </c>
      <c r="Q792" s="269"/>
      <c r="R792" s="269"/>
      <c r="S792" s="269"/>
      <c r="T792" s="269"/>
      <c r="U792" s="270">
        <f t="shared" si="102"/>
        <v>1.2195121951219512</v>
      </c>
      <c r="V792" s="271"/>
      <c r="W792" s="271"/>
      <c r="X792" s="271"/>
      <c r="Y792" s="272"/>
      <c r="Z792" s="273" t="s">
        <v>878</v>
      </c>
      <c r="AA792" s="274"/>
      <c r="AB792" s="274"/>
      <c r="AC792" s="267" t="s">
        <v>877</v>
      </c>
      <c r="AD792" s="271"/>
      <c r="AE792" s="271"/>
      <c r="AF792" s="271"/>
    </row>
    <row r="793" spans="1:32" x14ac:dyDescent="0.25">
      <c r="A793" s="265" t="s">
        <v>82</v>
      </c>
      <c r="B793" s="266">
        <v>44409</v>
      </c>
      <c r="C793" s="266">
        <v>44439</v>
      </c>
      <c r="D793" s="267" t="s">
        <v>876</v>
      </c>
      <c r="E793" s="267" t="s">
        <v>181</v>
      </c>
      <c r="F793" s="267"/>
      <c r="G793" s="268"/>
      <c r="H793" s="269">
        <v>43</v>
      </c>
      <c r="I793" s="269"/>
      <c r="J793" s="269"/>
      <c r="K793" s="269"/>
      <c r="L793" s="269"/>
      <c r="M793" s="269"/>
      <c r="N793" s="269"/>
      <c r="O793" s="269"/>
      <c r="P793" s="269">
        <v>42</v>
      </c>
      <c r="Q793" s="269"/>
      <c r="R793" s="269"/>
      <c r="S793" s="269"/>
      <c r="T793" s="269"/>
      <c r="U793" s="270">
        <f t="shared" si="102"/>
        <v>1.1764705882352942</v>
      </c>
      <c r="V793" s="271"/>
      <c r="W793" s="271"/>
      <c r="X793" s="271"/>
      <c r="Y793" s="272"/>
      <c r="Z793" s="273" t="s">
        <v>878</v>
      </c>
      <c r="AA793" s="274"/>
      <c r="AB793" s="274"/>
      <c r="AC793" s="267" t="s">
        <v>877</v>
      </c>
      <c r="AD793" s="271"/>
      <c r="AE793" s="271"/>
      <c r="AF793" s="271"/>
    </row>
  </sheetData>
  <sortState xmlns:xlrd2="http://schemas.microsoft.com/office/spreadsheetml/2017/richdata2" ref="A21:AF793">
    <sortCondition descending="1" ref="AF21:AF793"/>
    <sortCondition descending="1" ref="AD21:AD793"/>
    <sortCondition ref="D21:D793"/>
    <sortCondition descending="1" ref="E21:E793"/>
    <sortCondition descending="1" ref="A21:A793"/>
  </sortState>
  <hyperlinks>
    <hyperlink ref="Z615" r:id="rId1" xr:uid="{00000000-0004-0000-0200-000000000000}"/>
    <hyperlink ref="AA615" r:id="rId2" xr:uid="{00000000-0004-0000-0200-000001000000}"/>
    <hyperlink ref="Z638" r:id="rId3" xr:uid="{00000000-0004-0000-0200-000002000000}"/>
    <hyperlink ref="AA638" r:id="rId4" xr:uid="{00000000-0004-0000-0200-000003000000}"/>
    <hyperlink ref="Z612" r:id="rId5" xr:uid="{00000000-0004-0000-0200-000004000000}"/>
    <hyperlink ref="AA612" r:id="rId6" xr:uid="{00000000-0004-0000-0200-000005000000}"/>
    <hyperlink ref="AA624" r:id="rId7" xr:uid="{00000000-0004-0000-0200-000006000000}"/>
    <hyperlink ref="AB624" r:id="rId8" xr:uid="{00000000-0004-0000-0200-000007000000}"/>
    <hyperlink ref="Z624" r:id="rId9" xr:uid="{00000000-0004-0000-0200-000008000000}"/>
    <hyperlink ref="Z631" r:id="rId10" xr:uid="{00000000-0004-0000-0200-000009000000}"/>
    <hyperlink ref="Z641" r:id="rId11" xr:uid="{00000000-0004-0000-0200-00000A000000}"/>
    <hyperlink ref="Z647" r:id="rId12" xr:uid="{00000000-0004-0000-0200-00000B000000}"/>
    <hyperlink ref="AB612" r:id="rId13" xr:uid="{00000000-0004-0000-0200-00000C000000}"/>
    <hyperlink ref="AB615" r:id="rId14" xr:uid="{00000000-0004-0000-0200-00000D000000}"/>
    <hyperlink ref="AB638" r:id="rId15" xr:uid="{00000000-0004-0000-0200-00000E000000}"/>
    <hyperlink ref="AA605" r:id="rId16" xr:uid="{00000000-0004-0000-0200-00000F000000}"/>
    <hyperlink ref="Z603" r:id="rId17" xr:uid="{00000000-0004-0000-0200-000010000000}"/>
    <hyperlink ref="AA618" r:id="rId18" display="https://magyarnemzet.hu/belfold/nezopont-tovabb-nott-a-fidesz-kdnp-nepszerusege-6889859/" xr:uid="{00000000-0004-0000-0200-000011000000}"/>
    <hyperlink ref="Z601" r:id="rId19" xr:uid="{00000000-0004-0000-0200-000012000000}"/>
    <hyperlink ref="AA647" r:id="rId20" xr:uid="{00000000-0004-0000-0200-000013000000}"/>
    <hyperlink ref="Z595" r:id="rId21" xr:uid="{00000000-0004-0000-0200-000014000000}"/>
    <hyperlink ref="Z616" r:id="rId22" xr:uid="{00000000-0004-0000-0200-000015000000}"/>
    <hyperlink ref="Z639" r:id="rId23" xr:uid="{00000000-0004-0000-0200-000016000000}"/>
    <hyperlink ref="AA639" r:id="rId24" xr:uid="{00000000-0004-0000-0200-000017000000}"/>
    <hyperlink ref="Z617" r:id="rId25" xr:uid="{00000000-0004-0000-0200-000018000000}"/>
    <hyperlink ref="Z614" r:id="rId26" xr:uid="{00000000-0004-0000-0200-000019000000}"/>
    <hyperlink ref="AA614" r:id="rId27" xr:uid="{00000000-0004-0000-0200-00001A000000}"/>
    <hyperlink ref="Z613" r:id="rId28" xr:uid="{00000000-0004-0000-0200-00001B000000}"/>
    <hyperlink ref="AA625" r:id="rId29" xr:uid="{00000000-0004-0000-0200-00001C000000}"/>
    <hyperlink ref="AB625" r:id="rId30" xr:uid="{00000000-0004-0000-0200-00001D000000}"/>
    <hyperlink ref="Z625" r:id="rId31" xr:uid="{00000000-0004-0000-0200-00001E000000}"/>
    <hyperlink ref="AA626" r:id="rId32" xr:uid="{00000000-0004-0000-0200-00001F000000}"/>
    <hyperlink ref="AB626" r:id="rId33" xr:uid="{00000000-0004-0000-0200-000020000000}"/>
    <hyperlink ref="Z626" r:id="rId34" xr:uid="{00000000-0004-0000-0200-000021000000}"/>
    <hyperlink ref="Z632" r:id="rId35" xr:uid="{00000000-0004-0000-0200-000022000000}"/>
    <hyperlink ref="Z637" r:id="rId36" xr:uid="{00000000-0004-0000-0200-000023000000}"/>
    <hyperlink ref="Z642" r:id="rId37" xr:uid="{00000000-0004-0000-0200-000024000000}"/>
    <hyperlink ref="AB617" r:id="rId38" xr:uid="{00000000-0004-0000-0200-000025000000}"/>
    <hyperlink ref="AB616" r:id="rId39" xr:uid="{00000000-0004-0000-0200-000026000000}"/>
    <hyperlink ref="AB614" r:id="rId40" xr:uid="{00000000-0004-0000-0200-000027000000}"/>
    <hyperlink ref="AA617" r:id="rId41" xr:uid="{00000000-0004-0000-0200-000028000000}"/>
    <hyperlink ref="AA616" r:id="rId42" xr:uid="{00000000-0004-0000-0200-000029000000}"/>
    <hyperlink ref="AB639" r:id="rId43" xr:uid="{00000000-0004-0000-0200-00002A000000}"/>
    <hyperlink ref="Z640" r:id="rId44" xr:uid="{00000000-0004-0000-0200-00002B000000}"/>
    <hyperlink ref="AA640" r:id="rId45" xr:uid="{00000000-0004-0000-0200-00002C000000}"/>
    <hyperlink ref="AB640" r:id="rId46" xr:uid="{00000000-0004-0000-0200-00002D000000}"/>
    <hyperlink ref="Z600" r:id="rId47" xr:uid="{00000000-0004-0000-0200-00002E000000}"/>
    <hyperlink ref="AA600" r:id="rId48" xr:uid="{00000000-0004-0000-0200-00002F000000}"/>
    <hyperlink ref="Z619" r:id="rId49" xr:uid="{00000000-0004-0000-0200-000030000000}"/>
    <hyperlink ref="Z604" r:id="rId50" xr:uid="{00000000-0004-0000-0200-000031000000}"/>
    <hyperlink ref="AA611" r:id="rId51" display="http://www.ideaintezet.hu/hirek-aktualis/16/indulo-ep-kampany-valtozatlan-eroviszonyokkal---2-es-fel-millioan-a-fidesz-taboraban" xr:uid="{00000000-0004-0000-0200-000032000000}"/>
    <hyperlink ref="AA609" r:id="rId52" xr:uid="{00000000-0004-0000-0200-000033000000}"/>
    <hyperlink ref="Z602" r:id="rId53" xr:uid="{00000000-0004-0000-0200-000034000000}"/>
    <hyperlink ref="Z648" r:id="rId54" xr:uid="{00000000-0004-0000-0200-000035000000}"/>
    <hyperlink ref="AA648" r:id="rId55" xr:uid="{00000000-0004-0000-0200-000036000000}"/>
    <hyperlink ref="Z649" r:id="rId56" xr:uid="{00000000-0004-0000-0200-000037000000}"/>
    <hyperlink ref="AA649" r:id="rId57" xr:uid="{00000000-0004-0000-0200-000038000000}"/>
    <hyperlink ref="Z622" r:id="rId58" xr:uid="{00000000-0004-0000-0200-000039000000}"/>
    <hyperlink ref="Z623" r:id="rId59" xr:uid="{00000000-0004-0000-0200-00003A000000}"/>
    <hyperlink ref="AA610" r:id="rId60" display="http://www.ideaintezet.hu/hirek-aktualis/16/indulo-ep-kampany-valtozatlan-eroviszonyokkal---2-es-fel-millioan-a-fidesz-taboraban" xr:uid="{00000000-0004-0000-0200-00003B000000}"/>
    <hyperlink ref="AA622" r:id="rId61" xr:uid="{00000000-0004-0000-0200-00003C000000}"/>
    <hyperlink ref="AA623" r:id="rId62" xr:uid="{00000000-0004-0000-0200-00003D000000}"/>
    <hyperlink ref="AA632" r:id="rId63" xr:uid="{00000000-0004-0000-0200-00003E000000}"/>
    <hyperlink ref="Z657" r:id="rId64" xr:uid="{00000000-0004-0000-0200-00003F000000}"/>
    <hyperlink ref="Z658" r:id="rId65" xr:uid="{00000000-0004-0000-0200-000040000000}"/>
    <hyperlink ref="AA665" r:id="rId66" xr:uid="{00000000-0004-0000-0200-000041000000}"/>
    <hyperlink ref="AA666" r:id="rId67" display="http://www.ideaintezet.hu/hirek-aktualis/11/veszely-nelkuli-zonaban-a-fidesz-kdnp--kuszob-alatti-lmp" xr:uid="{00000000-0004-0000-0200-000042000000}"/>
    <hyperlink ref="AA645" r:id="rId68" xr:uid="{00000000-0004-0000-0200-000043000000}"/>
    <hyperlink ref="AB645" r:id="rId69" display="http://www.ideaintezet.hu/hirek-aktualis/12/fidesz-kdnp-es-jobbik--egyutt-vesztettek-tamogatokat-----erosodo-momentum" xr:uid="{00000000-0004-0000-0200-000044000000}"/>
    <hyperlink ref="AA646" r:id="rId70" xr:uid="{00000000-0004-0000-0200-000045000000}"/>
    <hyperlink ref="AB646" r:id="rId71" display="http://www.ideaintezet.hu/hirek-aktualis/12/fidesz-kdnp-es-jobbik--egyutt-vesztettek-tamogatokat-----erosodo-momentum" xr:uid="{00000000-0004-0000-0200-000046000000}"/>
    <hyperlink ref="Z685" r:id="rId72" xr:uid="{00000000-0004-0000-0200-000047000000}"/>
    <hyperlink ref="Z686" r:id="rId73" xr:uid="{00000000-0004-0000-0200-000048000000}"/>
    <hyperlink ref="Z699" r:id="rId74" xr:uid="{00000000-0004-0000-0200-000049000000}"/>
    <hyperlink ref="Z700" r:id="rId75" xr:uid="{00000000-0004-0000-0200-00004A000000}"/>
    <hyperlink ref="Z653" r:id="rId76" xr:uid="{00000000-0004-0000-0200-00004B000000}"/>
    <hyperlink ref="Z660" r:id="rId77" xr:uid="{00000000-0004-0000-0200-00004C000000}"/>
    <hyperlink ref="Z659" r:id="rId78" xr:uid="{00000000-0004-0000-0200-00004D000000}"/>
    <hyperlink ref="Z668" r:id="rId79" xr:uid="{00000000-0004-0000-0200-00004E000000}"/>
    <hyperlink ref="Z667" r:id="rId80" xr:uid="{00000000-0004-0000-0200-00004F000000}"/>
    <hyperlink ref="Z684" r:id="rId81" xr:uid="{00000000-0004-0000-0200-000050000000}"/>
    <hyperlink ref="Z683" r:id="rId82" xr:uid="{00000000-0004-0000-0200-000051000000}"/>
    <hyperlink ref="Z692" r:id="rId83" xr:uid="{00000000-0004-0000-0200-000052000000}"/>
    <hyperlink ref="Z691" r:id="rId84" xr:uid="{00000000-0004-0000-0200-000053000000}"/>
    <hyperlink ref="Z697" r:id="rId85" xr:uid="{00000000-0004-0000-0200-000054000000}"/>
    <hyperlink ref="Z698" r:id="rId86" xr:uid="{00000000-0004-0000-0200-000055000000}"/>
    <hyperlink ref="Z701" r:id="rId87" xr:uid="{00000000-0004-0000-0200-000056000000}"/>
    <hyperlink ref="Z702" r:id="rId88" xr:uid="{00000000-0004-0000-0200-000057000000}"/>
    <hyperlink ref="Z710" r:id="rId89" xr:uid="{00000000-0004-0000-0200-000058000000}"/>
    <hyperlink ref="Z711" r:id="rId90" xr:uid="{00000000-0004-0000-0200-000059000000}"/>
    <hyperlink ref="Z717" r:id="rId91" xr:uid="{00000000-0004-0000-0200-00005A000000}"/>
    <hyperlink ref="Z718" r:id="rId92" xr:uid="{00000000-0004-0000-0200-00005B000000}"/>
    <hyperlink ref="Z719" r:id="rId93" xr:uid="{00000000-0004-0000-0200-00005C000000}"/>
    <hyperlink ref="Z703" r:id="rId94" xr:uid="{00000000-0004-0000-0200-00005D000000}"/>
    <hyperlink ref="Z677" r:id="rId95" xr:uid="{00000000-0004-0000-0200-00005E000000}"/>
    <hyperlink ref="Z689" r:id="rId96" xr:uid="{00000000-0004-0000-0200-00005F000000}"/>
    <hyperlink ref="F674" r:id="rId97" display="https://publicus.hu/blog/partok-tamogatottsaga-2018-oktober/" xr:uid="{00000000-0004-0000-0200-000060000000}"/>
    <hyperlink ref="Z674" r:id="rId98" xr:uid="{00000000-0004-0000-0200-000061000000}"/>
    <hyperlink ref="F661" r:id="rId99" display="https://publicus.hu/blog/partok-tamogatottsaga-2018-november/" xr:uid="{00000000-0004-0000-0200-000062000000}"/>
    <hyperlink ref="Z661" r:id="rId100" xr:uid="{00000000-0004-0000-0200-000063000000}"/>
    <hyperlink ref="Z720" r:id="rId101" xr:uid="{00000000-0004-0000-0200-000064000000}"/>
    <hyperlink ref="Z716" r:id="rId102" xr:uid="{00000000-0004-0000-0200-000065000000}"/>
    <hyperlink ref="Z715" r:id="rId103" xr:uid="{00000000-0004-0000-0200-000066000000}"/>
    <hyperlink ref="Z704" r:id="rId104" xr:uid="{00000000-0004-0000-0200-000067000000}"/>
    <hyperlink ref="Z695" r:id="rId105" display="https://publicus.hu/blog/partok-tamogatottsaga-2018-oktober/" xr:uid="{00000000-0004-0000-0200-000068000000}"/>
    <hyperlink ref="Z696" r:id="rId106" display="https://publicus.hu/blog/partok-tamogatottsaga-2018-oktober/" xr:uid="{00000000-0004-0000-0200-000069000000}"/>
    <hyperlink ref="Z690" r:id="rId107" xr:uid="{00000000-0004-0000-0200-00006A000000}"/>
    <hyperlink ref="Z676" r:id="rId108" xr:uid="{00000000-0004-0000-0200-00006B000000}"/>
    <hyperlink ref="Z675" r:id="rId109" xr:uid="{00000000-0004-0000-0200-00006C000000}"/>
    <hyperlink ref="Z662" r:id="rId110" xr:uid="{00000000-0004-0000-0200-00006D000000}"/>
    <hyperlink ref="AA719" r:id="rId111" xr:uid="{00000000-0004-0000-0200-00006E000000}"/>
    <hyperlink ref="AB695" r:id="rId112" xr:uid="{00000000-0004-0000-0200-00006F000000}"/>
    <hyperlink ref="AB696" r:id="rId113" xr:uid="{00000000-0004-0000-0200-000070000000}"/>
    <hyperlink ref="AA661" r:id="rId114" xr:uid="{00000000-0004-0000-0200-000071000000}"/>
    <hyperlink ref="AA662" r:id="rId115" xr:uid="{00000000-0004-0000-0200-000072000000}"/>
    <hyperlink ref="AA674" r:id="rId116" xr:uid="{00000000-0004-0000-0200-000073000000}"/>
    <hyperlink ref="AA675" r:id="rId117" xr:uid="{00000000-0004-0000-0200-000074000000}"/>
    <hyperlink ref="AA689" r:id="rId118" xr:uid="{00000000-0004-0000-0200-000075000000}"/>
    <hyperlink ref="AA690" r:id="rId119" xr:uid="{00000000-0004-0000-0200-000076000000}"/>
    <hyperlink ref="AA703" r:id="rId120" xr:uid="{00000000-0004-0000-0200-000077000000}"/>
    <hyperlink ref="AA704" r:id="rId121" xr:uid="{00000000-0004-0000-0200-000078000000}"/>
    <hyperlink ref="AA716" r:id="rId122" xr:uid="{00000000-0004-0000-0200-000079000000}"/>
    <hyperlink ref="F675" r:id="rId123" display="https://publicus.hu/blog/partok-tamogatottsaga-2018-oktober/" xr:uid="{00000000-0004-0000-0200-00007A000000}"/>
    <hyperlink ref="F662" r:id="rId124" display="https://publicus.hu/blog/partok-tamogatottsaga-2018-november/" xr:uid="{00000000-0004-0000-0200-00007B000000}"/>
    <hyperlink ref="AA613" r:id="rId125" xr:uid="{00000000-0004-0000-0200-00007C000000}"/>
    <hyperlink ref="Z646" r:id="rId126" xr:uid="{00000000-0004-0000-0200-00007D000000}"/>
    <hyperlink ref="AB714" r:id="rId127" xr:uid="{00000000-0004-0000-0200-00007E000000}"/>
    <hyperlink ref="AA608" r:id="rId128" xr:uid="{00000000-0004-0000-0200-00007F000000}"/>
    <hyperlink ref="AA607" r:id="rId129" xr:uid="{00000000-0004-0000-0200-000080000000}"/>
    <hyperlink ref="AA633" r:id="rId130" display="https://nezopontintezet.hu/2019/02/11/valtozatlan-a-fidesz-kdnp-tamogatottsaga/" xr:uid="{00000000-0004-0000-0200-000081000000}"/>
    <hyperlink ref="AA635" r:id="rId131" display="https://szazadveg.hu/hu/kutatasok/az-alapitvany-kutatasai/piackutatas-kozvelemeny-kutatas/stabil-a-kormanypartok-tamogatottsaga" xr:uid="{00000000-0004-0000-0200-000082000000}"/>
    <hyperlink ref="AB633" r:id="rId132" display="https://hvg.hu/itthon/201845__partok_es_politikusok_nepszerusege__erosodo_fidesz__ingatagok" xr:uid="{00000000-0004-0000-0200-000083000000}"/>
    <hyperlink ref="AA654" r:id="rId133" xr:uid="{00000000-0004-0000-0200-000084000000}"/>
    <hyperlink ref="AA656" r:id="rId134" xr:uid="{00000000-0004-0000-0200-000085000000}"/>
    <hyperlink ref="AB654" r:id="rId135" display="https://hvg.hu/itthon/201845__partok_es_politikusok_nepszerusege__erosodo_fidesz__ingatagok" xr:uid="{00000000-0004-0000-0200-000086000000}"/>
    <hyperlink ref="AB656" r:id="rId136" display="https://hvg.hu/itthon/201845__partok_es_politikusok_nepszerusege__erosodo_fidesz__ingatagok" xr:uid="{00000000-0004-0000-0200-000087000000}"/>
    <hyperlink ref="AA655" r:id="rId137" xr:uid="{00000000-0004-0000-0200-000088000000}"/>
    <hyperlink ref="AB655" r:id="rId138" display="https://hvg.hu/itthon/201845__partok_es_politikusok_nepszerusege__erosodo_fidesz__ingatagok" xr:uid="{00000000-0004-0000-0200-000089000000}"/>
    <hyperlink ref="AA671" r:id="rId139" xr:uid="{00000000-0004-0000-0200-00008A000000}"/>
    <hyperlink ref="AA673" r:id="rId140" xr:uid="{00000000-0004-0000-0200-00008B000000}"/>
    <hyperlink ref="AA672" r:id="rId141" xr:uid="{00000000-0004-0000-0200-00008C000000}"/>
    <hyperlink ref="AA680" r:id="rId142" xr:uid="{00000000-0004-0000-0200-00008D000000}"/>
    <hyperlink ref="AB680" r:id="rId143" display="https://nezopontintezet.hu/2018/12/22/a-fidesz-nepszerusege-nott-a-radikalizalodo-ellenzeke-csokkent-a-valasztasok-ota/" xr:uid="{00000000-0004-0000-0200-00008E000000}"/>
    <hyperlink ref="AA681" r:id="rId144" xr:uid="{00000000-0004-0000-0200-00008F000000}"/>
    <hyperlink ref="AB681" r:id="rId145" display="https://nezopontintezet.hu/2018/12/22/a-fidesz-nepszerusege-nott-a-radikalizalodo-ellenzeke-csokkent-a-valasztasok-ota/" xr:uid="{00000000-0004-0000-0200-000090000000}"/>
    <hyperlink ref="AA682" r:id="rId146" display="https://nezopontintezet.hu/2018/12/04/erosodott-a-fidesz-tovabb-gyengult-a-jobbik/" xr:uid="{00000000-0004-0000-0200-000091000000}"/>
    <hyperlink ref="AA707" r:id="rId147" xr:uid="{00000000-0004-0000-0200-000092000000}"/>
    <hyperlink ref="AA630:AA631" r:id="rId148" display="https://hvg.hu/itthon/201823_medianfelmeres_gyozteshez_huzas" xr:uid="{00000000-0004-0000-0200-000093000000}"/>
    <hyperlink ref="Z636" r:id="rId149" xr:uid="{00000000-0004-0000-0200-000094000000}"/>
    <hyperlink ref="Z628" r:id="rId150" xr:uid="{00000000-0004-0000-0200-000095000000}"/>
    <hyperlink ref="Z627" r:id="rId151" xr:uid="{00000000-0004-0000-0200-000096000000}"/>
    <hyperlink ref="Z652" r:id="rId152" xr:uid="{00000000-0004-0000-0200-000097000000}"/>
    <hyperlink ref="AA683" r:id="rId153" xr:uid="{00000000-0004-0000-0200-000098000000}"/>
    <hyperlink ref="AB683" r:id="rId154" location="gid=0" xr:uid="{00000000-0004-0000-0200-000099000000}"/>
    <hyperlink ref="AA667" r:id="rId155" xr:uid="{00000000-0004-0000-0200-00009A000000}"/>
    <hyperlink ref="AB667" r:id="rId156" location="gid=0" xr:uid="{00000000-0004-0000-0200-00009B000000}"/>
    <hyperlink ref="AA659" r:id="rId157" xr:uid="{00000000-0004-0000-0200-00009C000000}"/>
    <hyperlink ref="AB659" r:id="rId158" location="gid=0" xr:uid="{00000000-0004-0000-0200-00009D000000}"/>
    <hyperlink ref="AA652" r:id="rId159" xr:uid="{00000000-0004-0000-0200-00009E000000}"/>
    <hyperlink ref="AB652" r:id="rId160" location="gid=0" xr:uid="{00000000-0004-0000-0200-00009F000000}"/>
    <hyperlink ref="AA636" r:id="rId161" xr:uid="{00000000-0004-0000-0200-0000A0000000}"/>
    <hyperlink ref="AB636" r:id="rId162" location="gid=0" xr:uid="{00000000-0004-0000-0200-0000A1000000}"/>
    <hyperlink ref="AA701" r:id="rId163" xr:uid="{00000000-0004-0000-0200-0000A2000000}"/>
    <hyperlink ref="AA702" r:id="rId164" xr:uid="{00000000-0004-0000-0200-0000A3000000}"/>
    <hyperlink ref="AA710" r:id="rId165" xr:uid="{00000000-0004-0000-0200-0000A4000000}"/>
    <hyperlink ref="AA711" r:id="rId166" xr:uid="{00000000-0004-0000-0200-0000A5000000}"/>
    <hyperlink ref="AA717" r:id="rId167" xr:uid="{00000000-0004-0000-0200-0000A6000000}"/>
    <hyperlink ref="AA718" r:id="rId168" xr:uid="{00000000-0004-0000-0200-0000A7000000}"/>
    <hyperlink ref="AB684" r:id="rId169" location="gid=0" xr:uid="{00000000-0004-0000-0200-0000A8000000}"/>
    <hyperlink ref="AB691" r:id="rId170" location="gid=0" xr:uid="{00000000-0004-0000-0200-0000A9000000}"/>
    <hyperlink ref="AB692" r:id="rId171" location="gid=0" xr:uid="{00000000-0004-0000-0200-0000AA000000}"/>
    <hyperlink ref="AB697" r:id="rId172" location="gid=0" xr:uid="{00000000-0004-0000-0200-0000AB000000}"/>
    <hyperlink ref="AB698" r:id="rId173" location="gid=0" xr:uid="{00000000-0004-0000-0200-0000AC000000}"/>
    <hyperlink ref="AB701" r:id="rId174" location="gid=0" xr:uid="{00000000-0004-0000-0200-0000AD000000}"/>
    <hyperlink ref="AB702" r:id="rId175" location="gid=0" xr:uid="{00000000-0004-0000-0200-0000AE000000}"/>
    <hyperlink ref="AB710" r:id="rId176" location="gid=0" xr:uid="{00000000-0004-0000-0200-0000AF000000}"/>
    <hyperlink ref="AB711" r:id="rId177" location="gid=0" xr:uid="{00000000-0004-0000-0200-0000B0000000}"/>
    <hyperlink ref="AB717" r:id="rId178" location="gid=0" xr:uid="{00000000-0004-0000-0200-0000B1000000}"/>
    <hyperlink ref="AB718" r:id="rId179" location="gid=0" xr:uid="{00000000-0004-0000-0200-0000B2000000}"/>
    <hyperlink ref="AA684" r:id="rId180" xr:uid="{00000000-0004-0000-0200-0000B3000000}"/>
    <hyperlink ref="Z728" r:id="rId181" xr:uid="{00000000-0004-0000-0200-0000B4000000}"/>
    <hyperlink ref="Z753" r:id="rId182" xr:uid="{00000000-0004-0000-0200-0000B5000000}"/>
    <hyperlink ref="Z767" r:id="rId183" xr:uid="{00000000-0004-0000-0200-0000B6000000}"/>
    <hyperlink ref="Z777" r:id="rId184" xr:uid="{00000000-0004-0000-0200-0000B7000000}"/>
    <hyperlink ref="Z729" r:id="rId185" xr:uid="{00000000-0004-0000-0200-0000B8000000}"/>
    <hyperlink ref="Z754" r:id="rId186" xr:uid="{00000000-0004-0000-0200-0000B9000000}"/>
    <hyperlink ref="Z768" r:id="rId187" xr:uid="{00000000-0004-0000-0200-0000BA000000}"/>
    <hyperlink ref="Z778" r:id="rId188" xr:uid="{00000000-0004-0000-0200-0000BB000000}"/>
    <hyperlink ref="AA728" r:id="rId189" xr:uid="{00000000-0004-0000-0200-0000BC000000}"/>
    <hyperlink ref="AA729" r:id="rId190" xr:uid="{00000000-0004-0000-0200-0000BD000000}"/>
    <hyperlink ref="AA778" r:id="rId191" xr:uid="{00000000-0004-0000-0200-0000BE000000}"/>
    <hyperlink ref="AA777" r:id="rId192" xr:uid="{00000000-0004-0000-0200-0000BF000000}"/>
    <hyperlink ref="AA768" r:id="rId193" xr:uid="{00000000-0004-0000-0200-0000C0000000}"/>
    <hyperlink ref="AA767" r:id="rId194" xr:uid="{00000000-0004-0000-0200-0000C1000000}"/>
    <hyperlink ref="AA753" r:id="rId195" xr:uid="{00000000-0004-0000-0200-0000C2000000}"/>
    <hyperlink ref="AA754" r:id="rId196" xr:uid="{00000000-0004-0000-0200-0000C3000000}"/>
    <hyperlink ref="AA723" r:id="rId197" xr:uid="{00000000-0004-0000-0200-0000C4000000}"/>
    <hyperlink ref="AA725" r:id="rId198" xr:uid="{00000000-0004-0000-0200-0000C5000000}"/>
    <hyperlink ref="Z723" r:id="rId199" xr:uid="{00000000-0004-0000-0200-0000C6000000}"/>
    <hyperlink ref="AA596" r:id="rId200" xr:uid="{00000000-0004-0000-0200-0000C7000000}"/>
    <hyperlink ref="AA597" r:id="rId201" xr:uid="{00000000-0004-0000-0200-0000C8000000}"/>
    <hyperlink ref="AA598" r:id="rId202" xr:uid="{00000000-0004-0000-0200-0000C9000000}"/>
    <hyperlink ref="AA599" r:id="rId203" xr:uid="{00000000-0004-0000-0200-0000CA000000}"/>
    <hyperlink ref="Z596" r:id="rId204" xr:uid="{00000000-0004-0000-0200-0000CB000000}"/>
    <hyperlink ref="Z598:Z599" r:id="rId205" display="https://publicus.hu/blog/partok-ep-tamogatottsaga-2019-aprilis/" xr:uid="{00000000-0004-0000-0200-0000CC000000}"/>
    <hyperlink ref="Z781" r:id="rId206" xr:uid="{00000000-0004-0000-0200-0000CD000000}"/>
    <hyperlink ref="Z761" r:id="rId207" xr:uid="{00000000-0004-0000-0200-0000CE000000}"/>
    <hyperlink ref="Z737" r:id="rId208" xr:uid="{00000000-0004-0000-0200-0000CF000000}"/>
    <hyperlink ref="Z724" r:id="rId209" xr:uid="{00000000-0004-0000-0200-0000D0000000}"/>
    <hyperlink ref="Z782" r:id="rId210" xr:uid="{00000000-0004-0000-0200-0000D1000000}"/>
    <hyperlink ref="Z762" r:id="rId211" xr:uid="{00000000-0004-0000-0200-0000D2000000}"/>
    <hyperlink ref="Z738" r:id="rId212" xr:uid="{00000000-0004-0000-0200-0000D3000000}"/>
    <hyperlink ref="Z725" r:id="rId213" xr:uid="{00000000-0004-0000-0200-0000D4000000}"/>
    <hyperlink ref="Z783" r:id="rId214" xr:uid="{00000000-0004-0000-0200-0000D5000000}"/>
    <hyperlink ref="Z763" r:id="rId215" xr:uid="{00000000-0004-0000-0200-0000D6000000}"/>
    <hyperlink ref="Z739" r:id="rId216" xr:uid="{00000000-0004-0000-0200-0000D7000000}"/>
    <hyperlink ref="AA724" r:id="rId217" xr:uid="{00000000-0004-0000-0200-0000D8000000}"/>
    <hyperlink ref="AB725" r:id="rId218" xr:uid="{00000000-0004-0000-0200-0000D9000000}"/>
    <hyperlink ref="AA739" r:id="rId219" xr:uid="{00000000-0004-0000-0200-0000DA000000}"/>
    <hyperlink ref="AA738" r:id="rId220" xr:uid="{00000000-0004-0000-0200-0000DB000000}"/>
    <hyperlink ref="AA737" r:id="rId221" xr:uid="{00000000-0004-0000-0200-0000DC000000}"/>
    <hyperlink ref="AA763" r:id="rId222" xr:uid="{00000000-0004-0000-0200-0000DD000000}"/>
    <hyperlink ref="AA762" r:id="rId223" xr:uid="{00000000-0004-0000-0200-0000DE000000}"/>
    <hyperlink ref="AA761" r:id="rId224" xr:uid="{00000000-0004-0000-0200-0000DF000000}"/>
    <hyperlink ref="AA783" r:id="rId225" xr:uid="{00000000-0004-0000-0200-0000E0000000}"/>
    <hyperlink ref="AA782" r:id="rId226" xr:uid="{00000000-0004-0000-0200-0000E1000000}"/>
    <hyperlink ref="AA781" r:id="rId227" xr:uid="{00000000-0004-0000-0200-0000E2000000}"/>
    <hyperlink ref="Z745" r:id="rId228" xr:uid="{00000000-0004-0000-0200-0000E3000000}"/>
    <hyperlink ref="Z746" r:id="rId229" xr:uid="{00000000-0004-0000-0200-0000E4000000}"/>
    <hyperlink ref="AB781" r:id="rId230" xr:uid="{00000000-0004-0000-0200-0000E5000000}"/>
    <hyperlink ref="Z748" r:id="rId231" xr:uid="{00000000-0004-0000-0200-0000E6000000}"/>
    <hyperlink ref="Z759" r:id="rId232" xr:uid="{00000000-0004-0000-0200-0000E7000000}"/>
    <hyperlink ref="Z785" r:id="rId233" xr:uid="{00000000-0004-0000-0200-0000E8000000}"/>
    <hyperlink ref="AA756" r:id="rId234" xr:uid="{00000000-0004-0000-0200-0000E9000000}"/>
    <hyperlink ref="AA736" r:id="rId235" xr:uid="{00000000-0004-0000-0200-0000EA000000}"/>
    <hyperlink ref="Z779" r:id="rId236" xr:uid="{00000000-0004-0000-0200-0000EB000000}"/>
    <hyperlink ref="Z733" r:id="rId237" xr:uid="{00000000-0004-0000-0200-0000EC000000}"/>
    <hyperlink ref="AA733" r:id="rId238" xr:uid="{00000000-0004-0000-0200-0000ED000000}"/>
    <hyperlink ref="Z732" r:id="rId239" xr:uid="{00000000-0004-0000-0200-0000EE000000}"/>
    <hyperlink ref="AA732" r:id="rId240" xr:uid="{00000000-0004-0000-0200-0000EF000000}"/>
    <hyperlink ref="Z722" r:id="rId241" xr:uid="{00000000-0004-0000-0200-0000F0000000}"/>
    <hyperlink ref="Z721" r:id="rId242" xr:uid="{00000000-0004-0000-0200-0000F1000000}"/>
    <hyperlink ref="Z749" r:id="rId243" xr:uid="{00000000-0004-0000-0200-0000F2000000}"/>
    <hyperlink ref="AB749" r:id="rId244" xr:uid="{00000000-0004-0000-0200-0000F3000000}"/>
    <hyperlink ref="Z750" r:id="rId245" xr:uid="{00000000-0004-0000-0200-0000F4000000}"/>
    <hyperlink ref="AB750" r:id="rId246" xr:uid="{00000000-0004-0000-0200-0000F5000000}"/>
    <hyperlink ref="Z757" r:id="rId247" xr:uid="{00000000-0004-0000-0200-0000F6000000}"/>
    <hyperlink ref="Z758" r:id="rId248" xr:uid="{00000000-0004-0000-0200-0000F7000000}"/>
    <hyperlink ref="AA757" r:id="rId249" xr:uid="{00000000-0004-0000-0200-0000F8000000}"/>
    <hyperlink ref="AA758" r:id="rId250" xr:uid="{00000000-0004-0000-0200-0000F9000000}"/>
    <hyperlink ref="AB732" r:id="rId251" xr:uid="{00000000-0004-0000-0200-0000FA000000}"/>
    <hyperlink ref="Z740" r:id="rId252" xr:uid="{00000000-0004-0000-0200-0000FB000000}"/>
    <hyperlink ref="Z734" r:id="rId253" xr:uid="{00000000-0004-0000-0200-0000FC000000}"/>
    <hyperlink ref="AA748" r:id="rId254" xr:uid="{00000000-0004-0000-0200-0000FD000000}"/>
    <hyperlink ref="Z760" r:id="rId255" xr:uid="{00000000-0004-0000-0200-0000FE000000}"/>
    <hyperlink ref="AA760" r:id="rId256" xr:uid="{00000000-0004-0000-0200-0000FF000000}"/>
    <hyperlink ref="AA759" r:id="rId257" xr:uid="{00000000-0004-0000-0200-000000010000}"/>
    <hyperlink ref="AA785" r:id="rId258" xr:uid="{00000000-0004-0000-0200-000001010000}"/>
    <hyperlink ref="Z784" r:id="rId259" xr:uid="{00000000-0004-0000-0200-000002010000}"/>
    <hyperlink ref="AA784" r:id="rId260" xr:uid="{00000000-0004-0000-0200-000003010000}"/>
    <hyperlink ref="AA603" r:id="rId261" xr:uid="{00000000-0004-0000-0200-000004010000}"/>
    <hyperlink ref="AA604" r:id="rId262" xr:uid="{00000000-0004-0000-0200-000005010000}"/>
    <hyperlink ref="AB740" r:id="rId263" xr:uid="{00000000-0004-0000-0200-000006010000}"/>
    <hyperlink ref="Z741" r:id="rId264" xr:uid="{00000000-0004-0000-0200-000007010000}"/>
    <hyperlink ref="AB741" r:id="rId265" xr:uid="{00000000-0004-0000-0200-000008010000}"/>
    <hyperlink ref="Z772" r:id="rId266" xr:uid="{00000000-0004-0000-0200-000009010000}"/>
    <hyperlink ref="Z771" r:id="rId267" xr:uid="{00000000-0004-0000-0200-00000A010000}"/>
    <hyperlink ref="AB771" r:id="rId268" xr:uid="{00000000-0004-0000-0200-00000B010000}"/>
    <hyperlink ref="AB772" r:id="rId269" xr:uid="{00000000-0004-0000-0200-00000C010000}"/>
    <hyperlink ref="AB756" r:id="rId270" xr:uid="{00000000-0004-0000-0200-00000D010000}"/>
    <hyperlink ref="Z756" r:id="rId271" xr:uid="{00000000-0004-0000-0200-00000E010000}"/>
    <hyperlink ref="AA755" r:id="rId272" xr:uid="{00000000-0004-0000-0200-00000F010000}"/>
    <hyperlink ref="AB755" r:id="rId273" xr:uid="{00000000-0004-0000-0200-000010010000}"/>
    <hyperlink ref="Z755" r:id="rId274" xr:uid="{00000000-0004-0000-0200-000011010000}"/>
    <hyperlink ref="Z736" r:id="rId275" xr:uid="{00000000-0004-0000-0200-000012010000}"/>
    <hyperlink ref="AB736" r:id="rId276" xr:uid="{00000000-0004-0000-0200-000013010000}"/>
    <hyperlink ref="AA735" r:id="rId277" xr:uid="{00000000-0004-0000-0200-000014010000}"/>
    <hyperlink ref="Z735" r:id="rId278" xr:uid="{00000000-0004-0000-0200-000015010000}"/>
    <hyperlink ref="AB735" r:id="rId279" xr:uid="{00000000-0004-0000-0200-000016010000}"/>
    <hyperlink ref="AA771" r:id="rId280" xr:uid="{00000000-0004-0000-0200-000017010000}"/>
    <hyperlink ref="AA772" r:id="rId281" xr:uid="{00000000-0004-0000-0200-000018010000}"/>
    <hyperlink ref="Z726" r:id="rId282" xr:uid="{00000000-0004-0000-0200-000019010000}"/>
    <hyperlink ref="Z727" r:id="rId283" xr:uid="{00000000-0004-0000-0200-00001A010000}"/>
    <hyperlink ref="Z751" r:id="rId284" xr:uid="{00000000-0004-0000-0200-00001B010000}"/>
    <hyperlink ref="Z752" r:id="rId285" xr:uid="{00000000-0004-0000-0200-00001C010000}"/>
    <hyperlink ref="AA751" r:id="rId286" xr:uid="{00000000-0004-0000-0200-00001D010000}"/>
    <hyperlink ref="AA752" r:id="rId287" xr:uid="{00000000-0004-0000-0200-00001E010000}"/>
    <hyperlink ref="Z769" r:id="rId288" xr:uid="{00000000-0004-0000-0200-00001F010000}"/>
    <hyperlink ref="Z770" r:id="rId289" xr:uid="{00000000-0004-0000-0200-000020010000}"/>
    <hyperlink ref="AA779" r:id="rId290" xr:uid="{00000000-0004-0000-0200-000021010000}"/>
    <hyperlink ref="Z780" r:id="rId291" xr:uid="{00000000-0004-0000-0200-000022010000}"/>
    <hyperlink ref="AA780" r:id="rId292" xr:uid="{00000000-0004-0000-0200-000023010000}"/>
    <hyperlink ref="AB788" r:id="rId293" xr:uid="{00000000-0004-0000-0200-000024010000}"/>
    <hyperlink ref="AB742" r:id="rId294" xr:uid="{00000000-0004-0000-0200-000025010000}"/>
    <hyperlink ref="AA742" r:id="rId295" xr:uid="{00000000-0004-0000-0200-000026010000}"/>
    <hyperlink ref="AA744" r:id="rId296" xr:uid="{00000000-0004-0000-0200-000027010000}"/>
    <hyperlink ref="AA764" r:id="rId297" xr:uid="{00000000-0004-0000-0200-000028010000}"/>
    <hyperlink ref="AA766" r:id="rId298" xr:uid="{00000000-0004-0000-0200-000029010000}"/>
    <hyperlink ref="AA786" r:id="rId299" xr:uid="{00000000-0004-0000-0200-00002A010000}"/>
    <hyperlink ref="AA788" r:id="rId300" xr:uid="{00000000-0004-0000-0200-00002B010000}"/>
    <hyperlink ref="AA621" r:id="rId301" xr:uid="{00000000-0004-0000-0200-00002C010000}"/>
    <hyperlink ref="AB644" r:id="rId302" display="https://hvg.hu/itthon/20190502_Felmeres_EPmandatumot_szerezhet_a_Momentum_a_Jobbik_nagyon_visszaesett" xr:uid="{00000000-0004-0000-0200-00002D010000}"/>
    <hyperlink ref="AB651" r:id="rId303" display="https://magyarhang.org/belfold/2019/05/04/oriasi-kulonbsegek-ket-egyideju-zavecz-meresben/" xr:uid="{00000000-0004-0000-0200-00002E010000}"/>
    <hyperlink ref="AB664" r:id="rId304" display="https://nezopontintezet.hu/2019/03/31/tovabb-nott-a-fidesz-kdnp-tamogatottsaga-marciusban/" xr:uid="{00000000-0004-0000-0200-00002F010000}"/>
    <hyperlink ref="AB670" r:id="rId305" display="https://magyarnemzet.hu/belfold/nezopont-tovabb-nott-a-fidesz-kdnp-nepszerusege-6889859/" xr:uid="{00000000-0004-0000-0200-000030010000}"/>
    <hyperlink ref="AB679" r:id="rId306" xr:uid="{00000000-0004-0000-0200-000031010000}"/>
    <hyperlink ref="AB694" r:id="rId307" display="https://hvg.hu/itthon/20190417_Median_Az_MSZP_beerte_a_Jobbikot_a_Fidesz_ismet_erosodott" xr:uid="{00000000-0004-0000-0200-000032010000}"/>
    <hyperlink ref="AB688" r:id="rId308" display="https://szazadveg.hu/hu/kutatasok/az-alapitvany-kutatasai/piackutatas-kozvelemeny-kutatas/eros-kormanyparti-gyozelem-varhato-az-ep-valasztasokon" xr:uid="{00000000-0004-0000-0200-000033010000}"/>
    <hyperlink ref="Z601:Z609" r:id="rId309" display="https://publicus.hu/blog/partok-ep-tamogatottsaga-2019-aprilis/" xr:uid="{00000000-0004-0000-0200-000034010000}"/>
    <hyperlink ref="AA620" r:id="rId310" xr:uid="{00000000-0004-0000-0200-000035010000}"/>
    <hyperlink ref="AB643" r:id="rId311" display="https://index.hu/belfold/2019/04/17/partok_tamogatottsaga_partpreferencia_kozvelemeny-kutatas_fidesz_jobbik_mszp_zavecz_research/" xr:uid="{00000000-0004-0000-0200-000036010000}"/>
    <hyperlink ref="AB650" r:id="rId312" display="https://magyarnemzet.hu/belfold/nezopont-tovabb-nott-a-fidesz-kdnp-nepszerusege-6889859/" xr:uid="{00000000-0004-0000-0200-000037010000}"/>
    <hyperlink ref="AB663" r:id="rId313" display="https://magyarnemzet.hu/belfold/nezopont-tovabb-nott-a-fidesz-kdnp-nepszerusege-6889859/" xr:uid="{00000000-0004-0000-0200-000038010000}"/>
    <hyperlink ref="AB669" r:id="rId314" display="https://szazadveg.hu/hu/kutatasok/az-alapitvany-kutatasai/piackutatas-kozvelemeny-kutatas/eros-kormanyparti-gyozelem-varhato-az-ep-valasztasokon" xr:uid="{00000000-0004-0000-0200-000039010000}"/>
    <hyperlink ref="AB678" r:id="rId315" display="https://nepszava.hu/3019793_rabszolgatorveny-egyre-tobben-latjak-ugy-hogy-rossz-iranyba-mennek-a-dolgok" xr:uid="{00000000-0004-0000-0200-00003A010000}"/>
    <hyperlink ref="AB693" r:id="rId316" display="https://magyarhang.org/belfold/2019/05/04/oriasi-kulonbsegek-ket-egyideju-zavecz-meresben/" xr:uid="{00000000-0004-0000-0200-00003B010000}"/>
    <hyperlink ref="AB687" r:id="rId317" display="https://publicus.hu/blog/partok-orszaggyulesi-es-ep-tamogatottsaga-2019-marcius/" xr:uid="{00000000-0004-0000-0200-00003C010000}"/>
    <hyperlink ref="Z606" r:id="rId318" xr:uid="{00000000-0004-0000-0200-00003D010000}"/>
    <hyperlink ref="AA606" r:id="rId319" display="https://publicus.hu/blog/partok-tamogatottsaga-2018-december/" xr:uid="{00000000-0004-0000-0200-00003E010000}"/>
    <hyperlink ref="Z605" r:id="rId320" xr:uid="{00000000-0004-0000-0200-00003F010000}"/>
    <hyperlink ref="AA713" r:id="rId321" xr:uid="{00000000-0004-0000-0200-000040010000}"/>
    <hyperlink ref="AA706" r:id="rId322" xr:uid="{00000000-0004-0000-0200-000041010000}"/>
    <hyperlink ref="AA712" r:id="rId323" xr:uid="{00000000-0004-0000-0200-000042010000}"/>
    <hyperlink ref="AA705" r:id="rId324" xr:uid="{00000000-0004-0000-0200-000043010000}"/>
    <hyperlink ref="AA586" r:id="rId325" xr:uid="{00000000-0004-0000-0200-000044010000}"/>
    <hyperlink ref="AA587" r:id="rId326" xr:uid="{00000000-0004-0000-0200-000045010000}"/>
    <hyperlink ref="Z589" r:id="rId327" xr:uid="{00000000-0004-0000-0200-000046010000}"/>
    <hyperlink ref="Z588" r:id="rId328" xr:uid="{00000000-0004-0000-0200-000047010000}"/>
    <hyperlink ref="AB790" r:id="rId329" xr:uid="{00000000-0004-0000-0200-000048010000}"/>
    <hyperlink ref="AB789" r:id="rId330" xr:uid="{00000000-0004-0000-0200-000049010000}"/>
    <hyperlink ref="AA581" r:id="rId331" xr:uid="{00000000-0004-0000-0200-00004A010000}"/>
    <hyperlink ref="AA582" r:id="rId332" xr:uid="{00000000-0004-0000-0200-00004B010000}"/>
    <hyperlink ref="AA583" r:id="rId333" xr:uid="{00000000-0004-0000-0200-00004C010000}"/>
    <hyperlink ref="Z575" r:id="rId334" xr:uid="{00000000-0004-0000-0200-00004D010000}"/>
    <hyperlink ref="Z590" r:id="rId335" xr:uid="{00000000-0004-0000-0200-00004E010000}"/>
    <hyperlink ref="Z592" r:id="rId336" xr:uid="{00000000-0004-0000-0200-00004F010000}"/>
    <hyperlink ref="AB583" r:id="rId337" xr:uid="{00000000-0004-0000-0200-000050010000}"/>
    <hyperlink ref="Z586" r:id="rId338" xr:uid="{00000000-0004-0000-0200-000051010000}"/>
    <hyperlink ref="Z587" r:id="rId339" xr:uid="{00000000-0004-0000-0200-000052010000}"/>
    <hyperlink ref="AB594" r:id="rId340" xr:uid="{00000000-0004-0000-0200-000053010000}"/>
    <hyperlink ref="Z574" r:id="rId341" xr:uid="{00000000-0004-0000-0200-000054010000}"/>
    <hyperlink ref="Z571" r:id="rId342" xr:uid="{00000000-0004-0000-0200-000055010000}"/>
    <hyperlink ref="Z591" r:id="rId343" xr:uid="{00000000-0004-0000-0200-000056010000}"/>
    <hyperlink ref="AA571" r:id="rId344" xr:uid="{00000000-0004-0000-0200-000057010000}"/>
    <hyperlink ref="AA591" r:id="rId345" xr:uid="{00000000-0004-0000-0200-000058010000}"/>
    <hyperlink ref="Z570" r:id="rId346" xr:uid="{00000000-0004-0000-0200-000059010000}"/>
    <hyperlink ref="AA570" r:id="rId347" xr:uid="{00000000-0004-0000-0200-00005A010000}"/>
    <hyperlink ref="AB569" r:id="rId348" xr:uid="{00000000-0004-0000-0200-00005B010000}"/>
    <hyperlink ref="Z569" r:id="rId349" xr:uid="{00000000-0004-0000-0200-00005C010000}"/>
    <hyperlink ref="AA569" r:id="rId350" xr:uid="{00000000-0004-0000-0200-00005D010000}"/>
    <hyperlink ref="Z567" r:id="rId351" xr:uid="{00000000-0004-0000-0200-00005E010000}"/>
    <hyperlink ref="Z568" r:id="rId352" xr:uid="{00000000-0004-0000-0200-00005F010000}"/>
    <hyperlink ref="AA567" r:id="rId353" xr:uid="{00000000-0004-0000-0200-000060010000}"/>
    <hyperlink ref="AA568" r:id="rId354" xr:uid="{00000000-0004-0000-0200-000061010000}"/>
    <hyperlink ref="AB561" r:id="rId355" xr:uid="{00000000-0004-0000-0200-000062010000}"/>
    <hyperlink ref="Z564" r:id="rId356" xr:uid="{00000000-0004-0000-0200-000063010000}"/>
    <hyperlink ref="Z565" r:id="rId357" xr:uid="{00000000-0004-0000-0200-000064010000}"/>
    <hyperlink ref="Z566" r:id="rId358" xr:uid="{00000000-0004-0000-0200-000065010000}"/>
    <hyperlink ref="AA560" r:id="rId359" xr:uid="{00000000-0004-0000-0200-000066010000}"/>
    <hyperlink ref="AA559" r:id="rId360" xr:uid="{00000000-0004-0000-0200-000067010000}"/>
    <hyperlink ref="Z560" r:id="rId361" xr:uid="{00000000-0004-0000-0200-000068010000}"/>
    <hyperlink ref="Z559" r:id="rId362" xr:uid="{00000000-0004-0000-0200-000069010000}"/>
    <hyperlink ref="AB560" r:id="rId363" xr:uid="{00000000-0004-0000-0200-00006A010000}"/>
    <hyperlink ref="AB559" r:id="rId364" xr:uid="{00000000-0004-0000-0200-00006B010000}"/>
    <hyperlink ref="Z557" r:id="rId365" xr:uid="{00000000-0004-0000-0200-00006C010000}"/>
    <hyperlink ref="Z558" r:id="rId366" xr:uid="{00000000-0004-0000-0200-00006D010000}"/>
    <hyperlink ref="AA558" r:id="rId367" xr:uid="{00000000-0004-0000-0200-00006E010000}"/>
    <hyperlink ref="AA554" r:id="rId368" xr:uid="{00000000-0004-0000-0200-00006F010000}"/>
    <hyperlink ref="AA555" r:id="rId369" xr:uid="{00000000-0004-0000-0200-000070010000}"/>
    <hyperlink ref="AA556" r:id="rId370" xr:uid="{00000000-0004-0000-0200-000071010000}"/>
    <hyperlink ref="Z552" r:id="rId371" xr:uid="{00000000-0004-0000-0200-000072010000}"/>
    <hyperlink ref="Z553" r:id="rId372" xr:uid="{00000000-0004-0000-0200-000073010000}"/>
    <hyperlink ref="AA552" r:id="rId373" xr:uid="{00000000-0004-0000-0200-000074010000}"/>
    <hyperlink ref="AA553" r:id="rId374" xr:uid="{00000000-0004-0000-0200-000075010000}"/>
    <hyperlink ref="AA550" r:id="rId375" xr:uid="{00000000-0004-0000-0200-000076010000}"/>
    <hyperlink ref="AA551" r:id="rId376" xr:uid="{00000000-0004-0000-0200-000077010000}"/>
    <hyperlink ref="AB550" r:id="rId377" xr:uid="{00000000-0004-0000-0200-000078010000}"/>
    <hyperlink ref="AB551" r:id="rId378" xr:uid="{00000000-0004-0000-0200-000079010000}"/>
    <hyperlink ref="Z548" r:id="rId379" xr:uid="{00000000-0004-0000-0200-00007A010000}"/>
    <hyperlink ref="Z549" r:id="rId380" xr:uid="{00000000-0004-0000-0200-00007B010000}"/>
    <hyperlink ref="AA549" r:id="rId381" xr:uid="{00000000-0004-0000-0200-00007C010000}"/>
    <hyperlink ref="AA548" r:id="rId382" xr:uid="{00000000-0004-0000-0200-00007D010000}"/>
    <hyperlink ref="Z554" r:id="rId383" xr:uid="{00000000-0004-0000-0200-00007E010000}"/>
    <hyperlink ref="Z545" r:id="rId384" xr:uid="{00000000-0004-0000-0200-00007F010000}"/>
    <hyperlink ref="Z546" r:id="rId385" xr:uid="{00000000-0004-0000-0200-000080010000}"/>
    <hyperlink ref="Z547" r:id="rId386" xr:uid="{00000000-0004-0000-0200-000081010000}"/>
    <hyperlink ref="AB540" r:id="rId387" display="https://hvg.hu/itthon/20190920_Zavecz_Egyedul_a_Fidesz_tamogatottsaga_nott_szeptemberben" xr:uid="{00000000-0004-0000-0200-000082010000}"/>
    <hyperlink ref="AB541" r:id="rId388" display="https://hvg.hu/itthon/20190920_Zavecz_Egyedul_a_Fidesz_tamogatottsaga_nott_szeptemberben" xr:uid="{00000000-0004-0000-0200-000083010000}"/>
    <hyperlink ref="AA540" r:id="rId389" display="https://publicus.hu/blog/partok-tamogatottsaga-2019-augusztus/" xr:uid="{00000000-0004-0000-0200-000084010000}"/>
    <hyperlink ref="AA541" r:id="rId390" display="https://publicus.hu/blog/partok-tamogatottsaga-2019-augusztus/" xr:uid="{00000000-0004-0000-0200-000085010000}"/>
    <hyperlink ref="Z540" r:id="rId391" xr:uid="{00000000-0004-0000-0200-000086010000}"/>
    <hyperlink ref="Z541" r:id="rId392" xr:uid="{00000000-0004-0000-0200-000087010000}"/>
    <hyperlink ref="AA534" r:id="rId393" display="http://publicus.hu/blog/partok_tamogatottsaga_szakertoi_becsles_2018_aprilis/" xr:uid="{00000000-0004-0000-0200-000088010000}"/>
    <hyperlink ref="Z534" r:id="rId394" xr:uid="{00000000-0004-0000-0200-000089010000}"/>
    <hyperlink ref="Z538" r:id="rId395" xr:uid="{00000000-0004-0000-0200-00008A010000}"/>
    <hyperlink ref="Z539" r:id="rId396" xr:uid="{00000000-0004-0000-0200-00008B010000}"/>
    <hyperlink ref="AA536" r:id="rId397" xr:uid="{00000000-0004-0000-0200-00008C010000}"/>
    <hyperlink ref="AA537" r:id="rId398" xr:uid="{00000000-0004-0000-0200-00008D010000}"/>
    <hyperlink ref="Z535" r:id="rId399" xr:uid="{00000000-0004-0000-0200-00008E010000}"/>
    <hyperlink ref="Z531" r:id="rId400" xr:uid="{00000000-0004-0000-0200-00008F010000}"/>
    <hyperlink ref="Z532" r:id="rId401" xr:uid="{00000000-0004-0000-0200-000090010000}"/>
    <hyperlink ref="Z533" r:id="rId402" xr:uid="{00000000-0004-0000-0200-000091010000}"/>
    <hyperlink ref="AA531" r:id="rId403" xr:uid="{00000000-0004-0000-0200-000092010000}"/>
    <hyperlink ref="AA532" r:id="rId404" xr:uid="{00000000-0004-0000-0200-000093010000}"/>
    <hyperlink ref="AA533" r:id="rId405" xr:uid="{00000000-0004-0000-0200-000094010000}"/>
    <hyperlink ref="Z530" r:id="rId406" xr:uid="{00000000-0004-0000-0200-000095010000}"/>
    <hyperlink ref="Z528" r:id="rId407" xr:uid="{00000000-0004-0000-0200-000096010000}"/>
    <hyperlink ref="Z529" r:id="rId408" xr:uid="{00000000-0004-0000-0200-000097010000}"/>
    <hyperlink ref="Z584" r:id="rId409" xr:uid="{00000000-0004-0000-0200-000098010000}"/>
    <hyperlink ref="Z585" r:id="rId410" xr:uid="{00000000-0004-0000-0200-000099010000}"/>
    <hyperlink ref="AA585" r:id="rId411" xr:uid="{00000000-0004-0000-0200-00009A010000}"/>
    <hyperlink ref="AB528" r:id="rId412" xr:uid="{00000000-0004-0000-0200-00009B010000}"/>
    <hyperlink ref="AB529" r:id="rId413" xr:uid="{00000000-0004-0000-0200-00009C010000}"/>
    <hyperlink ref="AB530" r:id="rId414" xr:uid="{00000000-0004-0000-0200-00009D010000}"/>
    <hyperlink ref="AA528" r:id="rId415" xr:uid="{00000000-0004-0000-0200-00009E010000}"/>
    <hyperlink ref="AA529" r:id="rId416" xr:uid="{00000000-0004-0000-0200-00009F010000}"/>
    <hyperlink ref="AA530" r:id="rId417" xr:uid="{00000000-0004-0000-0200-0000A0010000}"/>
    <hyperlink ref="AA520" r:id="rId418" xr:uid="{00000000-0004-0000-0200-0000A1010000}"/>
    <hyperlink ref="AA521" r:id="rId419" xr:uid="{00000000-0004-0000-0200-0000A2010000}"/>
    <hyperlink ref="Z520" r:id="rId420" xr:uid="{00000000-0004-0000-0200-0000A3010000}"/>
    <hyperlink ref="Z521" r:id="rId421" xr:uid="{00000000-0004-0000-0200-0000A4010000}"/>
    <hyperlink ref="Z523" r:id="rId422" xr:uid="{00000000-0004-0000-0200-0000A5010000}"/>
    <hyperlink ref="Z524" r:id="rId423" xr:uid="{00000000-0004-0000-0200-0000A6010000}"/>
    <hyperlink ref="Z517" r:id="rId424" xr:uid="{00000000-0004-0000-0200-0000A7010000}"/>
    <hyperlink ref="Z518" r:id="rId425" xr:uid="{00000000-0004-0000-0200-0000A8010000}"/>
    <hyperlink ref="Z519" r:id="rId426" xr:uid="{00000000-0004-0000-0200-0000A9010000}"/>
    <hyperlink ref="AA509" r:id="rId427" xr:uid="{00000000-0004-0000-0200-0000AA010000}"/>
    <hyperlink ref="AB512" r:id="rId428" xr:uid="{00000000-0004-0000-0200-0000AB010000}"/>
    <hyperlink ref="AB513" r:id="rId429" xr:uid="{00000000-0004-0000-0200-0000AC010000}"/>
    <hyperlink ref="Z512" r:id="rId430" xr:uid="{00000000-0004-0000-0200-0000AD010000}"/>
    <hyperlink ref="Z504" r:id="rId431" xr:uid="{00000000-0004-0000-0200-0000AE010000}"/>
    <hyperlink ref="Z505" r:id="rId432" xr:uid="{00000000-0004-0000-0200-0000AF010000}"/>
    <hyperlink ref="Z506" r:id="rId433" xr:uid="{00000000-0004-0000-0200-0000B0010000}"/>
    <hyperlink ref="AB514" r:id="rId434" xr:uid="{00000000-0004-0000-0200-0000B1010000}"/>
    <hyperlink ref="Z514" r:id="rId435" xr:uid="{00000000-0004-0000-0200-0000B2010000}"/>
    <hyperlink ref="Z542" r:id="rId436" xr:uid="{00000000-0004-0000-0200-0000B3010000}"/>
    <hyperlink ref="Z502" r:id="rId437" xr:uid="{00000000-0004-0000-0200-0000B4010000}"/>
    <hyperlink ref="Z503" r:id="rId438" xr:uid="{00000000-0004-0000-0200-0000B5010000}"/>
    <hyperlink ref="Z507" r:id="rId439" xr:uid="{00000000-0004-0000-0200-0000B6010000}"/>
    <hyperlink ref="Z508" r:id="rId440" xr:uid="{00000000-0004-0000-0200-0000B7010000}"/>
    <hyperlink ref="Z497" r:id="rId441" xr:uid="{00000000-0004-0000-0200-0000B8010000}"/>
    <hyperlink ref="Z498" r:id="rId442" xr:uid="{00000000-0004-0000-0200-0000B9010000}"/>
    <hyperlink ref="Z499" r:id="rId443" xr:uid="{00000000-0004-0000-0200-0000BA010000}"/>
    <hyperlink ref="Z500" r:id="rId444" xr:uid="{00000000-0004-0000-0200-0000BB010000}"/>
    <hyperlink ref="Z501" r:id="rId445" xr:uid="{00000000-0004-0000-0200-0000BC010000}"/>
    <hyperlink ref="Z490" r:id="rId446" xr:uid="{00000000-0004-0000-0200-0000BD010000}"/>
    <hyperlink ref="Z483" r:id="rId447" xr:uid="{00000000-0004-0000-0200-0000BE010000}"/>
    <hyperlink ref="Z484" r:id="rId448" xr:uid="{00000000-0004-0000-0200-0000BF010000}"/>
    <hyperlink ref="Z477" r:id="rId449" xr:uid="{00000000-0004-0000-0200-0000C0010000}"/>
    <hyperlink ref="Z478" r:id="rId450" xr:uid="{00000000-0004-0000-0200-0000C1010000}"/>
    <hyperlink ref="Z479" r:id="rId451" xr:uid="{00000000-0004-0000-0200-0000C2010000}"/>
    <hyperlink ref="AB480" r:id="rId452" xr:uid="{00000000-0004-0000-0200-0000C3010000}"/>
    <hyperlink ref="Z480" r:id="rId453" xr:uid="{00000000-0004-0000-0200-0000C4010000}"/>
    <hyperlink ref="AA473" r:id="rId454" xr:uid="{00000000-0004-0000-0200-0000C5010000}"/>
    <hyperlink ref="AA474" r:id="rId455" xr:uid="{00000000-0004-0000-0200-0000C6010000}"/>
    <hyperlink ref="Z468" r:id="rId456" xr:uid="{00000000-0004-0000-0200-0000C7010000}"/>
    <hyperlink ref="Z469" r:id="rId457" xr:uid="{00000000-0004-0000-0200-0000C8010000}"/>
    <hyperlink ref="Z470" r:id="rId458" xr:uid="{00000000-0004-0000-0200-0000C9010000}"/>
    <hyperlink ref="AA477" r:id="rId459" xr:uid="{00000000-0004-0000-0200-0000CA010000}"/>
    <hyperlink ref="Z471" r:id="rId460" xr:uid="{00000000-0004-0000-0200-0000CB010000}"/>
    <hyperlink ref="Z472" r:id="rId461" xr:uid="{00000000-0004-0000-0200-0000CC010000}"/>
    <hyperlink ref="Z476" r:id="rId462" xr:uid="{00000000-0004-0000-0200-0000CD010000}"/>
    <hyperlink ref="AA588" r:id="rId463" xr:uid="{00000000-0004-0000-0200-0000CE010000}"/>
    <hyperlink ref="AA589" r:id="rId464" xr:uid="{00000000-0004-0000-0200-0000CF010000}"/>
    <hyperlink ref="Z462" r:id="rId465" xr:uid="{00000000-0004-0000-0200-0000D0010000}"/>
    <hyperlink ref="AB475" r:id="rId466" xr:uid="{00000000-0004-0000-0200-0000D1010000}"/>
    <hyperlink ref="AB466" r:id="rId467" xr:uid="{00000000-0004-0000-0200-0000D2010000}"/>
    <hyperlink ref="AB467" r:id="rId468" xr:uid="{00000000-0004-0000-0200-0000D3010000}"/>
    <hyperlink ref="Z457" r:id="rId469" xr:uid="{00000000-0004-0000-0200-0000D4010000}"/>
    <hyperlink ref="AA465" r:id="rId470" xr:uid="{00000000-0004-0000-0200-0000D5010000}"/>
    <hyperlink ref="AA466" r:id="rId471" xr:uid="{00000000-0004-0000-0200-0000D6010000}"/>
    <hyperlink ref="AA467" r:id="rId472" xr:uid="{00000000-0004-0000-0200-0000D7010000}"/>
    <hyperlink ref="Z466" r:id="rId473" xr:uid="{00000000-0004-0000-0200-0000D8010000}"/>
    <hyperlink ref="Z459" r:id="rId474" xr:uid="{00000000-0004-0000-0200-0000D9010000}"/>
    <hyperlink ref="AB450" r:id="rId475" xr:uid="{00000000-0004-0000-0200-0000DA010000}"/>
    <hyperlink ref="AA445" r:id="rId476" xr:uid="{00000000-0004-0000-0200-0000DB010000}"/>
    <hyperlink ref="AA449:AA450" r:id="rId477" display="https://hvg.hu/360/20200610_A_jarvany_enyhulesevel_erosodott_a_Fidesz_de_a_30_ev_alattiak_kozt_elverezne" xr:uid="{00000000-0004-0000-0200-0000DC010000}"/>
    <hyperlink ref="AB445" r:id="rId478" xr:uid="{00000000-0004-0000-0200-0000DD010000}"/>
    <hyperlink ref="Z444" r:id="rId479" xr:uid="{00000000-0004-0000-0200-0000DE010000}"/>
    <hyperlink ref="Z443" r:id="rId480" xr:uid="{00000000-0004-0000-0200-0000DF010000}"/>
    <hyperlink ref="AB431" r:id="rId481" xr:uid="{00000000-0004-0000-0200-0000E0010000}"/>
    <hyperlink ref="Z431" r:id="rId482" display="https://nezopontintezet.hu/2020/07/09/kockazatos-a-kozos-lista/" xr:uid="{00000000-0004-0000-0200-0000E1010000}"/>
    <hyperlink ref="Z440" r:id="rId483" xr:uid="{00000000-0004-0000-0200-0000E2010000}"/>
    <hyperlink ref="Z441" r:id="rId484" xr:uid="{00000000-0004-0000-0200-0000E3010000}"/>
    <hyperlink ref="Z442" r:id="rId485" xr:uid="{00000000-0004-0000-0200-0000E4010000}"/>
    <hyperlink ref="AB428" r:id="rId486" xr:uid="{00000000-0004-0000-0200-0000E5010000}"/>
    <hyperlink ref="AB429" r:id="rId487" xr:uid="{00000000-0004-0000-0200-0000E6010000}"/>
    <hyperlink ref="Z418" r:id="rId488" xr:uid="{00000000-0004-0000-0200-0000E7010000}"/>
    <hyperlink ref="Z419" r:id="rId489" xr:uid="{00000000-0004-0000-0200-0000E8010000}"/>
    <hyperlink ref="AB407" r:id="rId490" xr:uid="{00000000-0004-0000-0200-0000E9010000}"/>
    <hyperlink ref="AB408" r:id="rId491" xr:uid="{00000000-0004-0000-0200-0000EA010000}"/>
    <hyperlink ref="AB409" r:id="rId492" xr:uid="{00000000-0004-0000-0200-0000EB010000}"/>
    <hyperlink ref="Z401" r:id="rId493" xr:uid="{00000000-0004-0000-0200-0000EC010000}"/>
    <hyperlink ref="Z402" r:id="rId494" xr:uid="{00000000-0004-0000-0200-0000ED010000}"/>
    <hyperlink ref="Z416" r:id="rId495" xr:uid="{00000000-0004-0000-0200-0000EE010000}"/>
    <hyperlink ref="Z417" r:id="rId496" xr:uid="{00000000-0004-0000-0200-0000EF010000}"/>
    <hyperlink ref="Z398" r:id="rId497" xr:uid="{00000000-0004-0000-0200-0000F0010000}"/>
    <hyperlink ref="AA420" r:id="rId498" xr:uid="{00000000-0004-0000-0200-0000F1010000}"/>
    <hyperlink ref="Z485" r:id="rId499" xr:uid="{00000000-0004-0000-0200-0000F2010000}"/>
    <hyperlink ref="AB492" r:id="rId500" xr:uid="{00000000-0004-0000-0200-0000F3010000}"/>
    <hyperlink ref="Z492" r:id="rId501" xr:uid="{00000000-0004-0000-0200-0000F4010000}"/>
    <hyperlink ref="Z399" r:id="rId502" xr:uid="{00000000-0004-0000-0200-0000F5010000}"/>
    <hyperlink ref="AB394" r:id="rId503" xr:uid="{00000000-0004-0000-0200-0000F6010000}"/>
    <hyperlink ref="AB395" r:id="rId504" xr:uid="{00000000-0004-0000-0200-0000F7010000}"/>
    <hyperlink ref="AA392" r:id="rId505" xr:uid="{00000000-0004-0000-0200-0000F8010000}"/>
    <hyperlink ref="AA393" r:id="rId506" xr:uid="{00000000-0004-0000-0200-0000F9010000}"/>
    <hyperlink ref="Z390" r:id="rId507" xr:uid="{00000000-0004-0000-0200-0000FA010000}"/>
    <hyperlink ref="Z381" r:id="rId508" xr:uid="{00000000-0004-0000-0200-0000FB010000}"/>
    <hyperlink ref="Z382" r:id="rId509" xr:uid="{00000000-0004-0000-0200-0000FC010000}"/>
    <hyperlink ref="AB381" r:id="rId510" xr:uid="{00000000-0004-0000-0200-0000FD010000}"/>
    <hyperlink ref="AB382" r:id="rId511" xr:uid="{00000000-0004-0000-0200-0000FE010000}"/>
    <hyperlink ref="AA381" r:id="rId512" xr:uid="{00000000-0004-0000-0200-0000FF010000}"/>
    <hyperlink ref="AA382" r:id="rId513" xr:uid="{00000000-0004-0000-0200-000000020000}"/>
    <hyperlink ref="Z386" r:id="rId514" xr:uid="{00000000-0004-0000-0200-000001020000}"/>
    <hyperlink ref="AA386" r:id="rId515" xr:uid="{00000000-0004-0000-0200-000002020000}"/>
    <hyperlink ref="Z410" r:id="rId516" xr:uid="{00000000-0004-0000-0200-000003020000}"/>
    <hyperlink ref="Z361" r:id="rId517" xr:uid="{00000000-0004-0000-0200-000004020000}"/>
    <hyperlink ref="AB368" r:id="rId518" xr:uid="{00000000-0004-0000-0200-000005020000}"/>
    <hyperlink ref="Z368" r:id="rId519" xr:uid="{00000000-0004-0000-0200-000006020000}"/>
    <hyperlink ref="AA368" r:id="rId520" xr:uid="{00000000-0004-0000-0200-000007020000}"/>
    <hyperlink ref="AA369" r:id="rId521" xr:uid="{00000000-0004-0000-0200-000008020000}"/>
    <hyperlink ref="Z415" r:id="rId522" xr:uid="{00000000-0004-0000-0200-000009020000}"/>
    <hyperlink ref="AB476" r:id="rId523" xr:uid="{00000000-0004-0000-0200-00000A020000}"/>
    <hyperlink ref="AA388" r:id="rId524" xr:uid="{00000000-0004-0000-0200-00000B020000}"/>
    <hyperlink ref="AA389" r:id="rId525" xr:uid="{00000000-0004-0000-0200-00000C020000}"/>
    <hyperlink ref="AB430" r:id="rId526" xr:uid="{00000000-0004-0000-0200-00000D020000}"/>
    <hyperlink ref="Z430" r:id="rId527" display="https://nezopontintezet.hu/2020/07/09/kockazatos-a-kozos-lista/" xr:uid="{00000000-0004-0000-0200-00000E020000}"/>
    <hyperlink ref="Z352" r:id="rId528" xr:uid="{00000000-0004-0000-0200-00000F020000}"/>
    <hyperlink ref="AB352" r:id="rId529" xr:uid="{00000000-0004-0000-0200-000010020000}"/>
    <hyperlink ref="Z344" r:id="rId530" xr:uid="{00000000-0004-0000-0200-000011020000}"/>
    <hyperlink ref="Z357" r:id="rId531" xr:uid="{00000000-0004-0000-0200-000012020000}"/>
    <hyperlink ref="AB357" r:id="rId532" xr:uid="{00000000-0004-0000-0200-000013020000}"/>
    <hyperlink ref="AB358" r:id="rId533" xr:uid="{00000000-0004-0000-0200-000014020000}"/>
    <hyperlink ref="Z358" r:id="rId534" xr:uid="{00000000-0004-0000-0200-000015020000}"/>
    <hyperlink ref="Z377" r:id="rId535" xr:uid="{00000000-0004-0000-0200-000016020000}"/>
    <hyperlink ref="AA335" r:id="rId536" xr:uid="{00000000-0004-0000-0200-000017020000}"/>
    <hyperlink ref="Z335" r:id="rId537" xr:uid="{00000000-0004-0000-0200-000018020000}"/>
    <hyperlink ref="AB335" r:id="rId538" xr:uid="{00000000-0004-0000-0200-000019020000}"/>
    <hyperlink ref="Z353" r:id="rId539" xr:uid="{00000000-0004-0000-0200-00001A020000}"/>
    <hyperlink ref="AA342" r:id="rId540" xr:uid="{00000000-0004-0000-0200-00001B020000}"/>
    <hyperlink ref="AB353" r:id="rId541" xr:uid="{00000000-0004-0000-0200-00001C020000}"/>
    <hyperlink ref="Z346" r:id="rId542" xr:uid="{00000000-0004-0000-0200-00001D020000}"/>
    <hyperlink ref="Z347" r:id="rId543" xr:uid="{00000000-0004-0000-0200-00001E020000}"/>
    <hyperlink ref="AA346" r:id="rId544" xr:uid="{00000000-0004-0000-0200-00001F020000}"/>
    <hyperlink ref="AA426" r:id="rId545" xr:uid="{00000000-0004-0000-0200-000020020000}"/>
    <hyperlink ref="AB328" r:id="rId546" xr:uid="{00000000-0004-0000-0200-000021020000}"/>
    <hyperlink ref="AB329:AB334" r:id="rId547" display="https://publicus.hu/blog/novekszik-az-oltasi-hajlandosag-keleti-vakcinak-tovabbra-is-elutasitottak/" xr:uid="{00000000-0004-0000-0200-000022020000}"/>
    <hyperlink ref="Z320" r:id="rId548" xr:uid="{00000000-0004-0000-0200-000023020000}"/>
    <hyperlink ref="Z319" r:id="rId549" xr:uid="{00000000-0004-0000-0200-000024020000}"/>
    <hyperlink ref="AB319" r:id="rId550" xr:uid="{00000000-0004-0000-0200-000025020000}"/>
    <hyperlink ref="Z310" r:id="rId551" xr:uid="{00000000-0004-0000-0200-000026020000}"/>
    <hyperlink ref="Z311" r:id="rId552" xr:uid="{00000000-0004-0000-0200-000027020000}"/>
    <hyperlink ref="Z312" r:id="rId553" xr:uid="{00000000-0004-0000-0200-000028020000}"/>
    <hyperlink ref="Z313" r:id="rId554" xr:uid="{00000000-0004-0000-0200-000029020000}"/>
    <hyperlink ref="AB315" r:id="rId555" xr:uid="{00000000-0004-0000-0200-00002A020000}"/>
    <hyperlink ref="AB767" r:id="rId556" xr:uid="{00000000-0004-0000-0200-00002B020000}"/>
    <hyperlink ref="AB768" r:id="rId557" xr:uid="{00000000-0004-0000-0200-00002C020000}"/>
    <hyperlink ref="AA444" r:id="rId558" xr:uid="{00000000-0004-0000-0200-00002D020000}"/>
    <hyperlink ref="AA443" r:id="rId559" xr:uid="{00000000-0004-0000-0200-00002E020000}"/>
    <hyperlink ref="Z434" r:id="rId560" xr:uid="{00000000-0004-0000-0200-00002F020000}"/>
    <hyperlink ref="AB474" r:id="rId561" xr:uid="{00000000-0004-0000-0200-000030020000}"/>
    <hyperlink ref="AB342" r:id="rId562" xr:uid="{00000000-0004-0000-0200-000031020000}"/>
    <hyperlink ref="AB343" r:id="rId563" xr:uid="{00000000-0004-0000-0200-000032020000}"/>
    <hyperlink ref="Z316" r:id="rId564" xr:uid="{00000000-0004-0000-0200-000033020000}"/>
    <hyperlink ref="AA300" r:id="rId565" xr:uid="{00000000-0004-0000-0200-000034020000}"/>
    <hyperlink ref="Z300" r:id="rId566" xr:uid="{00000000-0004-0000-0200-000035020000}"/>
    <hyperlink ref="Z302" r:id="rId567" xr:uid="{00000000-0004-0000-0200-000036020000}"/>
    <hyperlink ref="Z328" r:id="rId568" xr:uid="{00000000-0004-0000-0200-000037020000}"/>
    <hyperlink ref="Z338" r:id="rId569" xr:uid="{00000000-0004-0000-0200-000038020000}"/>
    <hyperlink ref="AA385" r:id="rId570" xr:uid="{00000000-0004-0000-0200-000039020000}"/>
    <hyperlink ref="Z287" r:id="rId571" xr:uid="{00000000-0004-0000-0200-00003A020000}"/>
    <hyperlink ref="AA287" r:id="rId572" xr:uid="{00000000-0004-0000-0200-00003B020000}"/>
    <hyperlink ref="Z296" r:id="rId573" xr:uid="{00000000-0004-0000-0200-00003C020000}"/>
    <hyperlink ref="AB290" r:id="rId574" xr:uid="{00000000-0004-0000-0200-00003D020000}"/>
    <hyperlink ref="AB291" r:id="rId575" xr:uid="{00000000-0004-0000-0200-00003E020000}"/>
    <hyperlink ref="AB286" r:id="rId576" xr:uid="{00000000-0004-0000-0200-00003F020000}"/>
    <hyperlink ref="Z305" r:id="rId577" xr:uid="{00000000-0004-0000-0200-000040020000}"/>
    <hyperlink ref="Z306" r:id="rId578" xr:uid="{00000000-0004-0000-0200-000041020000}"/>
    <hyperlink ref="AA292" r:id="rId579" xr:uid="{00000000-0004-0000-0200-000042020000}"/>
    <hyperlink ref="Z292" r:id="rId580" xr:uid="{00000000-0004-0000-0200-000043020000}"/>
    <hyperlink ref="Z293" r:id="rId581" xr:uid="{00000000-0004-0000-0200-000044020000}"/>
    <hyperlink ref="Z294" r:id="rId582" xr:uid="{00000000-0004-0000-0200-000045020000}"/>
    <hyperlink ref="Z295" r:id="rId583" xr:uid="{00000000-0004-0000-0200-000046020000}"/>
    <hyperlink ref="AB277" r:id="rId584" xr:uid="{00000000-0004-0000-0200-000047020000}"/>
    <hyperlink ref="AB278" r:id="rId585" xr:uid="{00000000-0004-0000-0200-000048020000}"/>
    <hyperlink ref="AB279" r:id="rId586" xr:uid="{00000000-0004-0000-0200-000049020000}"/>
    <hyperlink ref="AA277" r:id="rId587" xr:uid="{00000000-0004-0000-0200-00004A020000}"/>
    <hyperlink ref="AA278" r:id="rId588" xr:uid="{00000000-0004-0000-0200-00004B020000}"/>
    <hyperlink ref="AA279" r:id="rId589" xr:uid="{00000000-0004-0000-0200-00004C020000}"/>
    <hyperlink ref="AB267" r:id="rId590" xr:uid="{00000000-0004-0000-0200-00004D020000}"/>
    <hyperlink ref="AA266" r:id="rId591" xr:uid="{00000000-0004-0000-0200-00004E020000}"/>
    <hyperlink ref="AA265" r:id="rId592" xr:uid="{00000000-0004-0000-0200-00004F020000}"/>
    <hyperlink ref="Z265" r:id="rId593" xr:uid="{00000000-0004-0000-0200-000050020000}"/>
    <hyperlink ref="Z266" r:id="rId594" xr:uid="{00000000-0004-0000-0200-000051020000}"/>
    <hyperlink ref="Z259" r:id="rId595" xr:uid="{00000000-0004-0000-0200-000052020000}"/>
    <hyperlink ref="AB264" r:id="rId596" xr:uid="{00000000-0004-0000-0200-000053020000}"/>
    <hyperlink ref="AB261" r:id="rId597" xr:uid="{00000000-0004-0000-0200-000054020000}"/>
    <hyperlink ref="AB262" r:id="rId598" xr:uid="{00000000-0004-0000-0200-000055020000}"/>
    <hyperlink ref="AA273" r:id="rId599" xr:uid="{00000000-0004-0000-0200-000056020000}"/>
    <hyperlink ref="AA303" r:id="rId600" xr:uid="{00000000-0004-0000-0200-000057020000}"/>
    <hyperlink ref="AA304" r:id="rId601" xr:uid="{00000000-0004-0000-0200-000058020000}"/>
    <hyperlink ref="AA274" r:id="rId602" xr:uid="{00000000-0004-0000-0200-000059020000}"/>
    <hyperlink ref="Z251" r:id="rId603" xr:uid="{00000000-0004-0000-0200-00005A020000}"/>
    <hyperlink ref="Z255" r:id="rId604" xr:uid="{00000000-0004-0000-0200-00005B020000}"/>
    <hyperlink ref="AB255" r:id="rId605" xr:uid="{00000000-0004-0000-0200-00005C020000}"/>
    <hyperlink ref="AB256" r:id="rId606" xr:uid="{00000000-0004-0000-0200-00005D020000}"/>
    <hyperlink ref="Z350" r:id="rId607" xr:uid="{00000000-0004-0000-0200-00005E020000}"/>
    <hyperlink ref="Z351" r:id="rId608" xr:uid="{00000000-0004-0000-0200-00005F020000}"/>
    <hyperlink ref="Z349" r:id="rId609" xr:uid="{00000000-0004-0000-0200-000060020000}"/>
    <hyperlink ref="Z264" r:id="rId610" xr:uid="{00000000-0004-0000-0200-000061020000}"/>
    <hyperlink ref="Z243" r:id="rId611" xr:uid="{00000000-0004-0000-0200-000062020000}"/>
    <hyperlink ref="Z229" r:id="rId612" xr:uid="{00000000-0004-0000-0200-000063020000}"/>
    <hyperlink ref="Z233:Z235" r:id="rId613" display="https://hvg.hu/360/20210623_Median_Stabilizacio" xr:uid="{00000000-0004-0000-0200-000064020000}"/>
    <hyperlink ref="AB232" r:id="rId614" xr:uid="{00000000-0004-0000-0200-000065020000}"/>
    <hyperlink ref="Z227" r:id="rId615" xr:uid="{00000000-0004-0000-0200-000066020000}"/>
    <hyperlink ref="AB221" r:id="rId616" xr:uid="{00000000-0004-0000-0200-000067020000}"/>
    <hyperlink ref="Z219" r:id="rId617" xr:uid="{00000000-0004-0000-0200-000068020000}"/>
    <hyperlink ref="Z220" r:id="rId618" xr:uid="{00000000-0004-0000-0200-000069020000}"/>
    <hyperlink ref="AA219" r:id="rId619" xr:uid="{00000000-0004-0000-0200-00006A020000}"/>
    <hyperlink ref="AA220" r:id="rId620" xr:uid="{00000000-0004-0000-0200-00006B020000}"/>
    <hyperlink ref="AA209" r:id="rId621" xr:uid="{00000000-0004-0000-0200-00006C020000}"/>
    <hyperlink ref="AA210" r:id="rId622" xr:uid="{00000000-0004-0000-0200-00006D020000}"/>
    <hyperlink ref="AA211" r:id="rId623" xr:uid="{00000000-0004-0000-0200-00006E020000}"/>
    <hyperlink ref="AA212" r:id="rId624" xr:uid="{00000000-0004-0000-0200-00006F020000}"/>
    <hyperlink ref="Z202" r:id="rId625" xr:uid="{00000000-0004-0000-0200-000070020000}"/>
    <hyperlink ref="Z206" r:id="rId626" xr:uid="{00000000-0004-0000-0200-000071020000}"/>
    <hyperlink ref="Z207" r:id="rId627" xr:uid="{00000000-0004-0000-0200-000072020000}"/>
    <hyperlink ref="AA192" r:id="rId628" xr:uid="{00000000-0004-0000-0200-000073020000}"/>
    <hyperlink ref="AA193" r:id="rId629" xr:uid="{00000000-0004-0000-0200-000074020000}"/>
    <hyperlink ref="AA194" r:id="rId630" xr:uid="{00000000-0004-0000-0200-000075020000}"/>
    <hyperlink ref="AA195" r:id="rId631" xr:uid="{00000000-0004-0000-0200-000076020000}"/>
    <hyperlink ref="Z192" r:id="rId632" xr:uid="{00000000-0004-0000-0200-000077020000}"/>
    <hyperlink ref="Z188" r:id="rId633" xr:uid="{00000000-0004-0000-0200-000078020000}"/>
    <hyperlink ref="Z290" r:id="rId634" xr:uid="{00000000-0004-0000-0200-000079020000}"/>
    <hyperlink ref="AA284" r:id="rId635" xr:uid="{00000000-0004-0000-0200-00007A020000}"/>
    <hyperlink ref="AA305" r:id="rId636" xr:uid="{00000000-0004-0000-0200-00007B020000}"/>
    <hyperlink ref="AB187" r:id="rId637" xr:uid="{00000000-0004-0000-0200-00007C020000}"/>
    <hyperlink ref="Z792" r:id="rId638" xr:uid="{00000000-0004-0000-0200-00007D020000}"/>
    <hyperlink ref="Z165" r:id="rId639" xr:uid="{00000000-0004-0000-0200-00007E020000}"/>
    <hyperlink ref="Z246" r:id="rId640" xr:uid="{00000000-0004-0000-0200-00007F020000}"/>
    <hyperlink ref="AA123" r:id="rId641" xr:uid="{00000000-0004-0000-0200-000080020000}"/>
    <hyperlink ref="AA124" r:id="rId642" xr:uid="{00000000-0004-0000-0200-000081020000}"/>
    <hyperlink ref="Z123" r:id="rId643" xr:uid="{00000000-0004-0000-0200-000082020000}"/>
    <hyperlink ref="Z118" r:id="rId644" xr:uid="{00000000-0004-0000-0200-000083020000}"/>
    <hyperlink ref="AA141" r:id="rId645" xr:uid="{00000000-0004-0000-0200-000084020000}"/>
    <hyperlink ref="Z141" r:id="rId646" location="fvp_3380,19m51s" xr:uid="{00000000-0004-0000-0200-000085020000}"/>
    <hyperlink ref="AA213" r:id="rId647" xr:uid="{00000000-0004-0000-0200-000086020000}"/>
    <hyperlink ref="AA214" r:id="rId648" xr:uid="{00000000-0004-0000-0200-000087020000}"/>
    <hyperlink ref="Z82" r:id="rId649" xr:uid="{00000000-0004-0000-0200-000088020000}"/>
    <hyperlink ref="Z75" r:id="rId650" xr:uid="{D2E54830-F382-4319-8A9E-BD273BE42F0D}"/>
    <hyperlink ref="Z74" r:id="rId651" xr:uid="{C524A5F1-2736-4910-B873-53BD22292A98}"/>
    <hyperlink ref="Z73" r:id="rId652" xr:uid="{8C541FF4-8A51-4BC8-9982-813A9338C28F}"/>
    <hyperlink ref="Z72" r:id="rId653" xr:uid="{40F7ACDF-75E8-4DAF-9D2F-B5C2121E630C}"/>
    <hyperlink ref="AA62" r:id="rId654" xr:uid="{3DA9455D-499B-4900-AFCD-787E368C0018}"/>
    <hyperlink ref="AA132" r:id="rId655" xr:uid="{9981C049-B23E-4D5A-AECA-124EE6DA1440}"/>
    <hyperlink ref="AA131" r:id="rId656" xr:uid="{5E472695-D736-4EA7-8FBD-68F654936ACD}"/>
    <hyperlink ref="AA46" r:id="rId657" xr:uid="{B7E32561-B9BC-4C89-8A2A-6C459EF29388}"/>
    <hyperlink ref="Z45" r:id="rId658" xr:uid="{AF81C638-7764-4AD8-A475-726BDAC7B476}"/>
    <hyperlink ref="AB21" r:id="rId659" xr:uid="{8C99E1BC-02F3-4596-8F39-8E056AAD0C1C}"/>
    <hyperlink ref="AA23" r:id="rId660" xr:uid="{5AA4F7EB-1F7D-4FA7-88FF-9965EB9BC82F}"/>
    <hyperlink ref="Z23" r:id="rId661" xr:uid="{2E2CA4D8-7A61-4DE9-9FCF-50936E4C786E}"/>
    <hyperlink ref="AA17" r:id="rId662" xr:uid="{2071D4E9-44E8-4045-9A6B-FF37B4877A5C}"/>
    <hyperlink ref="AA39" r:id="rId663" xr:uid="{C865769F-5F3A-4A0F-AD3D-2BE71C55B4F5}"/>
    <hyperlink ref="Z39" r:id="rId664" xr:uid="{123530C8-5EDC-4B23-87C5-B49CAB4498E2}"/>
    <hyperlink ref="Z16" r:id="rId665" xr:uid="{64C2001E-C0C5-4448-9EFD-D9BC37312CD8}"/>
    <hyperlink ref="Z15" r:id="rId666" xr:uid="{0E426BCE-25F4-4E54-AD55-8A37123311FB}"/>
    <hyperlink ref="Z14" r:id="rId667" xr:uid="{68D7B2F7-593E-443B-BC98-20E2C77678B5}"/>
    <hyperlink ref="Z10" r:id="rId668" xr:uid="{5D6DC3F6-3162-41D3-B20F-C9EF3A5C361C}"/>
    <hyperlink ref="Z11" r:id="rId669" xr:uid="{2B5A4658-1774-41D2-8946-6B2D6A6F00D2}"/>
    <hyperlink ref="AA8" r:id="rId670" xr:uid="{6C67465D-C6DB-4746-8457-8BCF7B708712}"/>
    <hyperlink ref="AA9" r:id="rId671" xr:uid="{43E316C1-39B4-4E96-BEB8-BEBE87D9F9F1}"/>
    <hyperlink ref="AA4" r:id="rId672" xr:uid="{C162A612-093E-43A0-AFFD-9B647480E623}"/>
  </hyperlinks>
  <pageMargins left="0.7" right="0.7" top="0.75" bottom="0.75" header="0.3" footer="0.3"/>
  <pageSetup orientation="portrait" verticalDpi="1200" r:id="rId673"/>
  <ignoredErrors>
    <ignoredError sqref="U1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9"/>
  <sheetViews>
    <sheetView workbookViewId="0">
      <selection activeCell="A8" sqref="A8"/>
    </sheetView>
  </sheetViews>
  <sheetFormatPr defaultRowHeight="15" x14ac:dyDescent="0.25"/>
  <cols>
    <col min="1" max="1" width="164.28515625" style="1" customWidth="1"/>
    <col min="2" max="16384" width="9.140625" style="1"/>
  </cols>
  <sheetData>
    <row r="1" spans="1:1" x14ac:dyDescent="0.25">
      <c r="A1" s="44" t="s">
        <v>392</v>
      </c>
    </row>
    <row r="2" spans="1:1" x14ac:dyDescent="0.25">
      <c r="A2" s="43" t="s">
        <v>393</v>
      </c>
    </row>
    <row r="3" spans="1:1" x14ac:dyDescent="0.25">
      <c r="A3" s="43" t="s">
        <v>394</v>
      </c>
    </row>
    <row r="4" spans="1:1" x14ac:dyDescent="0.25">
      <c r="A4" s="43" t="s">
        <v>395</v>
      </c>
    </row>
    <row r="5" spans="1:1" x14ac:dyDescent="0.25">
      <c r="A5" s="43" t="s">
        <v>305</v>
      </c>
    </row>
    <row r="6" spans="1:1" x14ac:dyDescent="0.25">
      <c r="A6" s="43"/>
    </row>
    <row r="7" spans="1:1" x14ac:dyDescent="0.25">
      <c r="A7" s="44" t="s">
        <v>99</v>
      </c>
    </row>
    <row r="8" spans="1:1" x14ac:dyDescent="0.25">
      <c r="A8" s="43" t="s">
        <v>400</v>
      </c>
    </row>
    <row r="9" spans="1:1" x14ac:dyDescent="0.25">
      <c r="A9" s="43"/>
    </row>
    <row r="10" spans="1:1" x14ac:dyDescent="0.25">
      <c r="A10" s="44" t="s">
        <v>306</v>
      </c>
    </row>
    <row r="11" spans="1:1" ht="45" x14ac:dyDescent="0.25">
      <c r="A11" s="45" t="s">
        <v>396</v>
      </c>
    </row>
    <row r="12" spans="1:1" ht="45" x14ac:dyDescent="0.25">
      <c r="A12" s="45" t="s">
        <v>397</v>
      </c>
    </row>
    <row r="13" spans="1:1" ht="75" x14ac:dyDescent="0.25">
      <c r="A13" s="45" t="s">
        <v>398</v>
      </c>
    </row>
    <row r="14" spans="1:1" x14ac:dyDescent="0.25">
      <c r="A14" s="5"/>
    </row>
    <row r="15" spans="1:1" x14ac:dyDescent="0.25">
      <c r="A15" s="5"/>
    </row>
    <row r="16" spans="1:1" x14ac:dyDescent="0.25">
      <c r="A16" s="5"/>
    </row>
    <row r="17" spans="1:1" x14ac:dyDescent="0.25">
      <c r="A17" s="5"/>
    </row>
    <row r="19" spans="1:1" x14ac:dyDescent="0.25">
      <c r="A19" s="3"/>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Magyarázatok</vt:lpstr>
      <vt:lpstr>Oszlopfeliratok</vt:lpstr>
      <vt:lpstr>Adatok</vt:lpstr>
      <vt:lpstr>Ábrák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Tóka Gábor</cp:lastModifiedBy>
  <dcterms:created xsi:type="dcterms:W3CDTF">2019-03-08T09:09:57Z</dcterms:created>
  <dcterms:modified xsi:type="dcterms:W3CDTF">2022-03-31T05:58:57Z</dcterms:modified>
</cp:coreProperties>
</file>