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03054557\OneDrive\Edmundo-ITESM\3.Proyectos\Decarb Chile\"/>
    </mc:Choice>
  </mc:AlternateContent>
  <bookViews>
    <workbookView xWindow="0" yWindow="0" windowWidth="23040" windowHeight="9195"/>
  </bookViews>
  <sheets>
    <sheet name="RESUMEN" sheetId="7" r:id="rId1"/>
  </sheets>
  <calcPr calcId="152511"/>
</workbook>
</file>

<file path=xl/calcChain.xml><?xml version="1.0" encoding="utf-8"?>
<calcChain xmlns="http://schemas.openxmlformats.org/spreadsheetml/2006/main">
  <c r="G5" i="7" l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4" i="7"/>
  <c r="T4" i="7" l="1"/>
  <c r="S4" i="7"/>
  <c r="S3" i="7"/>
  <c r="Q4" i="7"/>
  <c r="Q3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T5" i="7"/>
  <c r="S5" i="7"/>
  <c r="R5" i="7"/>
  <c r="Q5" i="7"/>
  <c r="M4" i="7"/>
  <c r="M3" i="7" s="1"/>
  <c r="T3" i="7" s="1"/>
  <c r="L4" i="7"/>
  <c r="L3" i="7" s="1"/>
  <c r="K4" i="7"/>
  <c r="R4" i="7" s="1"/>
  <c r="K3" i="7"/>
  <c r="R3" i="7" s="1"/>
  <c r="J3" i="7"/>
  <c r="J4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M6" i="7"/>
  <c r="M7" i="7" s="1"/>
  <c r="L6" i="7"/>
  <c r="S6" i="7" s="1"/>
  <c r="K6" i="7"/>
  <c r="K7" i="7" s="1"/>
  <c r="J6" i="7"/>
  <c r="M8" i="7" l="1"/>
  <c r="T7" i="7"/>
  <c r="K8" i="7"/>
  <c r="R7" i="7"/>
  <c r="L7" i="7"/>
  <c r="R6" i="7"/>
  <c r="T6" i="7"/>
  <c r="L8" i="7" l="1"/>
  <c r="S7" i="7"/>
  <c r="K9" i="7"/>
  <c r="R8" i="7"/>
  <c r="M9" i="7"/>
  <c r="T8" i="7"/>
  <c r="L9" i="7" l="1"/>
  <c r="S8" i="7"/>
  <c r="M10" i="7"/>
  <c r="T9" i="7"/>
  <c r="K10" i="7"/>
  <c r="R9" i="7"/>
  <c r="L10" i="7" l="1"/>
  <c r="S9" i="7"/>
  <c r="K11" i="7"/>
  <c r="R10" i="7"/>
  <c r="M11" i="7"/>
  <c r="T10" i="7"/>
  <c r="L11" i="7" l="1"/>
  <c r="S10" i="7"/>
  <c r="M12" i="7"/>
  <c r="T11" i="7"/>
  <c r="K12" i="7"/>
  <c r="R11" i="7"/>
  <c r="K13" i="7" l="1"/>
  <c r="R12" i="7"/>
  <c r="M13" i="7"/>
  <c r="T12" i="7"/>
  <c r="L12" i="7"/>
  <c r="S11" i="7"/>
  <c r="L13" i="7" l="1"/>
  <c r="S12" i="7"/>
  <c r="M14" i="7"/>
  <c r="T13" i="7"/>
  <c r="K14" i="7"/>
  <c r="R13" i="7"/>
  <c r="L14" i="7" l="1"/>
  <c r="S13" i="7"/>
  <c r="M15" i="7"/>
  <c r="T14" i="7"/>
  <c r="K15" i="7"/>
  <c r="R14" i="7"/>
  <c r="K16" i="7" l="1"/>
  <c r="R15" i="7"/>
  <c r="L15" i="7"/>
  <c r="S14" i="7"/>
  <c r="M16" i="7"/>
  <c r="T15" i="7"/>
  <c r="M17" i="7" l="1"/>
  <c r="T16" i="7"/>
  <c r="L16" i="7"/>
  <c r="S15" i="7"/>
  <c r="K17" i="7"/>
  <c r="R16" i="7"/>
  <c r="K18" i="7" l="1"/>
  <c r="R17" i="7"/>
  <c r="L17" i="7"/>
  <c r="S16" i="7"/>
  <c r="M18" i="7"/>
  <c r="T17" i="7"/>
  <c r="L18" i="7" l="1"/>
  <c r="S17" i="7"/>
  <c r="M19" i="7"/>
  <c r="T18" i="7"/>
  <c r="K19" i="7"/>
  <c r="R18" i="7"/>
  <c r="M20" i="7" l="1"/>
  <c r="T19" i="7"/>
  <c r="K20" i="7"/>
  <c r="R19" i="7"/>
  <c r="L19" i="7"/>
  <c r="S18" i="7"/>
  <c r="K21" i="7" l="1"/>
  <c r="R20" i="7"/>
  <c r="L20" i="7"/>
  <c r="S19" i="7"/>
  <c r="M21" i="7"/>
  <c r="T20" i="7"/>
  <c r="M22" i="7" l="1"/>
  <c r="T21" i="7"/>
  <c r="L21" i="7"/>
  <c r="S20" i="7"/>
  <c r="K22" i="7"/>
  <c r="R21" i="7"/>
  <c r="K23" i="7" l="1"/>
  <c r="R22" i="7"/>
  <c r="L22" i="7"/>
  <c r="S21" i="7"/>
  <c r="M23" i="7"/>
  <c r="T22" i="7"/>
  <c r="K24" i="7" l="1"/>
  <c r="R23" i="7"/>
  <c r="M24" i="7"/>
  <c r="T23" i="7"/>
  <c r="L23" i="7"/>
  <c r="S22" i="7"/>
  <c r="K25" i="7" l="1"/>
  <c r="R24" i="7"/>
  <c r="M25" i="7"/>
  <c r="T24" i="7"/>
  <c r="L24" i="7"/>
  <c r="S23" i="7"/>
  <c r="K26" i="7" l="1"/>
  <c r="R25" i="7"/>
  <c r="M26" i="7"/>
  <c r="T25" i="7"/>
  <c r="L25" i="7"/>
  <c r="S24" i="7"/>
  <c r="K27" i="7" l="1"/>
  <c r="R26" i="7"/>
  <c r="M27" i="7"/>
  <c r="T26" i="7"/>
  <c r="L26" i="7"/>
  <c r="S25" i="7"/>
  <c r="L27" i="7" l="1"/>
  <c r="S26" i="7"/>
  <c r="M28" i="7"/>
  <c r="T27" i="7"/>
  <c r="K28" i="7"/>
  <c r="R27" i="7"/>
  <c r="K29" i="7" l="1"/>
  <c r="R28" i="7"/>
  <c r="M29" i="7"/>
  <c r="T28" i="7"/>
  <c r="L28" i="7"/>
  <c r="S27" i="7"/>
  <c r="L29" i="7" l="1"/>
  <c r="S28" i="7"/>
  <c r="M30" i="7"/>
  <c r="T29" i="7"/>
  <c r="K30" i="7"/>
  <c r="R29" i="7"/>
  <c r="M31" i="7" l="1"/>
  <c r="T30" i="7"/>
  <c r="K31" i="7"/>
  <c r="R30" i="7"/>
  <c r="L30" i="7"/>
  <c r="S29" i="7"/>
  <c r="L31" i="7" l="1"/>
  <c r="S30" i="7"/>
  <c r="K32" i="7"/>
  <c r="R31" i="7"/>
  <c r="M32" i="7"/>
  <c r="T31" i="7"/>
  <c r="L32" i="7" l="1"/>
  <c r="S31" i="7"/>
  <c r="M33" i="7"/>
  <c r="T32" i="7"/>
  <c r="K33" i="7"/>
  <c r="R32" i="7"/>
  <c r="L33" i="7" l="1"/>
  <c r="S32" i="7"/>
  <c r="K34" i="7"/>
  <c r="R33" i="7"/>
  <c r="M34" i="7"/>
  <c r="T33" i="7"/>
  <c r="M35" i="7" l="1"/>
  <c r="T35" i="7" s="1"/>
  <c r="T34" i="7"/>
  <c r="K35" i="7"/>
  <c r="R35" i="7" s="1"/>
  <c r="R34" i="7"/>
  <c r="L34" i="7"/>
  <c r="S33" i="7"/>
  <c r="L35" i="7" l="1"/>
  <c r="S35" i="7" s="1"/>
  <c r="S34" i="7"/>
</calcChain>
</file>

<file path=xl/sharedStrings.xml><?xml version="1.0" encoding="utf-8"?>
<sst xmlns="http://schemas.openxmlformats.org/spreadsheetml/2006/main" count="19" uniqueCount="11">
  <si>
    <t>Población</t>
  </si>
  <si>
    <t xml:space="preserve">Crecimiento </t>
  </si>
  <si>
    <t>Alt 1</t>
  </si>
  <si>
    <t>Escenario WEO IMF 13 OCT</t>
  </si>
  <si>
    <t>Alt 2</t>
  </si>
  <si>
    <t>Escenario MH IFP IIIT 2 OCT</t>
  </si>
  <si>
    <t>TC</t>
  </si>
  <si>
    <t>Miles de Millones de Pesos de 2020</t>
  </si>
  <si>
    <t>Tasa de crecimiento real  del PIB</t>
  </si>
  <si>
    <t>Miles de Millones de Dolares de 2020</t>
  </si>
  <si>
    <t xml:space="preserve">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</si>
</sst>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18" fillId="33" borderId="0" xfId="0" applyFont="1" applyFill="1" applyAlignment="1">
      <alignment horizontal="right" vertical="center"/>
    </xf>
    <xf numFmtId="10" fontId="18" fillId="33" borderId="0" xfId="0" applyNumberFormat="1" applyFont="1" applyFill="1" applyAlignment="1">
      <alignment horizontal="right" vertical="center"/>
    </xf>
    <xf numFmtId="10" fontId="19" fillId="33" borderId="0" xfId="0" applyNumberFormat="1" applyFont="1" applyFill="1" applyAlignment="1">
      <alignment horizontal="right" vertical="center"/>
    </xf>
    <xf numFmtId="10" fontId="18" fillId="34" borderId="0" xfId="0" applyNumberFormat="1" applyFont="1" applyFill="1" applyAlignment="1">
      <alignment horizontal="right" vertical="center"/>
    </xf>
    <xf numFmtId="10" fontId="19" fillId="34" borderId="0" xfId="0" applyNumberFormat="1" applyFont="1" applyFill="1" applyAlignment="1">
      <alignment horizontal="right" vertical="center"/>
    </xf>
    <xf numFmtId="0" fontId="18" fillId="0" borderId="0" xfId="0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8" fillId="35" borderId="0" xfId="0" applyFont="1" applyFill="1" applyAlignment="1">
      <alignment horizontal="right" vertical="center"/>
    </xf>
    <xf numFmtId="10" fontId="18" fillId="35" borderId="0" xfId="0" applyNumberFormat="1" applyFont="1" applyFill="1" applyAlignment="1">
      <alignment horizontal="right" vertical="center"/>
    </xf>
    <xf numFmtId="16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 wrapText="1"/>
    </xf>
    <xf numFmtId="10" fontId="19" fillId="0" borderId="0" xfId="0" applyNumberFormat="1" applyFont="1" applyFill="1" applyAlignment="1">
      <alignment horizontal="right" vertical="center"/>
    </xf>
    <xf numFmtId="10" fontId="18" fillId="0" borderId="0" xfId="0" applyNumberFormat="1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10" fontId="19" fillId="35" borderId="0" xfId="0" applyNumberFormat="1" applyFont="1" applyFill="1" applyAlignment="1">
      <alignment horizontal="right" vertical="center"/>
    </xf>
    <xf numFmtId="10" fontId="19" fillId="0" borderId="0" xfId="0" applyNumberFormat="1" applyFont="1" applyAlignment="1">
      <alignment horizontal="right" vertical="center"/>
    </xf>
    <xf numFmtId="164" fontId="16" fillId="0" borderId="0" xfId="0" applyNumberFormat="1" applyFont="1"/>
    <xf numFmtId="164" fontId="16" fillId="0" borderId="0" xfId="42" applyFont="1"/>
    <xf numFmtId="0" fontId="0" fillId="0" borderId="0" xfId="0" applyFont="1" applyAlignment="1">
      <alignment vertical="center" wrapText="1"/>
    </xf>
    <xf numFmtId="164" fontId="0" fillId="0" borderId="0" xfId="0" applyNumberFormat="1" applyFont="1"/>
    <xf numFmtId="164" fontId="1" fillId="0" borderId="0" xfId="42" applyFont="1"/>
    <xf numFmtId="0" fontId="16" fillId="0" borderId="0" xfId="0" applyFont="1" applyFill="1" applyAlignment="1">
      <alignment vertical="center" wrapText="1"/>
    </xf>
    <xf numFmtId="164" fontId="19" fillId="0" borderId="0" xfId="42" applyFont="1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5"/>
  <sheetViews>
    <sheetView tabSelected="1" workbookViewId="0">
      <selection activeCell="B2" sqref="B2"/>
    </sheetView>
  </sheetViews>
  <sheetFormatPr defaultRowHeight="15" x14ac:dyDescent="0.25"/>
  <cols>
    <col min="2" max="2" width="13.85546875" customWidth="1"/>
    <col min="6" max="6" width="9.140625" style="14"/>
    <col min="7" max="7" width="18.28515625" style="14" customWidth="1"/>
    <col min="9" max="9" width="9.140625" style="14"/>
    <col min="10" max="10" width="32.85546875" bestFit="1" customWidth="1"/>
    <col min="11" max="13" width="11.5703125" bestFit="1" customWidth="1"/>
    <col min="14" max="14" width="2.85546875" customWidth="1"/>
    <col min="16" max="16" width="2.85546875" customWidth="1"/>
    <col min="17" max="17" width="34.5703125" bestFit="1" customWidth="1"/>
  </cols>
  <sheetData>
    <row r="1" spans="1:20" ht="15.75" x14ac:dyDescent="0.25">
      <c r="B1" t="s">
        <v>8</v>
      </c>
      <c r="H1" s="13" t="s">
        <v>1</v>
      </c>
      <c r="I1" s="18"/>
      <c r="J1" s="19" t="s">
        <v>7</v>
      </c>
      <c r="K1" s="19"/>
      <c r="L1" s="19"/>
      <c r="M1" s="19"/>
      <c r="Q1" s="19" t="s">
        <v>9</v>
      </c>
      <c r="R1" s="19"/>
      <c r="S1" s="19"/>
      <c r="T1" s="19"/>
    </row>
    <row r="2" spans="1:20" ht="45" x14ac:dyDescent="0.25">
      <c r="B2" s="20" t="s">
        <v>3</v>
      </c>
      <c r="C2" s="25" t="s">
        <v>5</v>
      </c>
      <c r="D2" s="25" t="s">
        <v>2</v>
      </c>
      <c r="E2" s="25" t="s">
        <v>4</v>
      </c>
      <c r="F2" s="15"/>
      <c r="G2" s="28" t="s">
        <v>10</v>
      </c>
      <c r="H2" s="8" t="s">
        <v>0</v>
      </c>
      <c r="I2" s="18"/>
      <c r="J2" s="20" t="s">
        <v>3</v>
      </c>
      <c r="K2" s="25" t="s">
        <v>5</v>
      </c>
      <c r="L2" s="25" t="s">
        <v>2</v>
      </c>
      <c r="M2" s="25" t="s">
        <v>4</v>
      </c>
      <c r="O2" s="9" t="s">
        <v>6</v>
      </c>
      <c r="Q2" s="20" t="s">
        <v>3</v>
      </c>
      <c r="R2" s="25" t="s">
        <v>5</v>
      </c>
      <c r="S2" s="25" t="s">
        <v>2</v>
      </c>
      <c r="T2" s="25" t="s">
        <v>4</v>
      </c>
    </row>
    <row r="3" spans="1:20" ht="15.75" x14ac:dyDescent="0.25">
      <c r="A3" s="1">
        <v>2018</v>
      </c>
      <c r="B3" s="3">
        <v>3.95E-2</v>
      </c>
      <c r="C3" s="2">
        <v>3.95E-2</v>
      </c>
      <c r="D3" s="2">
        <v>3.95E-2</v>
      </c>
      <c r="E3" s="2">
        <v>3.95E-2</v>
      </c>
      <c r="F3" s="16"/>
      <c r="G3" s="29">
        <v>18714165.806000002</v>
      </c>
      <c r="H3" s="3">
        <v>1.7999999999999999E-2</v>
      </c>
      <c r="I3" s="17"/>
      <c r="J3" s="23">
        <f>J4/(1+B4)</f>
        <v>206270.29504955147</v>
      </c>
      <c r="K3" s="26">
        <f>K4/(1+C4)</f>
        <v>205178.91782706708</v>
      </c>
      <c r="L3" s="26">
        <f>L4/(1+D4)</f>
        <v>205178.91782706708</v>
      </c>
      <c r="M3" s="26">
        <f>M4/(1+E4)</f>
        <v>205178.91782706708</v>
      </c>
      <c r="O3">
        <v>640</v>
      </c>
      <c r="Q3" s="23">
        <f t="shared" ref="Q3:Q4" si="0">J3/$O3</f>
        <v>322.29733601492416</v>
      </c>
      <c r="R3" s="26">
        <f t="shared" ref="R3:R4" si="1">K3/$O3</f>
        <v>320.59205910479233</v>
      </c>
      <c r="S3" s="26">
        <f t="shared" ref="S3:S4" si="2">L3/$O3</f>
        <v>320.59205910479233</v>
      </c>
      <c r="T3" s="26">
        <f t="shared" ref="T3:T4" si="3">M3/$O3</f>
        <v>320.59205910479233</v>
      </c>
    </row>
    <row r="4" spans="1:20" ht="15.75" x14ac:dyDescent="0.25">
      <c r="A4" s="1">
        <v>2019</v>
      </c>
      <c r="B4" s="3">
        <v>1.1180000000000001E-2</v>
      </c>
      <c r="C4" s="2">
        <v>1.1180000000000001E-2</v>
      </c>
      <c r="D4" s="2">
        <v>1.1180000000000001E-2</v>
      </c>
      <c r="E4" s="2">
        <v>1.1180000000000001E-2</v>
      </c>
      <c r="F4" s="16"/>
      <c r="G4" s="29">
        <f>+G3*(1+H4)</f>
        <v>19069734.956314001</v>
      </c>
      <c r="H4" s="3">
        <v>1.9E-2</v>
      </c>
      <c r="I4" s="17"/>
      <c r="J4" s="23">
        <f>J5/(1+B5)</f>
        <v>208576.39694820545</v>
      </c>
      <c r="K4" s="26">
        <f>K5/(1+C5)</f>
        <v>207472.81812837368</v>
      </c>
      <c r="L4" s="26">
        <f>L5/(1+D5)</f>
        <v>207472.81812837368</v>
      </c>
      <c r="M4" s="26">
        <f>M5/(1+E5)</f>
        <v>207472.81812837368</v>
      </c>
      <c r="O4">
        <v>702</v>
      </c>
      <c r="Q4" s="23">
        <f t="shared" si="0"/>
        <v>297.11737457009326</v>
      </c>
      <c r="R4" s="26">
        <f t="shared" si="1"/>
        <v>295.54532496919325</v>
      </c>
      <c r="S4" s="26">
        <f t="shared" si="2"/>
        <v>295.54532496919325</v>
      </c>
      <c r="T4" s="26">
        <f t="shared" si="3"/>
        <v>295.54532496919325</v>
      </c>
    </row>
    <row r="5" spans="1:20" ht="15.75" x14ac:dyDescent="0.25">
      <c r="A5" s="10">
        <v>2020</v>
      </c>
      <c r="B5" s="21">
        <v>-0.06</v>
      </c>
      <c r="C5" s="11">
        <v>-5.5E-2</v>
      </c>
      <c r="D5" s="11">
        <v>-5.5E-2</v>
      </c>
      <c r="E5" s="11">
        <v>-5.5E-2</v>
      </c>
      <c r="F5" s="17"/>
      <c r="G5" s="29">
        <f t="shared" ref="G5:G35" si="4">+G4*(1+H5)</f>
        <v>19420618.079510178</v>
      </c>
      <c r="H5" s="5">
        <v>1.84E-2</v>
      </c>
      <c r="I5" s="17"/>
      <c r="J5" s="24">
        <v>196061.8131313131</v>
      </c>
      <c r="K5" s="27">
        <v>196061.8131313131</v>
      </c>
      <c r="L5" s="27">
        <v>196061.8131313131</v>
      </c>
      <c r="M5" s="27">
        <v>196061.8131313131</v>
      </c>
      <c r="O5">
        <v>796</v>
      </c>
      <c r="Q5" s="23">
        <f>J5/$O5</f>
        <v>246.30881046647374</v>
      </c>
      <c r="R5" s="26">
        <f t="shared" ref="R5:T5" si="5">K5/$O5</f>
        <v>246.30881046647374</v>
      </c>
      <c r="S5" s="26">
        <f t="shared" si="5"/>
        <v>246.30881046647374</v>
      </c>
      <c r="T5" s="26">
        <f t="shared" si="5"/>
        <v>246.30881046647374</v>
      </c>
    </row>
    <row r="6" spans="1:20" ht="15.75" x14ac:dyDescent="0.25">
      <c r="A6" s="10">
        <v>2021</v>
      </c>
      <c r="B6" s="21">
        <v>4.4949999999999997E-2</v>
      </c>
      <c r="C6" s="11">
        <v>0.05</v>
      </c>
      <c r="D6" s="11">
        <v>0.05</v>
      </c>
      <c r="E6" s="11">
        <v>0.05</v>
      </c>
      <c r="F6" s="17"/>
      <c r="G6" s="29">
        <f t="shared" si="4"/>
        <v>19640071.063808646</v>
      </c>
      <c r="H6" s="5">
        <v>1.1299999999999999E-2</v>
      </c>
      <c r="I6" s="17"/>
      <c r="J6" s="23">
        <f>J5*(1+B6)</f>
        <v>204874.79163156563</v>
      </c>
      <c r="K6" s="26">
        <f>K5*(1+C6)</f>
        <v>205864.90378787878</v>
      </c>
      <c r="L6" s="26">
        <f>L5*(1+D6)</f>
        <v>205864.90378787878</v>
      </c>
      <c r="M6" s="26">
        <f>M5*(1+E6)</f>
        <v>205864.90378787878</v>
      </c>
      <c r="O6">
        <v>766</v>
      </c>
      <c r="P6" s="12"/>
      <c r="Q6" s="23">
        <f t="shared" ref="Q6:Q35" si="6">J6/$O6</f>
        <v>267.4605634876836</v>
      </c>
      <c r="R6" s="26">
        <f t="shared" ref="R6:R35" si="7">K6/$O6</f>
        <v>268.75313810428037</v>
      </c>
      <c r="S6" s="26">
        <f t="shared" ref="S6:S35" si="8">L6/$O6</f>
        <v>268.75313810428037</v>
      </c>
      <c r="T6" s="26">
        <f t="shared" ref="T6:T35" si="9">M6/$O6</f>
        <v>268.75313810428037</v>
      </c>
    </row>
    <row r="7" spans="1:20" ht="15.75" x14ac:dyDescent="0.25">
      <c r="A7" s="10">
        <v>2022</v>
      </c>
      <c r="B7" s="21">
        <v>3.2160000000000001E-2</v>
      </c>
      <c r="C7" s="11">
        <v>3.3000000000000002E-2</v>
      </c>
      <c r="D7" s="4">
        <v>3.6000000000000004E-2</v>
      </c>
      <c r="E7" s="4">
        <v>2.9000000000000001E-2</v>
      </c>
      <c r="F7" s="17"/>
      <c r="G7" s="29">
        <f t="shared" si="4"/>
        <v>19789335.603893593</v>
      </c>
      <c r="H7" s="5">
        <v>7.6E-3</v>
      </c>
      <c r="I7" s="17"/>
      <c r="J7" s="23">
        <f t="shared" ref="J7:J35" si="10">J6*(1+B7)</f>
        <v>211463.56493043678</v>
      </c>
      <c r="K7" s="26">
        <f t="shared" ref="K7:K35" si="11">K6*(1+C7)</f>
        <v>212658.44561287877</v>
      </c>
      <c r="L7" s="26">
        <f t="shared" ref="L7:L35" si="12">L6*(1+D7)</f>
        <v>213276.04032424241</v>
      </c>
      <c r="M7" s="26">
        <f t="shared" ref="M7:M35" si="13">M6*(1+E7)</f>
        <v>211834.98599772726</v>
      </c>
      <c r="O7">
        <v>748</v>
      </c>
      <c r="Q7" s="23">
        <f t="shared" si="6"/>
        <v>282.70530070914009</v>
      </c>
      <c r="R7" s="26">
        <f t="shared" si="7"/>
        <v>284.3027347765759</v>
      </c>
      <c r="S7" s="26">
        <f t="shared" si="8"/>
        <v>285.12839615540429</v>
      </c>
      <c r="T7" s="26">
        <f t="shared" si="9"/>
        <v>283.20185293813802</v>
      </c>
    </row>
    <row r="8" spans="1:20" ht="15.75" x14ac:dyDescent="0.25">
      <c r="A8" s="10">
        <v>2023</v>
      </c>
      <c r="B8" s="21">
        <v>2.945E-2</v>
      </c>
      <c r="C8" s="11">
        <v>2.9000000000000001E-2</v>
      </c>
      <c r="D8" s="4">
        <v>3.6000000000000004E-2</v>
      </c>
      <c r="E8" s="4">
        <v>0.03</v>
      </c>
      <c r="F8" s="17"/>
      <c r="G8" s="29">
        <f t="shared" si="4"/>
        <v>19921924.15243968</v>
      </c>
      <c r="H8" s="5">
        <v>6.7000000000000002E-3</v>
      </c>
      <c r="I8" s="17"/>
      <c r="J8" s="23">
        <f t="shared" si="10"/>
        <v>217691.16691763815</v>
      </c>
      <c r="K8" s="26">
        <f t="shared" si="11"/>
        <v>218825.54053565222</v>
      </c>
      <c r="L8" s="26">
        <f t="shared" si="12"/>
        <v>220953.97777591515</v>
      </c>
      <c r="M8" s="26">
        <f t="shared" si="13"/>
        <v>218190.03557765909</v>
      </c>
      <c r="O8">
        <v>750</v>
      </c>
      <c r="Q8" s="23">
        <f t="shared" si="6"/>
        <v>290.25488922351752</v>
      </c>
      <c r="R8" s="26">
        <f t="shared" si="7"/>
        <v>291.76738738086965</v>
      </c>
      <c r="S8" s="26">
        <f t="shared" si="8"/>
        <v>294.60530370122018</v>
      </c>
      <c r="T8" s="26">
        <f t="shared" si="9"/>
        <v>290.9200474368788</v>
      </c>
    </row>
    <row r="9" spans="1:20" ht="15.75" x14ac:dyDescent="0.25">
      <c r="A9" s="10">
        <v>2024</v>
      </c>
      <c r="B9" s="21">
        <v>2.69E-2</v>
      </c>
      <c r="C9" s="11">
        <v>2.8000000000000001E-2</v>
      </c>
      <c r="D9" s="4">
        <v>3.6000000000000004E-2</v>
      </c>
      <c r="E9" s="4">
        <v>0.03</v>
      </c>
      <c r="F9" s="17"/>
      <c r="G9" s="29">
        <f t="shared" si="4"/>
        <v>20047432.274600048</v>
      </c>
      <c r="H9" s="5">
        <v>6.3E-3</v>
      </c>
      <c r="I9" s="17"/>
      <c r="J9" s="23">
        <f t="shared" si="10"/>
        <v>223547.05930772261</v>
      </c>
      <c r="K9" s="26">
        <f t="shared" si="11"/>
        <v>224952.65567065048</v>
      </c>
      <c r="L9" s="26">
        <f t="shared" si="12"/>
        <v>228908.3209758481</v>
      </c>
      <c r="M9" s="26">
        <f t="shared" si="13"/>
        <v>224735.73664498888</v>
      </c>
      <c r="O9">
        <v>752</v>
      </c>
      <c r="Q9" s="23">
        <f t="shared" si="6"/>
        <v>297.27002567516303</v>
      </c>
      <c r="R9" s="26">
        <f t="shared" si="7"/>
        <v>299.13916977480119</v>
      </c>
      <c r="S9" s="26">
        <f t="shared" si="8"/>
        <v>304.39936299979797</v>
      </c>
      <c r="T9" s="26">
        <f t="shared" si="9"/>
        <v>298.85071362365545</v>
      </c>
    </row>
    <row r="10" spans="1:20" ht="15.75" x14ac:dyDescent="0.25">
      <c r="A10" s="10">
        <v>2025</v>
      </c>
      <c r="B10" s="21">
        <v>2.5000000000000001E-2</v>
      </c>
      <c r="C10" s="11">
        <v>2.7E-2</v>
      </c>
      <c r="D10" s="4">
        <v>3.5195272127972105E-2</v>
      </c>
      <c r="E10" s="4">
        <v>0.03</v>
      </c>
      <c r="F10" s="17"/>
      <c r="G10" s="29">
        <f t="shared" si="4"/>
        <v>20167716.868247647</v>
      </c>
      <c r="H10" s="5">
        <v>6.0000000000000001E-3</v>
      </c>
      <c r="I10" s="17"/>
      <c r="J10" s="23">
        <f t="shared" si="10"/>
        <v>229135.73579041567</v>
      </c>
      <c r="K10" s="26">
        <f t="shared" si="11"/>
        <v>231026.37737375803</v>
      </c>
      <c r="L10" s="26">
        <f t="shared" si="12"/>
        <v>236964.81162495023</v>
      </c>
      <c r="M10" s="26">
        <f t="shared" si="13"/>
        <v>231477.80874433854</v>
      </c>
      <c r="O10">
        <v>754</v>
      </c>
      <c r="Q10" s="23">
        <f t="shared" si="6"/>
        <v>303.89354879365476</v>
      </c>
      <c r="R10" s="26">
        <f t="shared" si="7"/>
        <v>306.40103099967911</v>
      </c>
      <c r="S10" s="26">
        <f t="shared" si="8"/>
        <v>314.27693849462895</v>
      </c>
      <c r="T10" s="26">
        <f t="shared" si="9"/>
        <v>306.99974634527661</v>
      </c>
    </row>
    <row r="11" spans="1:20" ht="15.75" x14ac:dyDescent="0.25">
      <c r="A11" s="6">
        <v>2026</v>
      </c>
      <c r="B11" s="22">
        <v>2.5000000000000001E-2</v>
      </c>
      <c r="C11" s="7">
        <v>2.7E-2</v>
      </c>
      <c r="D11" s="7">
        <v>3.4408532782278053E-2</v>
      </c>
      <c r="E11" s="7">
        <v>2.9000000000000001E-2</v>
      </c>
      <c r="F11" s="17"/>
      <c r="G11" s="29">
        <f t="shared" si="4"/>
        <v>20282672.85439666</v>
      </c>
      <c r="H11" s="22">
        <v>5.7000000000000002E-3</v>
      </c>
      <c r="I11" s="17"/>
      <c r="J11" s="23">
        <f t="shared" si="10"/>
        <v>234864.12918517605</v>
      </c>
      <c r="K11" s="26">
        <f t="shared" si="11"/>
        <v>237264.08956284949</v>
      </c>
      <c r="L11" s="26">
        <f t="shared" si="12"/>
        <v>245118.42311399369</v>
      </c>
      <c r="M11" s="26">
        <f t="shared" si="13"/>
        <v>238190.66519792433</v>
      </c>
      <c r="O11">
        <v>754</v>
      </c>
      <c r="Q11" s="23">
        <f t="shared" si="6"/>
        <v>311.49088751349609</v>
      </c>
      <c r="R11" s="26">
        <f t="shared" si="7"/>
        <v>314.67385883667043</v>
      </c>
      <c r="S11" s="26">
        <f t="shared" si="8"/>
        <v>325.09074683553541</v>
      </c>
      <c r="T11" s="26">
        <f t="shared" si="9"/>
        <v>315.90273898928956</v>
      </c>
    </row>
    <row r="12" spans="1:20" ht="15.75" x14ac:dyDescent="0.25">
      <c r="A12" s="6">
        <v>2027</v>
      </c>
      <c r="B12" s="22">
        <v>2.5000000000000001E-2</v>
      </c>
      <c r="C12" s="7">
        <v>2.7E-2</v>
      </c>
      <c r="D12" s="7">
        <v>3.3639379855459027E-2</v>
      </c>
      <c r="E12" s="7">
        <v>2.9000000000000001E-2</v>
      </c>
      <c r="F12" s="17"/>
      <c r="G12" s="29">
        <f t="shared" si="4"/>
        <v>20394227.555095844</v>
      </c>
      <c r="H12" s="22">
        <v>5.4999999999999997E-3</v>
      </c>
      <c r="I12" s="17"/>
      <c r="J12" s="23">
        <f t="shared" si="10"/>
        <v>240735.73241480542</v>
      </c>
      <c r="K12" s="26">
        <f t="shared" si="11"/>
        <v>243670.21998104639</v>
      </c>
      <c r="L12" s="26">
        <f t="shared" si="12"/>
        <v>253364.05485869647</v>
      </c>
      <c r="M12" s="26">
        <f t="shared" si="13"/>
        <v>245098.19448866413</v>
      </c>
      <c r="O12">
        <v>754</v>
      </c>
      <c r="Q12" s="23">
        <f t="shared" si="6"/>
        <v>319.27815970133344</v>
      </c>
      <c r="R12" s="26">
        <f t="shared" si="7"/>
        <v>323.17005302526047</v>
      </c>
      <c r="S12" s="26">
        <f t="shared" si="8"/>
        <v>336.02659795583088</v>
      </c>
      <c r="T12" s="26">
        <f t="shared" si="9"/>
        <v>325.06391841997896</v>
      </c>
    </row>
    <row r="13" spans="1:20" ht="15.75" x14ac:dyDescent="0.25">
      <c r="A13" s="6">
        <v>2028</v>
      </c>
      <c r="B13" s="22">
        <v>2.5000000000000001E-2</v>
      </c>
      <c r="C13" s="7">
        <v>2.7E-2</v>
      </c>
      <c r="D13" s="7">
        <v>3.2887420228586199E-2</v>
      </c>
      <c r="E13" s="7">
        <v>2.9000000000000001E-2</v>
      </c>
      <c r="F13" s="17"/>
      <c r="G13" s="29">
        <f t="shared" si="4"/>
        <v>20500277.538382344</v>
      </c>
      <c r="H13" s="22">
        <v>5.1999999999999998E-3</v>
      </c>
      <c r="I13" s="17"/>
      <c r="J13" s="23">
        <f t="shared" si="10"/>
        <v>246754.12572517555</v>
      </c>
      <c r="K13" s="26">
        <f t="shared" si="11"/>
        <v>250249.31592053463</v>
      </c>
      <c r="L13" s="26">
        <f t="shared" si="12"/>
        <v>261696.54500165299</v>
      </c>
      <c r="M13" s="26">
        <f t="shared" si="13"/>
        <v>252206.04212883537</v>
      </c>
      <c r="O13">
        <v>754</v>
      </c>
      <c r="Q13" s="23">
        <f t="shared" si="6"/>
        <v>327.26011369386674</v>
      </c>
      <c r="R13" s="26">
        <f t="shared" si="7"/>
        <v>331.89564445694248</v>
      </c>
      <c r="S13" s="26">
        <f t="shared" si="8"/>
        <v>347.07764589078647</v>
      </c>
      <c r="T13" s="26">
        <f t="shared" si="9"/>
        <v>334.4907720541583</v>
      </c>
    </row>
    <row r="14" spans="1:20" ht="15.75" x14ac:dyDescent="0.25">
      <c r="A14" s="6">
        <v>2029</v>
      </c>
      <c r="B14" s="22">
        <v>2.5000000000000001E-2</v>
      </c>
      <c r="C14" s="7">
        <v>2.7E-2</v>
      </c>
      <c r="D14" s="7">
        <v>3.2152269570335158E-2</v>
      </c>
      <c r="E14" s="7">
        <v>2.8000000000000001E-2</v>
      </c>
      <c r="F14" s="17"/>
      <c r="G14" s="29">
        <f t="shared" si="4"/>
        <v>20600728.898320414</v>
      </c>
      <c r="H14" s="22">
        <v>4.8999999999999998E-3</v>
      </c>
      <c r="I14" s="17"/>
      <c r="J14" s="23">
        <f t="shared" si="10"/>
        <v>252922.9788683049</v>
      </c>
      <c r="K14" s="26">
        <f t="shared" si="11"/>
        <v>257006.04745038904</v>
      </c>
      <c r="L14" s="26">
        <f t="shared" si="12"/>
        <v>270110.6828621715</v>
      </c>
      <c r="M14" s="26">
        <f t="shared" si="13"/>
        <v>259267.81130844276</v>
      </c>
      <c r="O14">
        <v>754</v>
      </c>
      <c r="Q14" s="23">
        <f t="shared" si="6"/>
        <v>335.44161653621342</v>
      </c>
      <c r="R14" s="26">
        <f t="shared" si="7"/>
        <v>340.85682685727988</v>
      </c>
      <c r="S14" s="26">
        <f t="shared" si="8"/>
        <v>358.23697992330438</v>
      </c>
      <c r="T14" s="26">
        <f t="shared" si="9"/>
        <v>343.85651367167475</v>
      </c>
    </row>
    <row r="15" spans="1:20" ht="15.75" x14ac:dyDescent="0.25">
      <c r="A15" s="6">
        <v>2030</v>
      </c>
      <c r="B15" s="22">
        <v>2.5000000000000001E-2</v>
      </c>
      <c r="C15" s="7">
        <v>2.7E-2</v>
      </c>
      <c r="D15" s="7">
        <v>3.1433552140551733E-2</v>
      </c>
      <c r="E15" s="7">
        <v>2.8000000000000001E-2</v>
      </c>
      <c r="F15" s="17"/>
      <c r="G15" s="29">
        <f t="shared" si="4"/>
        <v>20695492.251252688</v>
      </c>
      <c r="H15" s="22">
        <v>4.5999999999999999E-3</v>
      </c>
      <c r="I15" s="17"/>
      <c r="J15" s="23">
        <f t="shared" si="10"/>
        <v>259246.0533400125</v>
      </c>
      <c r="K15" s="26">
        <f t="shared" si="11"/>
        <v>263945.21073154954</v>
      </c>
      <c r="L15" s="26">
        <f t="shared" si="12"/>
        <v>278601.22109563963</v>
      </c>
      <c r="M15" s="26">
        <f t="shared" si="13"/>
        <v>266527.31002507918</v>
      </c>
      <c r="O15">
        <v>754</v>
      </c>
      <c r="Q15" s="23">
        <f t="shared" si="6"/>
        <v>343.8276569496187</v>
      </c>
      <c r="R15" s="26">
        <f t="shared" si="7"/>
        <v>350.05996118242643</v>
      </c>
      <c r="S15" s="26">
        <f t="shared" si="8"/>
        <v>369.49764071039738</v>
      </c>
      <c r="T15" s="26">
        <f t="shared" si="9"/>
        <v>353.48449605448167</v>
      </c>
    </row>
    <row r="16" spans="1:20" ht="15.75" x14ac:dyDescent="0.25">
      <c r="A16" s="6">
        <v>2031</v>
      </c>
      <c r="B16" s="22">
        <v>2.5000000000000001E-2</v>
      </c>
      <c r="C16" s="7">
        <v>2.7E-2</v>
      </c>
      <c r="D16" s="7">
        <v>3.0730900598208835E-2</v>
      </c>
      <c r="E16" s="7">
        <v>2.7E-2</v>
      </c>
      <c r="F16" s="17"/>
      <c r="G16" s="29">
        <f t="shared" si="4"/>
        <v>20786552.417158198</v>
      </c>
      <c r="H16" s="22">
        <v>4.4000000000000003E-3</v>
      </c>
      <c r="I16" s="17"/>
      <c r="J16" s="23">
        <f t="shared" si="10"/>
        <v>265727.20467351278</v>
      </c>
      <c r="K16" s="26">
        <f t="shared" si="11"/>
        <v>271071.73142130137</v>
      </c>
      <c r="L16" s="26">
        <f t="shared" si="12"/>
        <v>287162.88752766931</v>
      </c>
      <c r="M16" s="26">
        <f t="shared" si="13"/>
        <v>273723.54739575629</v>
      </c>
      <c r="O16">
        <v>754</v>
      </c>
      <c r="Q16" s="23">
        <f t="shared" si="6"/>
        <v>352.42334837335915</v>
      </c>
      <c r="R16" s="26">
        <f t="shared" si="7"/>
        <v>359.51158013435196</v>
      </c>
      <c r="S16" s="26">
        <f t="shared" si="8"/>
        <v>380.85263597834125</v>
      </c>
      <c r="T16" s="26">
        <f t="shared" si="9"/>
        <v>363.02857744795267</v>
      </c>
    </row>
    <row r="17" spans="1:20" ht="15.75" x14ac:dyDescent="0.25">
      <c r="A17" s="6">
        <v>2032</v>
      </c>
      <c r="B17" s="22">
        <v>2.5000000000000001E-2</v>
      </c>
      <c r="C17" s="7">
        <v>2.7E-2</v>
      </c>
      <c r="D17" s="7">
        <v>3.0043955813656126E-2</v>
      </c>
      <c r="E17" s="7">
        <v>2.7E-2</v>
      </c>
      <c r="F17" s="17"/>
      <c r="G17" s="29">
        <f t="shared" si="4"/>
        <v>20871777.282068547</v>
      </c>
      <c r="H17" s="22">
        <v>4.1000000000000003E-3</v>
      </c>
      <c r="I17" s="17"/>
      <c r="J17" s="23">
        <f t="shared" si="10"/>
        <v>272370.38479035057</v>
      </c>
      <c r="K17" s="26">
        <f t="shared" si="11"/>
        <v>278390.6681696765</v>
      </c>
      <c r="L17" s="26">
        <f t="shared" si="12"/>
        <v>295790.39663187251</v>
      </c>
      <c r="M17" s="26">
        <f t="shared" si="13"/>
        <v>281114.08317544172</v>
      </c>
      <c r="O17">
        <v>754</v>
      </c>
      <c r="Q17" s="23">
        <f t="shared" si="6"/>
        <v>361.23393208269306</v>
      </c>
      <c r="R17" s="26">
        <f t="shared" si="7"/>
        <v>369.21839279797945</v>
      </c>
      <c r="S17" s="26">
        <f t="shared" si="8"/>
        <v>392.29495574518899</v>
      </c>
      <c r="T17" s="26">
        <f t="shared" si="9"/>
        <v>372.83034903904735</v>
      </c>
    </row>
    <row r="18" spans="1:20" ht="15.75" x14ac:dyDescent="0.25">
      <c r="A18" s="6">
        <v>2033</v>
      </c>
      <c r="B18" s="22">
        <v>2.5000000000000001E-2</v>
      </c>
      <c r="C18" s="7">
        <v>2.5999999999999999E-2</v>
      </c>
      <c r="D18" s="7">
        <v>2.9372366685066577E-2</v>
      </c>
      <c r="E18" s="7">
        <v>2.5999999999999999E-2</v>
      </c>
      <c r="F18" s="17"/>
      <c r="G18" s="29">
        <f t="shared" si="4"/>
        <v>20953177.213468615</v>
      </c>
      <c r="H18" s="22">
        <v>3.8999999999999998E-3</v>
      </c>
      <c r="I18" s="17"/>
      <c r="J18" s="23">
        <f t="shared" si="10"/>
        <v>279179.64441010932</v>
      </c>
      <c r="K18" s="26">
        <f t="shared" si="11"/>
        <v>285628.82554208807</v>
      </c>
      <c r="L18" s="26">
        <f t="shared" si="12"/>
        <v>304478.46062366513</v>
      </c>
      <c r="M18" s="26">
        <f t="shared" si="13"/>
        <v>288423.04933800321</v>
      </c>
      <c r="O18">
        <v>754</v>
      </c>
      <c r="Q18" s="23">
        <f t="shared" si="6"/>
        <v>370.2647803847604</v>
      </c>
      <c r="R18" s="26">
        <f t="shared" si="7"/>
        <v>378.8180710107269</v>
      </c>
      <c r="S18" s="26">
        <f t="shared" si="8"/>
        <v>403.81758703403864</v>
      </c>
      <c r="T18" s="26">
        <f t="shared" si="9"/>
        <v>382.52393811406262</v>
      </c>
    </row>
    <row r="19" spans="1:20" ht="15.75" x14ac:dyDescent="0.25">
      <c r="A19" s="6">
        <v>2034</v>
      </c>
      <c r="B19" s="22">
        <v>2.5000000000000001E-2</v>
      </c>
      <c r="C19" s="7">
        <v>2.5999999999999999E-2</v>
      </c>
      <c r="D19" s="7">
        <v>2.8715789958986108E-2</v>
      </c>
      <c r="E19" s="7">
        <v>2.5999999999999999E-2</v>
      </c>
      <c r="F19" s="17"/>
      <c r="G19" s="29">
        <f t="shared" si="4"/>
        <v>21028608.651437104</v>
      </c>
      <c r="H19" s="22">
        <v>3.5999999999999999E-3</v>
      </c>
      <c r="I19" s="17"/>
      <c r="J19" s="23">
        <f t="shared" si="10"/>
        <v>286159.135520362</v>
      </c>
      <c r="K19" s="26">
        <f t="shared" si="11"/>
        <v>293055.1750061824</v>
      </c>
      <c r="L19" s="26">
        <f t="shared" si="12"/>
        <v>313221.80014596973</v>
      </c>
      <c r="M19" s="26">
        <f t="shared" si="13"/>
        <v>295922.04862079129</v>
      </c>
      <c r="O19">
        <v>754</v>
      </c>
      <c r="Q19" s="23">
        <f t="shared" si="6"/>
        <v>379.52139989437933</v>
      </c>
      <c r="R19" s="26">
        <f t="shared" si="7"/>
        <v>388.66734085700585</v>
      </c>
      <c r="S19" s="26">
        <f t="shared" si="8"/>
        <v>415.41352804505271</v>
      </c>
      <c r="T19" s="26">
        <f t="shared" si="9"/>
        <v>392.46956050502826</v>
      </c>
    </row>
    <row r="20" spans="1:20" ht="15.75" x14ac:dyDescent="0.25">
      <c r="A20" s="6">
        <v>2035</v>
      </c>
      <c r="B20" s="22">
        <v>2.5000000000000001E-2</v>
      </c>
      <c r="C20" s="7">
        <v>2.5000000000000001E-2</v>
      </c>
      <c r="D20" s="7">
        <v>2.8073890054894579E-2</v>
      </c>
      <c r="E20" s="7">
        <v>2.5000000000000001E-2</v>
      </c>
      <c r="F20" s="17"/>
      <c r="G20" s="29">
        <f t="shared" si="4"/>
        <v>21098003.059986848</v>
      </c>
      <c r="H20" s="22">
        <v>3.3E-3</v>
      </c>
      <c r="I20" s="17"/>
      <c r="J20" s="23">
        <f t="shared" si="10"/>
        <v>293313.11390837101</v>
      </c>
      <c r="K20" s="26">
        <f t="shared" si="11"/>
        <v>300381.55438133696</v>
      </c>
      <c r="L20" s="26">
        <f t="shared" si="12"/>
        <v>322015.15452606388</v>
      </c>
      <c r="M20" s="26">
        <f t="shared" si="13"/>
        <v>303320.09983631107</v>
      </c>
      <c r="O20">
        <v>754</v>
      </c>
      <c r="Q20" s="23">
        <f t="shared" si="6"/>
        <v>389.00943489173875</v>
      </c>
      <c r="R20" s="26">
        <f t="shared" si="7"/>
        <v>398.38402437843098</v>
      </c>
      <c r="S20" s="26">
        <f t="shared" si="8"/>
        <v>427.07580175870544</v>
      </c>
      <c r="T20" s="26">
        <f t="shared" si="9"/>
        <v>402.28129951765396</v>
      </c>
    </row>
    <row r="21" spans="1:20" ht="15.75" x14ac:dyDescent="0.25">
      <c r="A21" s="6">
        <v>2036</v>
      </c>
      <c r="B21" s="22">
        <v>2.5000000000000001E-2</v>
      </c>
      <c r="C21" s="7">
        <v>2.5000000000000001E-2</v>
      </c>
      <c r="D21" s="7">
        <v>2.744633889368845E-2</v>
      </c>
      <c r="E21" s="7">
        <v>2.5000000000000001E-2</v>
      </c>
      <c r="F21" s="17"/>
      <c r="G21" s="29">
        <f t="shared" si="4"/>
        <v>21161297.069166806</v>
      </c>
      <c r="H21" s="22">
        <v>3.0000000000000001E-3</v>
      </c>
      <c r="I21" s="17"/>
      <c r="J21" s="23">
        <f t="shared" si="10"/>
        <v>300645.94175608025</v>
      </c>
      <c r="K21" s="26">
        <f t="shared" si="11"/>
        <v>307891.09324087034</v>
      </c>
      <c r="L21" s="26">
        <f t="shared" si="12"/>
        <v>330853.2915860897</v>
      </c>
      <c r="M21" s="26">
        <f t="shared" si="13"/>
        <v>310903.10233221884</v>
      </c>
      <c r="O21">
        <v>754</v>
      </c>
      <c r="Q21" s="23">
        <f t="shared" si="6"/>
        <v>398.73467076403216</v>
      </c>
      <c r="R21" s="26">
        <f t="shared" si="7"/>
        <v>408.3436249878917</v>
      </c>
      <c r="S21" s="26">
        <f t="shared" si="8"/>
        <v>438.79746894706858</v>
      </c>
      <c r="T21" s="26">
        <f t="shared" si="9"/>
        <v>412.3383320055953</v>
      </c>
    </row>
    <row r="22" spans="1:20" ht="15.75" x14ac:dyDescent="0.25">
      <c r="A22" s="6">
        <v>2037</v>
      </c>
      <c r="B22" s="22">
        <v>2.5000000000000001E-2</v>
      </c>
      <c r="C22" s="7">
        <v>2.5000000000000001E-2</v>
      </c>
      <c r="D22" s="7">
        <v>2.6832815729997492E-2</v>
      </c>
      <c r="E22" s="7">
        <v>2.5000000000000001E-2</v>
      </c>
      <c r="F22" s="17"/>
      <c r="G22" s="29">
        <f t="shared" si="4"/>
        <v>21220548.700960472</v>
      </c>
      <c r="H22" s="22">
        <v>2.8E-3</v>
      </c>
      <c r="I22" s="17"/>
      <c r="J22" s="23">
        <f t="shared" si="10"/>
        <v>308162.09029998223</v>
      </c>
      <c r="K22" s="26">
        <f t="shared" si="11"/>
        <v>315588.37057189207</v>
      </c>
      <c r="L22" s="26">
        <f t="shared" si="12"/>
        <v>339731.01699288236</v>
      </c>
      <c r="M22" s="26">
        <f t="shared" si="13"/>
        <v>318675.6798905243</v>
      </c>
      <c r="O22">
        <v>754</v>
      </c>
      <c r="Q22" s="23">
        <f t="shared" si="6"/>
        <v>408.70303753313294</v>
      </c>
      <c r="R22" s="26">
        <f t="shared" si="7"/>
        <v>418.55221561258895</v>
      </c>
      <c r="S22" s="26">
        <f t="shared" si="8"/>
        <v>450.57164057411455</v>
      </c>
      <c r="T22" s="26">
        <f t="shared" si="9"/>
        <v>422.64679030573518</v>
      </c>
    </row>
    <row r="23" spans="1:20" ht="15.75" x14ac:dyDescent="0.25">
      <c r="A23" s="6">
        <v>2038</v>
      </c>
      <c r="B23" s="22">
        <v>2.4400191258252289E-2</v>
      </c>
      <c r="C23" s="7">
        <v>2.4E-2</v>
      </c>
      <c r="D23" s="7">
        <v>2.623300698824978E-2</v>
      </c>
      <c r="E23" s="7">
        <v>2.4E-2</v>
      </c>
      <c r="F23" s="17"/>
      <c r="G23" s="29">
        <f t="shared" si="4"/>
        <v>21273600.072712872</v>
      </c>
      <c r="H23" s="22">
        <v>2.5000000000000001E-3</v>
      </c>
      <c r="I23" s="17"/>
      <c r="J23" s="23">
        <f t="shared" si="10"/>
        <v>315681.30424184463</v>
      </c>
      <c r="K23" s="26">
        <f t="shared" si="11"/>
        <v>323162.4914656175</v>
      </c>
      <c r="L23" s="26">
        <f t="shared" si="12"/>
        <v>348643.18313578184</v>
      </c>
      <c r="M23" s="26">
        <f t="shared" si="13"/>
        <v>326323.89620789688</v>
      </c>
      <c r="O23">
        <v>754</v>
      </c>
      <c r="Q23" s="23">
        <f t="shared" si="6"/>
        <v>418.67546981677009</v>
      </c>
      <c r="R23" s="26">
        <f t="shared" si="7"/>
        <v>428.59746878729112</v>
      </c>
      <c r="S23" s="26">
        <f t="shared" si="8"/>
        <v>462.39148957000242</v>
      </c>
      <c r="T23" s="26">
        <f t="shared" si="9"/>
        <v>432.7903132730728</v>
      </c>
    </row>
    <row r="24" spans="1:20" ht="15.75" x14ac:dyDescent="0.25">
      <c r="A24" s="6">
        <v>2039</v>
      </c>
      <c r="B24" s="22">
        <v>2.3813790372403752E-2</v>
      </c>
      <c r="C24" s="7">
        <v>2.4E-2</v>
      </c>
      <c r="D24" s="7">
        <v>2.5646606102401243E-2</v>
      </c>
      <c r="E24" s="7">
        <v>2.4E-2</v>
      </c>
      <c r="F24" s="17"/>
      <c r="G24" s="29">
        <f t="shared" si="4"/>
        <v>21322529.352880113</v>
      </c>
      <c r="H24" s="22">
        <v>2.3E-3</v>
      </c>
      <c r="I24" s="17"/>
      <c r="J24" s="23">
        <f t="shared" si="10"/>
        <v>323198.87264554697</v>
      </c>
      <c r="K24" s="26">
        <f t="shared" si="11"/>
        <v>330918.39126079233</v>
      </c>
      <c r="L24" s="26">
        <f t="shared" si="12"/>
        <v>357584.69752395258</v>
      </c>
      <c r="M24" s="26">
        <f t="shared" si="13"/>
        <v>334155.66971688642</v>
      </c>
      <c r="O24">
        <v>754</v>
      </c>
      <c r="Q24" s="23">
        <f t="shared" si="6"/>
        <v>428.64571968905432</v>
      </c>
      <c r="R24" s="26">
        <f t="shared" si="7"/>
        <v>438.88380803818609</v>
      </c>
      <c r="S24" s="26">
        <f t="shared" si="8"/>
        <v>474.25026196810688</v>
      </c>
      <c r="T24" s="26">
        <f t="shared" si="9"/>
        <v>443.17728079162657</v>
      </c>
    </row>
    <row r="25" spans="1:20" ht="15.75" x14ac:dyDescent="0.25">
      <c r="A25" s="6">
        <v>2040</v>
      </c>
      <c r="B25" s="22">
        <v>2.3240497629250331E-2</v>
      </c>
      <c r="C25" s="7">
        <v>2.4E-2</v>
      </c>
      <c r="D25" s="7">
        <v>2.5073313359247822E-2</v>
      </c>
      <c r="E25" s="7">
        <v>2.4E-2</v>
      </c>
      <c r="F25" s="17"/>
      <c r="G25" s="29">
        <f t="shared" si="4"/>
        <v>21367306.664521161</v>
      </c>
      <c r="H25" s="22">
        <v>2.0999999999999999E-3</v>
      </c>
      <c r="I25" s="17"/>
      <c r="J25" s="23">
        <f t="shared" si="10"/>
        <v>330710.17527904222</v>
      </c>
      <c r="K25" s="26">
        <f t="shared" si="11"/>
        <v>338860.43265105138</v>
      </c>
      <c r="L25" s="26">
        <f t="shared" si="12"/>
        <v>366550.53069744247</v>
      </c>
      <c r="M25" s="26">
        <f t="shared" si="13"/>
        <v>342175.40579009173</v>
      </c>
      <c r="O25">
        <v>754</v>
      </c>
      <c r="Q25" s="23">
        <f t="shared" si="6"/>
        <v>438.60765952127616</v>
      </c>
      <c r="R25" s="26">
        <f t="shared" si="7"/>
        <v>449.41701943110263</v>
      </c>
      <c r="S25" s="26">
        <f t="shared" si="8"/>
        <v>486.14128739713857</v>
      </c>
      <c r="T25" s="26">
        <f t="shared" si="9"/>
        <v>453.81353553062564</v>
      </c>
    </row>
    <row r="26" spans="1:20" ht="15.75" x14ac:dyDescent="0.25">
      <c r="A26" s="6">
        <v>2041</v>
      </c>
      <c r="B26" s="22">
        <v>2.2680020015242656E-2</v>
      </c>
      <c r="C26" s="7">
        <v>2.3E-2</v>
      </c>
      <c r="D26" s="7">
        <v>2.4512835745240148E-2</v>
      </c>
      <c r="E26" s="7">
        <v>2.3E-2</v>
      </c>
      <c r="F26" s="17"/>
      <c r="G26" s="29">
        <f t="shared" si="4"/>
        <v>21407904.547183752</v>
      </c>
      <c r="H26" s="22">
        <v>1.9E-3</v>
      </c>
      <c r="I26" s="17"/>
      <c r="J26" s="23">
        <f t="shared" si="10"/>
        <v>338210.68867361528</v>
      </c>
      <c r="K26" s="26">
        <f t="shared" si="11"/>
        <v>346654.22260202555</v>
      </c>
      <c r="L26" s="26">
        <f t="shared" si="12"/>
        <v>375535.72364875954</v>
      </c>
      <c r="M26" s="26">
        <f t="shared" si="13"/>
        <v>350045.4401232638</v>
      </c>
      <c r="O26">
        <v>754</v>
      </c>
      <c r="Q26" s="23">
        <f t="shared" si="6"/>
        <v>448.55529001805741</v>
      </c>
      <c r="R26" s="26">
        <f t="shared" si="7"/>
        <v>459.75361087801798</v>
      </c>
      <c r="S26" s="26">
        <f t="shared" si="8"/>
        <v>498.05798892408427</v>
      </c>
      <c r="T26" s="26">
        <f t="shared" si="9"/>
        <v>464.25124684782998</v>
      </c>
    </row>
    <row r="27" spans="1:20" ht="15.75" x14ac:dyDescent="0.25">
      <c r="A27" s="6">
        <v>2042</v>
      </c>
      <c r="B27" s="22">
        <v>2.2132071066724972E-2</v>
      </c>
      <c r="C27" s="7">
        <v>2.3E-2</v>
      </c>
      <c r="D27" s="7">
        <v>2.3964886796722464E-2</v>
      </c>
      <c r="E27" s="7">
        <v>2.3E-2</v>
      </c>
      <c r="F27" s="17"/>
      <c r="G27" s="29">
        <f t="shared" si="4"/>
        <v>21444297.984913964</v>
      </c>
      <c r="H27" s="22">
        <v>1.6999999999999999E-3</v>
      </c>
      <c r="I27" s="17"/>
      <c r="J27" s="23">
        <f t="shared" si="10"/>
        <v>345695.99167086574</v>
      </c>
      <c r="K27" s="26">
        <f t="shared" si="11"/>
        <v>354627.26972187212</v>
      </c>
      <c r="L27" s="26">
        <f t="shared" si="12"/>
        <v>384535.39475412725</v>
      </c>
      <c r="M27" s="26">
        <f t="shared" si="13"/>
        <v>358096.48524609883</v>
      </c>
      <c r="O27">
        <v>754</v>
      </c>
      <c r="Q27" s="23">
        <f t="shared" si="6"/>
        <v>458.48274757409251</v>
      </c>
      <c r="R27" s="26">
        <f t="shared" si="7"/>
        <v>470.32794392821233</v>
      </c>
      <c r="S27" s="26">
        <f t="shared" si="8"/>
        <v>509.99389224685314</v>
      </c>
      <c r="T27" s="26">
        <f t="shared" si="9"/>
        <v>474.92902552533002</v>
      </c>
    </row>
    <row r="28" spans="1:20" ht="15.75" x14ac:dyDescent="0.25">
      <c r="A28" s="6">
        <v>2043</v>
      </c>
      <c r="B28" s="22">
        <v>2.159637072352175E-2</v>
      </c>
      <c r="C28" s="7">
        <v>2.1999999999999999E-2</v>
      </c>
      <c r="D28" s="7">
        <v>2.3429186453519241E-2</v>
      </c>
      <c r="E28" s="7">
        <v>2.1999999999999999E-2</v>
      </c>
      <c r="F28" s="17"/>
      <c r="G28" s="29">
        <f t="shared" si="4"/>
        <v>21476464.431891337</v>
      </c>
      <c r="H28" s="22">
        <v>1.5E-3</v>
      </c>
      <c r="I28" s="17"/>
      <c r="J28" s="23">
        <f t="shared" si="10"/>
        <v>353161.77046462527</v>
      </c>
      <c r="K28" s="26">
        <f t="shared" si="11"/>
        <v>362429.06965575332</v>
      </c>
      <c r="L28" s="26">
        <f t="shared" si="12"/>
        <v>393544.7462157993</v>
      </c>
      <c r="M28" s="26">
        <f t="shared" si="13"/>
        <v>365974.60792151303</v>
      </c>
      <c r="O28">
        <v>754</v>
      </c>
      <c r="Q28" s="23">
        <f t="shared" si="6"/>
        <v>468.38431096104148</v>
      </c>
      <c r="R28" s="26">
        <f t="shared" si="7"/>
        <v>480.67515869463307</v>
      </c>
      <c r="S28" s="26">
        <f t="shared" si="8"/>
        <v>521.94263423846064</v>
      </c>
      <c r="T28" s="26">
        <f t="shared" si="9"/>
        <v>485.3774640868873</v>
      </c>
    </row>
    <row r="29" spans="1:20" ht="15.75" x14ac:dyDescent="0.25">
      <c r="A29" s="6">
        <v>2044</v>
      </c>
      <c r="B29" s="22">
        <v>2.1072645185797153E-2</v>
      </c>
      <c r="C29" s="7">
        <v>2.1999999999999999E-2</v>
      </c>
      <c r="D29" s="7">
        <v>2.2905460915794644E-2</v>
      </c>
      <c r="E29" s="7">
        <v>2.1999999999999999E-2</v>
      </c>
      <c r="F29" s="17"/>
      <c r="G29" s="29">
        <f t="shared" si="4"/>
        <v>21504383.835652798</v>
      </c>
      <c r="H29" s="22">
        <v>1.2999999999999999E-3</v>
      </c>
      <c r="I29" s="17"/>
      <c r="J29" s="23">
        <f t="shared" si="10"/>
        <v>360603.82314681425</v>
      </c>
      <c r="K29" s="26">
        <f t="shared" si="11"/>
        <v>370402.50918817992</v>
      </c>
      <c r="L29" s="26">
        <f t="shared" si="12"/>
        <v>402559.07001886162</v>
      </c>
      <c r="M29" s="26">
        <f t="shared" si="13"/>
        <v>374026.0492957863</v>
      </c>
      <c r="O29">
        <v>754</v>
      </c>
      <c r="Q29" s="23">
        <f t="shared" si="6"/>
        <v>478.25440735651756</v>
      </c>
      <c r="R29" s="26">
        <f t="shared" si="7"/>
        <v>491.25001218591501</v>
      </c>
      <c r="S29" s="26">
        <f t="shared" si="8"/>
        <v>533.89797084729662</v>
      </c>
      <c r="T29" s="26">
        <f t="shared" si="9"/>
        <v>496.05576829679882</v>
      </c>
    </row>
    <row r="30" spans="1:20" ht="15.75" x14ac:dyDescent="0.25">
      <c r="A30" s="6">
        <v>2045</v>
      </c>
      <c r="B30" s="22">
        <v>2.0560626774114216E-2</v>
      </c>
      <c r="C30" s="7">
        <v>2.1999999999999999E-2</v>
      </c>
      <c r="D30" s="7">
        <v>2.2393442504111707E-2</v>
      </c>
      <c r="E30" s="7">
        <v>2.1999999999999999E-2</v>
      </c>
      <c r="F30" s="17"/>
      <c r="G30" s="29">
        <f t="shared" si="4"/>
        <v>21528038.657872017</v>
      </c>
      <c r="H30" s="22">
        <v>1.1000000000000001E-3</v>
      </c>
      <c r="I30" s="17"/>
      <c r="J30" s="23">
        <f t="shared" si="10"/>
        <v>368018.06376785459</v>
      </c>
      <c r="K30" s="26">
        <f t="shared" si="11"/>
        <v>378551.36439031985</v>
      </c>
      <c r="L30" s="26">
        <f t="shared" si="12"/>
        <v>411573.75340783765</v>
      </c>
      <c r="M30" s="26">
        <f t="shared" si="13"/>
        <v>382254.62238029361</v>
      </c>
      <c r="O30">
        <v>754</v>
      </c>
      <c r="Q30" s="23">
        <f t="shared" si="6"/>
        <v>488.0876177292501</v>
      </c>
      <c r="R30" s="26">
        <f t="shared" si="7"/>
        <v>502.05751245400512</v>
      </c>
      <c r="S30" s="26">
        <f t="shared" si="8"/>
        <v>545.85378436052736</v>
      </c>
      <c r="T30" s="26">
        <f t="shared" si="9"/>
        <v>506.96899519932839</v>
      </c>
    </row>
    <row r="31" spans="1:20" ht="15.75" x14ac:dyDescent="0.25">
      <c r="A31" s="6">
        <v>2046</v>
      </c>
      <c r="B31" s="22">
        <v>2.0060053792622188E-2</v>
      </c>
      <c r="C31" s="7">
        <v>2.1000000000000001E-2</v>
      </c>
      <c r="D31" s="7">
        <v>2.1892869522619679E-2</v>
      </c>
      <c r="E31" s="7">
        <v>2.1000000000000001E-2</v>
      </c>
      <c r="F31" s="17"/>
      <c r="G31" s="29">
        <f t="shared" si="4"/>
        <v>21547413.892664101</v>
      </c>
      <c r="H31" s="22">
        <v>8.9999999999999998E-4</v>
      </c>
      <c r="I31" s="17"/>
      <c r="J31" s="23">
        <f t="shared" si="10"/>
        <v>375400.52592369437</v>
      </c>
      <c r="K31" s="26">
        <f t="shared" si="11"/>
        <v>386500.94304251653</v>
      </c>
      <c r="L31" s="26">
        <f t="shared" si="12"/>
        <v>420584.28389013029</v>
      </c>
      <c r="M31" s="26">
        <f t="shared" si="13"/>
        <v>390281.96945027972</v>
      </c>
      <c r="O31">
        <v>754</v>
      </c>
      <c r="Q31" s="23">
        <f t="shared" si="6"/>
        <v>497.87868159641164</v>
      </c>
      <c r="R31" s="26">
        <f t="shared" si="7"/>
        <v>512.60072021553913</v>
      </c>
      <c r="S31" s="26">
        <f t="shared" si="8"/>
        <v>557.80409003996056</v>
      </c>
      <c r="T31" s="26">
        <f t="shared" si="9"/>
        <v>517.61534409851424</v>
      </c>
    </row>
    <row r="32" spans="1:20" ht="15.75" x14ac:dyDescent="0.25">
      <c r="A32" s="6">
        <v>2047</v>
      </c>
      <c r="B32" s="22">
        <v>0.02</v>
      </c>
      <c r="C32" s="7">
        <v>2.1000000000000001E-2</v>
      </c>
      <c r="D32" s="7">
        <v>2.1403486125299617E-2</v>
      </c>
      <c r="E32" s="7">
        <v>2.1000000000000001E-2</v>
      </c>
      <c r="F32" s="17"/>
      <c r="G32" s="29">
        <f t="shared" si="4"/>
        <v>21562497.082388964</v>
      </c>
      <c r="H32" s="22">
        <v>6.9999999999999999E-4</v>
      </c>
      <c r="I32" s="17"/>
      <c r="J32" s="23">
        <f t="shared" si="10"/>
        <v>382908.53644216829</v>
      </c>
      <c r="K32" s="26">
        <f t="shared" si="11"/>
        <v>394617.46284640935</v>
      </c>
      <c r="L32" s="26">
        <f t="shared" si="12"/>
        <v>429586.25377489178</v>
      </c>
      <c r="M32" s="26">
        <f t="shared" si="13"/>
        <v>398477.89080873557</v>
      </c>
      <c r="O32">
        <v>754</v>
      </c>
      <c r="Q32" s="23">
        <f t="shared" si="6"/>
        <v>507.83625522833989</v>
      </c>
      <c r="R32" s="26">
        <f t="shared" si="7"/>
        <v>523.36533534006549</v>
      </c>
      <c r="S32" s="26">
        <f t="shared" si="8"/>
        <v>569.7430421417663</v>
      </c>
      <c r="T32" s="26">
        <f t="shared" si="9"/>
        <v>528.48526632458299</v>
      </c>
    </row>
    <row r="33" spans="1:20" ht="15.75" x14ac:dyDescent="0.25">
      <c r="A33" s="6">
        <v>2048</v>
      </c>
      <c r="B33" s="22">
        <v>0.02</v>
      </c>
      <c r="C33" s="7">
        <v>2.1000000000000001E-2</v>
      </c>
      <c r="D33" s="7">
        <v>2.0925042185199864E-2</v>
      </c>
      <c r="E33" s="7">
        <v>2.1000000000000001E-2</v>
      </c>
      <c r="F33" s="17"/>
      <c r="G33" s="29">
        <f t="shared" si="4"/>
        <v>21573278.330930158</v>
      </c>
      <c r="H33" s="22">
        <v>5.0000000000000001E-4</v>
      </c>
      <c r="I33" s="17"/>
      <c r="J33" s="23">
        <f t="shared" si="10"/>
        <v>390566.70717101166</v>
      </c>
      <c r="K33" s="26">
        <f t="shared" si="11"/>
        <v>402904.42956618394</v>
      </c>
      <c r="L33" s="26">
        <f t="shared" si="12"/>
        <v>438575.36425731337</v>
      </c>
      <c r="M33" s="26">
        <f t="shared" si="13"/>
        <v>406845.92651571898</v>
      </c>
      <c r="O33">
        <v>754</v>
      </c>
      <c r="Q33" s="23">
        <f t="shared" si="6"/>
        <v>517.99298033290665</v>
      </c>
      <c r="R33" s="26">
        <f t="shared" si="7"/>
        <v>534.35600738220683</v>
      </c>
      <c r="S33" s="26">
        <f t="shared" si="8"/>
        <v>581.66493933330685</v>
      </c>
      <c r="T33" s="26">
        <f t="shared" si="9"/>
        <v>539.58345691739919</v>
      </c>
    </row>
    <row r="34" spans="1:20" ht="15.75" x14ac:dyDescent="0.25">
      <c r="A34" s="6">
        <v>2049</v>
      </c>
      <c r="B34" s="22">
        <v>0.02</v>
      </c>
      <c r="C34" s="7">
        <v>0.02</v>
      </c>
      <c r="D34" s="7">
        <v>2.0457293166594587E-2</v>
      </c>
      <c r="E34" s="7">
        <v>0.02</v>
      </c>
      <c r="F34" s="17"/>
      <c r="G34" s="29">
        <f t="shared" si="4"/>
        <v>21581907.64226253</v>
      </c>
      <c r="H34" s="22">
        <v>4.0000000000000002E-4</v>
      </c>
      <c r="I34" s="17"/>
      <c r="J34" s="23">
        <f t="shared" si="10"/>
        <v>398378.04131443187</v>
      </c>
      <c r="K34" s="26">
        <f t="shared" si="11"/>
        <v>410962.51815750764</v>
      </c>
      <c r="L34" s="26">
        <f t="shared" si="12"/>
        <v>447547.42905957118</v>
      </c>
      <c r="M34" s="26">
        <f t="shared" si="13"/>
        <v>414982.84504603338</v>
      </c>
      <c r="O34">
        <v>754</v>
      </c>
      <c r="Q34" s="23">
        <f t="shared" si="6"/>
        <v>528.35283993956477</v>
      </c>
      <c r="R34" s="26">
        <f t="shared" si="7"/>
        <v>545.04312752985095</v>
      </c>
      <c r="S34" s="26">
        <f t="shared" si="8"/>
        <v>593.56422952197772</v>
      </c>
      <c r="T34" s="26">
        <f t="shared" si="9"/>
        <v>550.37512605574716</v>
      </c>
    </row>
    <row r="35" spans="1:20" ht="15.75" x14ac:dyDescent="0.25">
      <c r="A35" s="6">
        <v>2050</v>
      </c>
      <c r="B35" s="22">
        <v>0.02</v>
      </c>
      <c r="C35" s="7">
        <v>0.02</v>
      </c>
      <c r="D35" s="7">
        <v>0.02</v>
      </c>
      <c r="E35" s="7">
        <v>0.02</v>
      </c>
      <c r="F35" s="17"/>
      <c r="G35" s="29">
        <f t="shared" si="4"/>
        <v>21586224.023790982</v>
      </c>
      <c r="H35" s="22">
        <v>2.0000000000000001E-4</v>
      </c>
      <c r="I35" s="17"/>
      <c r="J35" s="23">
        <f t="shared" si="10"/>
        <v>406345.60214072053</v>
      </c>
      <c r="K35" s="26">
        <f t="shared" si="11"/>
        <v>419181.76852065779</v>
      </c>
      <c r="L35" s="26">
        <f t="shared" si="12"/>
        <v>456498.3776407626</v>
      </c>
      <c r="M35" s="26">
        <f t="shared" si="13"/>
        <v>423282.50194695406</v>
      </c>
      <c r="O35">
        <v>754</v>
      </c>
      <c r="Q35" s="23">
        <f t="shared" si="6"/>
        <v>538.9198967383561</v>
      </c>
      <c r="R35" s="26">
        <f t="shared" si="7"/>
        <v>555.94399008044797</v>
      </c>
      <c r="S35" s="26">
        <f t="shared" si="8"/>
        <v>605.4355141124172</v>
      </c>
      <c r="T35" s="26">
        <f t="shared" si="9"/>
        <v>561.38262857686209</v>
      </c>
    </row>
  </sheetData>
  <mergeCells count="2">
    <mergeCell ref="J1:M1"/>
    <mergeCell ref="Q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González</dc:creator>
  <cp:lastModifiedBy>L03054557</cp:lastModifiedBy>
  <dcterms:created xsi:type="dcterms:W3CDTF">2019-04-29T13:31:42Z</dcterms:created>
  <dcterms:modified xsi:type="dcterms:W3CDTF">2020-10-15T15:37:16Z</dcterms:modified>
</cp:coreProperties>
</file>