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onc\Documents\greendatacenters\"/>
    </mc:Choice>
  </mc:AlternateContent>
  <xr:revisionPtr revIDLastSave="0" documentId="13_ncr:1_{D470E54E-0517-40DC-B964-FFC8CEB95B62}" xr6:coauthVersionLast="47" xr6:coauthVersionMax="47" xr10:uidLastSave="{00000000-0000-0000-0000-000000000000}"/>
  <bookViews>
    <workbookView xWindow="-108" yWindow="-108" windowWidth="23256" windowHeight="12456" activeTab="1" xr2:uid="{631FC304-70A9-4C26-A04A-B3BF904659DE}"/>
  </bookViews>
  <sheets>
    <sheet name="GenData" sheetId="1" r:id="rId1"/>
    <sheet name="Profile" sheetId="2" r:id="rId2"/>
    <sheet name="REUnce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K17" i="2"/>
  <c r="C5" i="1"/>
  <c r="C3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H5" i="1"/>
  <c r="H4" i="1"/>
  <c r="C4" i="1"/>
  <c r="H3" i="1"/>
  <c r="C6" i="1" l="1"/>
</calcChain>
</file>

<file path=xl/sharedStrings.xml><?xml version="1.0" encoding="utf-8"?>
<sst xmlns="http://schemas.openxmlformats.org/spreadsheetml/2006/main" count="51" uniqueCount="27">
  <si>
    <t>Coal</t>
  </si>
  <si>
    <t>Capex</t>
  </si>
  <si>
    <t>Opex</t>
  </si>
  <si>
    <t>Life</t>
  </si>
  <si>
    <t>WACC</t>
  </si>
  <si>
    <t>AnnCapex</t>
  </si>
  <si>
    <t>Solar</t>
  </si>
  <si>
    <t>FOM</t>
  </si>
  <si>
    <t>Wind</t>
  </si>
  <si>
    <t>Load</t>
  </si>
  <si>
    <t>Yuan/kW</t>
  </si>
  <si>
    <t>Yuan/kW/year</t>
  </si>
  <si>
    <t>Yuan/kWh</t>
  </si>
  <si>
    <t>Years</t>
  </si>
  <si>
    <t>%</t>
  </si>
  <si>
    <t>Normalized profile for 1 kW peak, 1 kW solar and wind</t>
  </si>
  <si>
    <t>Scale</t>
  </si>
  <si>
    <t>Scale is the scaling factor relative to average scenario. Probability is the probability of the scenario</t>
  </si>
  <si>
    <t>Avg</t>
  </si>
  <si>
    <t>Low</t>
  </si>
  <si>
    <t>High</t>
  </si>
  <si>
    <t>Uncertainty of RE (I have kept coal just to minimize changing the code ..)</t>
  </si>
  <si>
    <t>Prob</t>
  </si>
  <si>
    <t>Gas</t>
  </si>
  <si>
    <t>Datacenter</t>
  </si>
  <si>
    <t>Tons of CO2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</si>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</sst>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9" fontId="0" fillId="0" borderId="0" xfId="2" applyFont="1"/>
    <xf numFmtId="43" fontId="0" fillId="0" borderId="0" xfId="1" applyFont="1"/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Profile!$C$2</c:f>
              <c:strCache>
                <c:ptCount val="1"/>
                <c:pt idx="0">
                  <c:v>Solar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Profile!$C$3:$C$26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4.8000000000000001E-2</c:v>
                </c:pt>
                <c:pt idx="8">
                  <c:v>0.38800000000000001</c:v>
                </c:pt>
                <c:pt idx="9">
                  <c:v>0.65600000000000003</c:v>
                </c:pt>
                <c:pt idx="10">
                  <c:v>0.751</c:v>
                </c:pt>
                <c:pt idx="11">
                  <c:v>0.77600000000000002</c:v>
                </c:pt>
                <c:pt idx="12">
                  <c:v>0.76900000000000002</c:v>
                </c:pt>
                <c:pt idx="13">
                  <c:v>0.72199999999999998</c:v>
                </c:pt>
                <c:pt idx="14">
                  <c:v>0.61499999999999999</c:v>
                </c:pt>
                <c:pt idx="15">
                  <c:v>0.41299999999999998</c:v>
                </c:pt>
                <c:pt idx="16">
                  <c:v>0.14299999999999999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BAA-BF8C-EF0039DE2E89}"/>
            </c:ext>
          </c:extLst>
        </c:ser>
        <c:ser>
          <c:idx val="2"/>
          <c:order val="1"/>
          <c:tx>
            <c:strRef>
              <c:f>Profile!$D$2</c:f>
              <c:strCache>
                <c:ptCount val="1"/>
                <c:pt idx="0">
                  <c:v>Wind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Profile!$D$3:$D$26</c:f>
              <c:numCache>
                <c:formatCode>0%</c:formatCode>
                <c:ptCount val="24"/>
                <c:pt idx="0">
                  <c:v>0.73899999999999999</c:v>
                </c:pt>
                <c:pt idx="1">
                  <c:v>0.67800000000000005</c:v>
                </c:pt>
                <c:pt idx="2">
                  <c:v>0.61299999999999999</c:v>
                </c:pt>
                <c:pt idx="3">
                  <c:v>0.55000000000000004</c:v>
                </c:pt>
                <c:pt idx="4">
                  <c:v>0.49399999999999999</c:v>
                </c:pt>
                <c:pt idx="5">
                  <c:v>0.46899999999999997</c:v>
                </c:pt>
                <c:pt idx="6">
                  <c:v>0.47899999999999998</c:v>
                </c:pt>
                <c:pt idx="7">
                  <c:v>0.49099999999999999</c:v>
                </c:pt>
                <c:pt idx="8">
                  <c:v>0.48499999999999999</c:v>
                </c:pt>
                <c:pt idx="9">
                  <c:v>0.44400000000000001</c:v>
                </c:pt>
                <c:pt idx="10">
                  <c:v>0.39600000000000002</c:v>
                </c:pt>
                <c:pt idx="11">
                  <c:v>0.34</c:v>
                </c:pt>
                <c:pt idx="12">
                  <c:v>0.27400000000000002</c:v>
                </c:pt>
                <c:pt idx="13">
                  <c:v>0.20300000000000001</c:v>
                </c:pt>
                <c:pt idx="14">
                  <c:v>0.14099999999999999</c:v>
                </c:pt>
                <c:pt idx="15">
                  <c:v>0.114</c:v>
                </c:pt>
                <c:pt idx="16">
                  <c:v>0.125</c:v>
                </c:pt>
                <c:pt idx="17">
                  <c:v>0.16400000000000001</c:v>
                </c:pt>
                <c:pt idx="18">
                  <c:v>0.21199999999999999</c:v>
                </c:pt>
                <c:pt idx="19">
                  <c:v>0.27800000000000002</c:v>
                </c:pt>
                <c:pt idx="20">
                  <c:v>0.32800000000000001</c:v>
                </c:pt>
                <c:pt idx="21">
                  <c:v>0.35799999999999998</c:v>
                </c:pt>
                <c:pt idx="22">
                  <c:v>0.38600000000000001</c:v>
                </c:pt>
                <c:pt idx="23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BAA-BF8C-EF0039DE2E89}"/>
            </c:ext>
          </c:extLst>
        </c:ser>
        <c:ser>
          <c:idx val="0"/>
          <c:order val="2"/>
          <c:tx>
            <c:strRef>
              <c:f>Profile!$B$2</c:f>
              <c:strCache>
                <c:ptCount val="1"/>
                <c:pt idx="0">
                  <c:v>Load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Profile!$B$3:$B$26</c:f>
              <c:numCache>
                <c:formatCode>0%</c:formatCode>
                <c:ptCount val="24"/>
                <c:pt idx="0">
                  <c:v>0.89473684210526316</c:v>
                </c:pt>
                <c:pt idx="1">
                  <c:v>0.87894736842105259</c:v>
                </c:pt>
                <c:pt idx="2">
                  <c:v>0.87368421052631584</c:v>
                </c:pt>
                <c:pt idx="3">
                  <c:v>0.86315789473684201</c:v>
                </c:pt>
                <c:pt idx="4">
                  <c:v>0.87894736842105259</c:v>
                </c:pt>
                <c:pt idx="5">
                  <c:v>0.89473684210526316</c:v>
                </c:pt>
                <c:pt idx="6">
                  <c:v>0.90526315789473677</c:v>
                </c:pt>
                <c:pt idx="7">
                  <c:v>0.92631578947368431</c:v>
                </c:pt>
                <c:pt idx="8">
                  <c:v>0.94736842105263153</c:v>
                </c:pt>
                <c:pt idx="9">
                  <c:v>0.9526315789473685</c:v>
                </c:pt>
                <c:pt idx="10">
                  <c:v>0.95789473684210524</c:v>
                </c:pt>
                <c:pt idx="11">
                  <c:v>0.9</c:v>
                </c:pt>
                <c:pt idx="12">
                  <c:v>0.90526315789473677</c:v>
                </c:pt>
                <c:pt idx="13">
                  <c:v>0.91052631578947374</c:v>
                </c:pt>
                <c:pt idx="14">
                  <c:v>0.92631578947368431</c:v>
                </c:pt>
                <c:pt idx="15">
                  <c:v>0.94736842105263153</c:v>
                </c:pt>
                <c:pt idx="16">
                  <c:v>0.9631578947368421</c:v>
                </c:pt>
                <c:pt idx="17">
                  <c:v>0.98947368421052639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0.94736842105263153</c:v>
                </c:pt>
                <c:pt idx="22">
                  <c:v>0.92105263157894735</c:v>
                </c:pt>
                <c:pt idx="23">
                  <c:v>0.89473684210526316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0-4BAA-BF8C-EF0039DE2E89}"/>
            </c:ext>
          </c:extLst>
        </c:ser>
        <c:ser>
          <c:idx val="3"/>
          <c:order val="3"/>
          <c:tx>
            <c:strRef>
              <c:f>Profile!$E$2</c:f>
              <c:strCache>
                <c:ptCount val="1"/>
                <c:pt idx="0">
                  <c:v>Datacenter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Profile!$E$3:$E$26</c:f>
              <c:numCache>
                <c:formatCode>General</c:formatCode>
                <c:ptCount val="24"/>
                <c:pt idx="0">
                  <c:v>0.93181818181818188</c:v>
                </c:pt>
                <c:pt idx="1">
                  <c:v>0.93181818181818188</c:v>
                </c:pt>
                <c:pt idx="2">
                  <c:v>0.93181818181818188</c:v>
                </c:pt>
                <c:pt idx="3">
                  <c:v>0.93181818181818188</c:v>
                </c:pt>
                <c:pt idx="4">
                  <c:v>0.93181818181818188</c:v>
                </c:pt>
                <c:pt idx="5">
                  <c:v>0.93181818181818188</c:v>
                </c:pt>
                <c:pt idx="6">
                  <c:v>0.95454545454545459</c:v>
                </c:pt>
                <c:pt idx="7">
                  <c:v>0.95454545454545459</c:v>
                </c:pt>
                <c:pt idx="8">
                  <c:v>0.95454545454545459</c:v>
                </c:pt>
                <c:pt idx="9">
                  <c:v>0.97727272727272729</c:v>
                </c:pt>
                <c:pt idx="10">
                  <c:v>0.97727272727272729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0.95454545454545459</c:v>
                </c:pt>
                <c:pt idx="18">
                  <c:v>0.95454545454545459</c:v>
                </c:pt>
                <c:pt idx="19">
                  <c:v>0.95454545454545459</c:v>
                </c:pt>
                <c:pt idx="20">
                  <c:v>0.93181818181818188</c:v>
                </c:pt>
                <c:pt idx="21">
                  <c:v>0.93181818181818188</c:v>
                </c:pt>
                <c:pt idx="22">
                  <c:v>0.93181818181818188</c:v>
                </c:pt>
                <c:pt idx="23">
                  <c:v>0.93181818181818188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C60-9607-421D6D04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34832"/>
        <c:axId val="2066940592"/>
      </c:lineChart>
      <c:catAx>
        <c:axId val="20669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Representative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40592"/>
        <c:crosses val="autoZero"/>
        <c:auto val="1"/>
        <c:lblAlgn val="ctr"/>
        <c:lblOffset val="100"/>
        <c:noMultiLvlLbl val="0"/>
      </c:catAx>
      <c:valAx>
        <c:axId val="206694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Peak Load / Capacity Factor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34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0</xdr:row>
      <xdr:rowOff>35789</xdr:rowOff>
    </xdr:from>
    <xdr:to>
      <xdr:col>16</xdr:col>
      <xdr:colOff>541010</xdr:colOff>
      <xdr:row>14</xdr:row>
      <xdr:rowOff>48219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30B33-976D-B455-95A5-E526A3E7A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35789"/>
          <a:ext cx="5494010" cy="2590530"/>
        </a:xfrm>
        <a:prstGeom prst="rect">
          <a:avLst/>
        </a:prstGeom>
      </xdr:spPr>
    </xdr:pic>
    <xdr:clientData/>
  </xdr:twoCellAnchor>
  <xdr:twoCellAnchor>
    <xdr:from>
      <xdr:col>15</xdr:col>
      <xdr:colOff>207644</xdr:colOff>
      <xdr:row>8</xdr:row>
      <xdr:rowOff>99060</xdr:rowOff>
    </xdr:from>
    <xdr:to>
      <xdr:col>23</xdr:col>
      <xdr:colOff>591820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E980-F1BA-E9CB-3BAF-8FCBA2CE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EE97-173E-4A94-B5BA-11301DD0021D}">
  <dimension ref="A1:K12"/>
  <sheetViews>
    <sheetView workbookViewId="0">
      <selection activeCell="A2" sqref="A2:H5"/>
    </sheetView>
  </sheetViews>
  <sheetFormatPr defaultRowHeight="14.4" x14ac:dyDescent="0.3"/>
  <cols>
    <col min="2" max="7" width="16.77734375" customWidth="1"/>
    <col min="8" max="8" width="14.44140625" customWidth="1"/>
  </cols>
  <sheetData>
    <row r="1" spans="1:11" x14ac:dyDescent="0.3">
      <c r="B1" s="4" t="s">
        <v>10</v>
      </c>
      <c r="C1" s="4" t="s">
        <v>11</v>
      </c>
      <c r="D1" s="4" t="s">
        <v>25</v>
      </c>
      <c r="E1" s="4" t="s">
        <v>12</v>
      </c>
      <c r="F1" s="4" t="s">
        <v>13</v>
      </c>
      <c r="G1" s="4" t="s">
        <v>14</v>
      </c>
      <c r="H1" s="4" t="s">
        <v>11</v>
      </c>
    </row>
    <row r="2" spans="1:11" x14ac:dyDescent="0.3">
      <c r="B2" s="4" t="s">
        <v>1</v>
      </c>
      <c r="C2" s="4" t="s">
        <v>7</v>
      </c>
      <c r="D2" s="4" t="s">
        <v>26</v>
      </c>
      <c r="E2" s="4" t="s">
        <v>2</v>
      </c>
      <c r="F2" s="4" t="s">
        <v>3</v>
      </c>
      <c r="G2" s="4" t="s">
        <v>4</v>
      </c>
      <c r="H2" s="4" t="s">
        <v>5</v>
      </c>
    </row>
    <row r="3" spans="1:11" x14ac:dyDescent="0.3">
      <c r="A3" t="s">
        <v>0</v>
      </c>
      <c r="B3">
        <v>700</v>
      </c>
      <c r="C3">
        <f>B3*0.025</f>
        <v>17.5</v>
      </c>
      <c r="D3">
        <v>0.9</v>
      </c>
      <c r="E3">
        <v>0.04</v>
      </c>
      <c r="F3">
        <v>30</v>
      </c>
      <c r="G3" s="2">
        <v>0.08</v>
      </c>
      <c r="H3" s="1">
        <f>-PMT(G3,F3,B3,0)</f>
        <v>62.179203371090608</v>
      </c>
    </row>
    <row r="4" spans="1:11" x14ac:dyDescent="0.3">
      <c r="A4" t="s">
        <v>6</v>
      </c>
      <c r="B4">
        <v>500</v>
      </c>
      <c r="C4">
        <f>B4*0.025</f>
        <v>12.5</v>
      </c>
      <c r="D4">
        <v>0</v>
      </c>
      <c r="E4">
        <v>0</v>
      </c>
      <c r="F4">
        <v>20</v>
      </c>
      <c r="G4" s="2">
        <v>0.08</v>
      </c>
      <c r="H4" s="1">
        <f>-PMT(G4,F4,B4,0)</f>
        <v>50.926104411575309</v>
      </c>
      <c r="K4" s="1"/>
    </row>
    <row r="5" spans="1:11" x14ac:dyDescent="0.3">
      <c r="A5" t="s">
        <v>8</v>
      </c>
      <c r="B5">
        <v>1000</v>
      </c>
      <c r="C5">
        <f>B5*0.02</f>
        <v>20</v>
      </c>
      <c r="D5">
        <v>0</v>
      </c>
      <c r="E5">
        <v>0</v>
      </c>
      <c r="F5">
        <v>30</v>
      </c>
      <c r="G5" s="2">
        <v>0.08</v>
      </c>
      <c r="H5" s="1">
        <f>-PMT(G5,F5,B5,0)</f>
        <v>88.827433387272293</v>
      </c>
    </row>
    <row r="6" spans="1:11" x14ac:dyDescent="0.3">
      <c r="A6" t="s">
        <v>23</v>
      </c>
      <c r="B6">
        <v>10000000000000</v>
      </c>
      <c r="C6">
        <f>B6*0.025</f>
        <v>250000000000</v>
      </c>
      <c r="D6">
        <v>0.5</v>
      </c>
      <c r="E6">
        <v>7.4999999999999997E-2</v>
      </c>
      <c r="F6">
        <v>30</v>
      </c>
      <c r="G6" s="5">
        <v>0.08</v>
      </c>
      <c r="H6" s="1">
        <f>-PMT(G6,F6,B6,0)</f>
        <v>888274333872.72302</v>
      </c>
      <c r="I6" s="1"/>
      <c r="J6" s="1"/>
      <c r="K6" s="6"/>
    </row>
    <row r="11" spans="1:11" x14ac:dyDescent="0.3">
      <c r="J11" s="1"/>
    </row>
    <row r="12" spans="1:11" x14ac:dyDescent="0.3">
      <c r="J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700B-20EF-493D-B2D9-E950146D3866}">
  <dimension ref="A1:K26"/>
  <sheetViews>
    <sheetView tabSelected="1" workbookViewId="0">
      <selection activeCell="F12" sqref="F12"/>
    </sheetView>
  </sheetViews>
  <sheetFormatPr defaultRowHeight="14.4" x14ac:dyDescent="0.3"/>
  <cols>
    <col min="2" max="2" width="9.21875" bestFit="1" customWidth="1"/>
  </cols>
  <sheetData>
    <row r="1" spans="1:8" x14ac:dyDescent="0.3">
      <c r="A1" t="s">
        <v>15</v>
      </c>
      <c r="B1" s="3"/>
    </row>
    <row r="2" spans="1:8" x14ac:dyDescent="0.3">
      <c r="B2" t="s">
        <v>9</v>
      </c>
      <c r="C2" t="s">
        <v>6</v>
      </c>
      <c r="D2" t="s">
        <v>8</v>
      </c>
      <c r="E2" t="s">
        <v>24</v>
      </c>
    </row>
    <row r="3" spans="1:8" x14ac:dyDescent="0.3">
      <c r="A3">
        <v>1</v>
      </c>
      <c r="B3" s="2">
        <v>0.89473684210526316</v>
      </c>
      <c r="C3" s="2">
        <v>0</v>
      </c>
      <c r="D3" s="2">
        <v>0.73899999999999999</v>
      </c>
      <c r="E3">
        <v>0.93181818181818188</v>
      </c>
      <c r="H3" s="5"/>
    </row>
    <row r="4" spans="1:8" x14ac:dyDescent="0.3">
      <c r="A4">
        <f>A3+1</f>
        <v>2</v>
      </c>
      <c r="B4" s="2">
        <v>0.87894736842105259</v>
      </c>
      <c r="C4" s="2">
        <v>0</v>
      </c>
      <c r="D4" s="2">
        <v>0.67800000000000005</v>
      </c>
      <c r="E4">
        <v>0.93181818181818188</v>
      </c>
      <c r="H4" s="5"/>
    </row>
    <row r="5" spans="1:8" x14ac:dyDescent="0.3">
      <c r="A5">
        <f t="shared" ref="A5:A26" si="0">A4+1</f>
        <v>3</v>
      </c>
      <c r="B5" s="2">
        <v>0.87368421052631584</v>
      </c>
      <c r="C5" s="2">
        <v>0</v>
      </c>
      <c r="D5" s="2">
        <v>0.61299999999999999</v>
      </c>
      <c r="E5">
        <v>0.93181818181818188</v>
      </c>
      <c r="H5" s="5"/>
    </row>
    <row r="6" spans="1:8" x14ac:dyDescent="0.3">
      <c r="A6">
        <f t="shared" si="0"/>
        <v>4</v>
      </c>
      <c r="B6" s="2">
        <v>0.86315789473684201</v>
      </c>
      <c r="C6" s="2">
        <v>0</v>
      </c>
      <c r="D6" s="2">
        <v>0.55000000000000004</v>
      </c>
      <c r="E6">
        <v>0.93181818181818188</v>
      </c>
      <c r="H6" s="5"/>
    </row>
    <row r="7" spans="1:8" x14ac:dyDescent="0.3">
      <c r="A7">
        <f t="shared" si="0"/>
        <v>5</v>
      </c>
      <c r="B7" s="2">
        <v>0.87894736842105259</v>
      </c>
      <c r="C7" s="2">
        <v>0</v>
      </c>
      <c r="D7" s="2">
        <v>0.49399999999999999</v>
      </c>
      <c r="E7">
        <v>0.93181818181818188</v>
      </c>
      <c r="H7" s="5"/>
    </row>
    <row r="8" spans="1:8" x14ac:dyDescent="0.3">
      <c r="A8">
        <f t="shared" si="0"/>
        <v>6</v>
      </c>
      <c r="B8" s="2">
        <v>0.89473684210526316</v>
      </c>
      <c r="C8" s="2">
        <v>0</v>
      </c>
      <c r="D8" s="2">
        <v>0.46899999999999997</v>
      </c>
      <c r="E8">
        <v>0.93181818181818188</v>
      </c>
      <c r="H8" s="5"/>
    </row>
    <row r="9" spans="1:8" x14ac:dyDescent="0.3">
      <c r="A9">
        <f t="shared" si="0"/>
        <v>7</v>
      </c>
      <c r="B9" s="2">
        <v>0.90526315789473677</v>
      </c>
      <c r="C9" s="2">
        <v>0</v>
      </c>
      <c r="D9" s="2">
        <v>0.47899999999999998</v>
      </c>
      <c r="E9">
        <v>0.95454545454545459</v>
      </c>
      <c r="H9" s="5"/>
    </row>
    <row r="10" spans="1:8" x14ac:dyDescent="0.3">
      <c r="A10">
        <f t="shared" si="0"/>
        <v>8</v>
      </c>
      <c r="B10" s="2">
        <v>0.92631578947368431</v>
      </c>
      <c r="C10" s="2">
        <v>4.8000000000000001E-2</v>
      </c>
      <c r="D10" s="2">
        <v>0.49099999999999999</v>
      </c>
      <c r="E10">
        <v>0.95454545454545459</v>
      </c>
      <c r="H10" s="5"/>
    </row>
    <row r="11" spans="1:8" x14ac:dyDescent="0.3">
      <c r="A11">
        <f t="shared" si="0"/>
        <v>9</v>
      </c>
      <c r="B11" s="2">
        <v>0.94736842105263153</v>
      </c>
      <c r="C11" s="2">
        <v>0.38800000000000001</v>
      </c>
      <c r="D11" s="2">
        <v>0.48499999999999999</v>
      </c>
      <c r="E11">
        <v>0.95454545454545459</v>
      </c>
      <c r="H11" s="5"/>
    </row>
    <row r="12" spans="1:8" x14ac:dyDescent="0.3">
      <c r="A12">
        <f t="shared" si="0"/>
        <v>10</v>
      </c>
      <c r="B12" s="2">
        <v>0.9526315789473685</v>
      </c>
      <c r="C12" s="2">
        <v>0.65600000000000003</v>
      </c>
      <c r="D12" s="2">
        <v>0.44400000000000001</v>
      </c>
      <c r="E12">
        <v>0.97727272727272729</v>
      </c>
      <c r="H12" s="5"/>
    </row>
    <row r="13" spans="1:8" x14ac:dyDescent="0.3">
      <c r="A13">
        <f t="shared" si="0"/>
        <v>11</v>
      </c>
      <c r="B13" s="2">
        <v>0.95789473684210524</v>
      </c>
      <c r="C13" s="2">
        <v>0.751</v>
      </c>
      <c r="D13" s="2">
        <v>0.39600000000000002</v>
      </c>
      <c r="E13">
        <v>0.97727272727272729</v>
      </c>
      <c r="H13" s="5"/>
    </row>
    <row r="14" spans="1:8" x14ac:dyDescent="0.3">
      <c r="A14">
        <f t="shared" si="0"/>
        <v>12</v>
      </c>
      <c r="B14" s="2">
        <v>0.9</v>
      </c>
      <c r="C14" s="2">
        <v>0.77600000000000002</v>
      </c>
      <c r="D14" s="2">
        <v>0.34</v>
      </c>
      <c r="E14">
        <v>1</v>
      </c>
      <c r="H14" s="5"/>
    </row>
    <row r="15" spans="1:8" x14ac:dyDescent="0.3">
      <c r="A15">
        <f t="shared" si="0"/>
        <v>13</v>
      </c>
      <c r="B15" s="2">
        <v>0.90526315789473677</v>
      </c>
      <c r="C15" s="2">
        <v>0.76900000000000002</v>
      </c>
      <c r="D15" s="2">
        <v>0.27400000000000002</v>
      </c>
      <c r="E15">
        <v>1</v>
      </c>
      <c r="H15" s="5"/>
    </row>
    <row r="16" spans="1:8" x14ac:dyDescent="0.3">
      <c r="A16">
        <f t="shared" si="0"/>
        <v>14</v>
      </c>
      <c r="B16" s="2">
        <v>0.91052631578947374</v>
      </c>
      <c r="C16" s="2">
        <v>0.72199999999999998</v>
      </c>
      <c r="D16" s="2">
        <v>0.20300000000000001</v>
      </c>
      <c r="E16">
        <v>1</v>
      </c>
      <c r="H16" s="5"/>
    </row>
    <row r="17" spans="1:11" x14ac:dyDescent="0.3">
      <c r="A17">
        <f t="shared" si="0"/>
        <v>15</v>
      </c>
      <c r="B17" s="2">
        <v>0.92631578947368431</v>
      </c>
      <c r="C17" s="2">
        <v>0.61499999999999999</v>
      </c>
      <c r="D17" s="2">
        <v>0.14099999999999999</v>
      </c>
      <c r="E17">
        <v>1</v>
      </c>
      <c r="H17" s="5"/>
      <c r="K17" s="1">
        <f>-PMT(0.08,10,180,0)</f>
        <v>26.825307965473577</v>
      </c>
    </row>
    <row r="18" spans="1:11" x14ac:dyDescent="0.3">
      <c r="A18">
        <f t="shared" si="0"/>
        <v>16</v>
      </c>
      <c r="B18" s="2">
        <v>0.94736842105263153</v>
      </c>
      <c r="C18" s="2">
        <v>0.41299999999999998</v>
      </c>
      <c r="D18" s="2">
        <v>0.114</v>
      </c>
      <c r="E18">
        <v>1</v>
      </c>
      <c r="H18" s="5"/>
    </row>
    <row r="19" spans="1:11" x14ac:dyDescent="0.3">
      <c r="A19">
        <f t="shared" si="0"/>
        <v>17</v>
      </c>
      <c r="B19" s="2">
        <v>0.9631578947368421</v>
      </c>
      <c r="C19" s="2">
        <v>0.14299999999999999</v>
      </c>
      <c r="D19" s="2">
        <v>0.125</v>
      </c>
      <c r="E19">
        <v>1</v>
      </c>
      <c r="H19" s="5"/>
    </row>
    <row r="20" spans="1:11" x14ac:dyDescent="0.3">
      <c r="A20">
        <f t="shared" si="0"/>
        <v>18</v>
      </c>
      <c r="B20" s="2">
        <v>0.98947368421052639</v>
      </c>
      <c r="C20" s="2">
        <v>1E-3</v>
      </c>
      <c r="D20" s="2">
        <v>0.16400000000000001</v>
      </c>
      <c r="E20">
        <v>0.95454545454545459</v>
      </c>
      <c r="H20" s="5"/>
    </row>
    <row r="21" spans="1:11" x14ac:dyDescent="0.3">
      <c r="A21">
        <f t="shared" si="0"/>
        <v>19</v>
      </c>
      <c r="B21" s="2">
        <v>1</v>
      </c>
      <c r="C21" s="2">
        <v>0</v>
      </c>
      <c r="D21" s="2">
        <v>0.21199999999999999</v>
      </c>
      <c r="E21">
        <v>0.95454545454545459</v>
      </c>
      <c r="H21" s="5"/>
    </row>
    <row r="22" spans="1:11" x14ac:dyDescent="0.3">
      <c r="A22">
        <f t="shared" si="0"/>
        <v>20</v>
      </c>
      <c r="B22" s="2">
        <v>1</v>
      </c>
      <c r="C22" s="2">
        <v>0</v>
      </c>
      <c r="D22" s="2">
        <v>0.27800000000000002</v>
      </c>
      <c r="E22">
        <v>0.95454545454545459</v>
      </c>
      <c r="H22" s="5"/>
    </row>
    <row r="23" spans="1:11" x14ac:dyDescent="0.3">
      <c r="A23">
        <f t="shared" si="0"/>
        <v>21</v>
      </c>
      <c r="B23" s="2">
        <v>1</v>
      </c>
      <c r="C23" s="2">
        <v>0</v>
      </c>
      <c r="D23" s="2">
        <v>0.32800000000000001</v>
      </c>
      <c r="E23">
        <v>0.93181818181818188</v>
      </c>
      <c r="H23" s="5"/>
    </row>
    <row r="24" spans="1:11" x14ac:dyDescent="0.3">
      <c r="A24">
        <f t="shared" si="0"/>
        <v>22</v>
      </c>
      <c r="B24" s="2">
        <v>0.94736842105263153</v>
      </c>
      <c r="C24" s="2">
        <v>0</v>
      </c>
      <c r="D24" s="2">
        <v>0.35799999999999998</v>
      </c>
      <c r="E24">
        <v>0.93181818181818188</v>
      </c>
      <c r="H24" s="5"/>
    </row>
    <row r="25" spans="1:11" x14ac:dyDescent="0.3">
      <c r="A25">
        <f t="shared" si="0"/>
        <v>23</v>
      </c>
      <c r="B25" s="2">
        <v>0.92105263157894735</v>
      </c>
      <c r="C25" s="2">
        <v>0</v>
      </c>
      <c r="D25" s="2">
        <v>0.38600000000000001</v>
      </c>
      <c r="E25">
        <v>0.93181818181818188</v>
      </c>
      <c r="H25" s="5"/>
    </row>
    <row r="26" spans="1:11" x14ac:dyDescent="0.3">
      <c r="A26">
        <f t="shared" si="0"/>
        <v>24</v>
      </c>
      <c r="B26" s="2">
        <v>0.89473684210526316</v>
      </c>
      <c r="C26" s="2">
        <v>0</v>
      </c>
      <c r="D26" s="2">
        <v>0.39100000000000001</v>
      </c>
      <c r="E26">
        <v>0.93181818181818188</v>
      </c>
      <c r="H2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34C1-0872-4C54-AFDA-A449B28153BB}">
  <dimension ref="A1:J15"/>
  <sheetViews>
    <sheetView workbookViewId="0">
      <selection activeCell="C13" sqref="C13"/>
    </sheetView>
  </sheetViews>
  <sheetFormatPr defaultRowHeight="14.4" x14ac:dyDescent="0.3"/>
  <sheetData>
    <row r="1" spans="1:10" x14ac:dyDescent="0.3">
      <c r="A1" t="s">
        <v>21</v>
      </c>
    </row>
    <row r="2" spans="1:10" x14ac:dyDescent="0.3">
      <c r="A2" t="s">
        <v>17</v>
      </c>
    </row>
    <row r="3" spans="1:10" x14ac:dyDescent="0.3">
      <c r="C3" t="s">
        <v>16</v>
      </c>
      <c r="D3" t="s">
        <v>22</v>
      </c>
    </row>
    <row r="4" spans="1:10" x14ac:dyDescent="0.3">
      <c r="A4" t="s">
        <v>8</v>
      </c>
      <c r="B4" t="s">
        <v>18</v>
      </c>
      <c r="C4">
        <v>1</v>
      </c>
      <c r="D4">
        <v>0.5</v>
      </c>
      <c r="H4">
        <v>0.5</v>
      </c>
      <c r="J4">
        <v>1</v>
      </c>
    </row>
    <row r="5" spans="1:10" x14ac:dyDescent="0.3">
      <c r="A5" t="s">
        <v>8</v>
      </c>
      <c r="B5" t="s">
        <v>19</v>
      </c>
      <c r="C5">
        <v>0.6</v>
      </c>
      <c r="D5">
        <v>0.3</v>
      </c>
      <c r="H5">
        <v>0.3</v>
      </c>
      <c r="J5">
        <v>0.6</v>
      </c>
    </row>
    <row r="6" spans="1:10" x14ac:dyDescent="0.3">
      <c r="A6" t="s">
        <v>8</v>
      </c>
      <c r="B6" t="s">
        <v>20</v>
      </c>
      <c r="C6">
        <v>1.3</v>
      </c>
      <c r="D6">
        <v>0.2</v>
      </c>
      <c r="H6">
        <v>0.2</v>
      </c>
      <c r="J6">
        <v>1.3</v>
      </c>
    </row>
    <row r="7" spans="1:10" x14ac:dyDescent="0.3">
      <c r="A7" t="s">
        <v>6</v>
      </c>
      <c r="B7" t="s">
        <v>18</v>
      </c>
      <c r="C7">
        <v>1</v>
      </c>
      <c r="D7">
        <v>0.6</v>
      </c>
      <c r="H7">
        <v>0.6</v>
      </c>
      <c r="J7">
        <v>1</v>
      </c>
    </row>
    <row r="8" spans="1:10" x14ac:dyDescent="0.3">
      <c r="A8" t="s">
        <v>6</v>
      </c>
      <c r="B8" t="s">
        <v>19</v>
      </c>
      <c r="C8">
        <v>0.8</v>
      </c>
      <c r="D8">
        <v>0.1</v>
      </c>
      <c r="H8">
        <v>0.1</v>
      </c>
      <c r="J8">
        <v>0.8</v>
      </c>
    </row>
    <row r="9" spans="1:10" x14ac:dyDescent="0.3">
      <c r="A9" t="s">
        <v>6</v>
      </c>
      <c r="B9" t="s">
        <v>20</v>
      </c>
      <c r="C9">
        <v>1.2</v>
      </c>
      <c r="D9">
        <v>0.3</v>
      </c>
      <c r="H9">
        <v>0.3</v>
      </c>
      <c r="J9">
        <v>1.2</v>
      </c>
    </row>
    <row r="10" spans="1:10" x14ac:dyDescent="0.3">
      <c r="A10" t="s">
        <v>0</v>
      </c>
      <c r="B10" t="s">
        <v>18</v>
      </c>
      <c r="C10">
        <v>1</v>
      </c>
      <c r="D10">
        <v>0.6</v>
      </c>
      <c r="H10">
        <v>0.6</v>
      </c>
      <c r="J10">
        <v>1</v>
      </c>
    </row>
    <row r="11" spans="1:10" x14ac:dyDescent="0.3">
      <c r="A11" t="s">
        <v>0</v>
      </c>
      <c r="B11" t="s">
        <v>19</v>
      </c>
      <c r="C11">
        <v>1</v>
      </c>
      <c r="D11">
        <v>0.1</v>
      </c>
      <c r="H11">
        <v>0.1</v>
      </c>
      <c r="J11">
        <v>1</v>
      </c>
    </row>
    <row r="12" spans="1:10" x14ac:dyDescent="0.3">
      <c r="A12" t="s">
        <v>0</v>
      </c>
      <c r="B12" t="s">
        <v>20</v>
      </c>
      <c r="C12">
        <v>1</v>
      </c>
      <c r="D12">
        <v>0.3</v>
      </c>
      <c r="H12">
        <v>0.3</v>
      </c>
      <c r="J12">
        <v>1</v>
      </c>
    </row>
    <row r="13" spans="1:10" x14ac:dyDescent="0.3">
      <c r="A13" t="s">
        <v>23</v>
      </c>
      <c r="B13" t="s">
        <v>18</v>
      </c>
      <c r="C13">
        <v>0</v>
      </c>
      <c r="D13">
        <v>0.6</v>
      </c>
    </row>
    <row r="14" spans="1:10" x14ac:dyDescent="0.3">
      <c r="A14" t="s">
        <v>23</v>
      </c>
      <c r="B14" t="s">
        <v>19</v>
      </c>
      <c r="C14">
        <v>0</v>
      </c>
      <c r="D14">
        <v>0.1</v>
      </c>
    </row>
    <row r="15" spans="1:10" x14ac:dyDescent="0.3">
      <c r="A15" t="s">
        <v>23</v>
      </c>
      <c r="B15" t="s">
        <v>20</v>
      </c>
      <c r="C15">
        <v>0</v>
      </c>
      <c r="D1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GenData</vt:lpstr>
      <vt:lpstr>Profile</vt:lpstr>
      <vt:lpstr>REUncert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 Chattopadhyay</dc:creator>
  <cp:lastModifiedBy>Emon Chatterji</cp:lastModifiedBy>
  <dcterms:created xsi:type="dcterms:W3CDTF">2024-10-09T11:15:23Z</dcterms:created>
  <dcterms:modified xsi:type="dcterms:W3CDTF">2025-01-10T15:51:01Z</dcterms:modified>
</cp:coreProperties>
</file>