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450" activeTab="1"/>
  </bookViews>
  <sheets>
    <sheet name="Sheet2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<sst xmlns="http://schemas.openxmlformats.org/spreadsheetml/2006/main" count="24" uniqueCount="24">
  <si>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Student ID</t>
  </si>
  <si>
    <t xml:space="preserve">English </t>
  </si>
  <si>
    <t>Physics</t>
  </si>
  <si>
    <t>Chemistry</t>
  </si>
  <si>
    <t>Math</t>
  </si>
  <si>
    <t>Result</t>
  </si>
  <si>
    <t xml:space="preserve">                                                                              University Of Barishal 
                                                                                          Bangladesh</t>
  </si>
  <si>
    <t>Employee ID</t>
  </si>
  <si>
    <t>Name</t>
  </si>
  <si>
    <t>Designation</t>
  </si>
  <si>
    <t>Basic</t>
  </si>
  <si>
    <t>House-Rent</t>
  </si>
  <si>
    <t>Medical-Allowance</t>
  </si>
  <si>
    <t>Provident fund</t>
  </si>
  <si>
    <t>Income Tax</t>
  </si>
  <si>
    <t>Total</t>
  </si>
  <si>
    <t>Dr.TUV</t>
  </si>
  <si>
    <t>Assistant Professor</t>
  </si>
  <si>
    <t>Dr.XYZ</t>
  </si>
  <si>
    <t>Associate Professor</t>
  </si>
  <si>
    <t>Dr.ABC</t>
  </si>
  <si>
    <t>Professor</t>
  </si>
  <si>
    <t>Mr.PQR</t>
  </si>
  <si>
    <t>Lectuer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</si>
</sst>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1" fillId="6" borderId="7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7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0" xfId="0" applyFill="1" applyAlignment="1">
      <alignment wrapText="1"/>
    </xf>
    <xf numFmtId="0" fontId="0" fillId="2" borderId="0" xfId="0" applyFill="1"/>
    <xf numFmtId="0" fontId="0" fillId="3" borderId="1" xfId="0" applyFill="1" applyBorder="1"/>
    <xf numFmtId="3" fontId="0" fillId="0" borderId="1" xfId="0" applyNumberFormat="1" applyBorder="1"/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K21"/>
  <sheetViews>
    <sheetView tabSelected="1" topLeftCell="A5" workbookViewId="0">
      <selection activeCell="N16" sqref="N16"/>
    </sheetView>
  </sheetViews>
  <sheetFormatPr defaultColWidth="9" defaultRowHeight="15"/>
  <cols>
    <col min="3" max="3" width="12.8571428571429" customWidth="1"/>
    <col min="4" max="4" width="10.2857142857143" customWidth="1"/>
    <col min="5" max="5" width="18" customWidth="1"/>
    <col min="6" max="6" width="11.5714285714286" customWidth="1"/>
    <col min="7" max="7" width="11.4285714285714" customWidth="1"/>
    <col min="8" max="8" width="18.8571428571429" customWidth="1"/>
    <col min="9" max="9" width="17.1428571428571" customWidth="1"/>
    <col min="10" max="10" width="11.5714285714286" customWidth="1"/>
  </cols>
  <sheetData>
    <row r="4" spans="3:8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2" t="s">
        <v>5</v>
      </c>
    </row>
    <row r="5" spans="3:8">
      <c r="C5" s="1">
        <v>1001</v>
      </c>
      <c r="D5" s="1">
        <v>55</v>
      </c>
      <c r="E5" s="1">
        <v>80</v>
      </c>
      <c r="F5" s="1">
        <v>70</v>
      </c>
      <c r="G5" s="1">
        <v>50</v>
      </c>
      <c r="H5" s="1" t="str">
        <f>IF(AND(E5&gt;=40,D5&gt;=40,F5&gt;=40,G5&gt;=40),"Passed","Failed")</f>
        <v>Passed</v>
      </c>
    </row>
    <row r="6" spans="3:8">
      <c r="C6" s="1">
        <v>1001</v>
      </c>
      <c r="D6" s="1">
        <v>60</v>
      </c>
      <c r="E6" s="1">
        <v>75</v>
      </c>
      <c r="F6" s="1">
        <v>75</v>
      </c>
      <c r="G6" s="1">
        <v>60</v>
      </c>
      <c r="H6" s="1" t="str">
        <f t="shared" ref="H6:H9" si="0">IF(AND(E6&gt;=40,D6&gt;=40,F6&gt;=40,G6&gt;=40),"Passed","Failed")</f>
        <v>Passed</v>
      </c>
    </row>
    <row r="7" spans="3:8">
      <c r="C7" s="1">
        <v>1001</v>
      </c>
      <c r="D7" s="1">
        <v>70</v>
      </c>
      <c r="E7" s="1">
        <v>65</v>
      </c>
      <c r="F7" s="1">
        <v>35</v>
      </c>
      <c r="G7" s="1">
        <v>75</v>
      </c>
      <c r="H7" s="1" t="str">
        <f t="shared" si="0"/>
        <v>Failed</v>
      </c>
    </row>
    <row r="8" spans="3:8">
      <c r="C8" s="1">
        <v>1001</v>
      </c>
      <c r="D8" s="1">
        <v>60</v>
      </c>
      <c r="E8" s="1">
        <v>55</v>
      </c>
      <c r="F8" s="1">
        <v>50</v>
      </c>
      <c r="G8" s="1">
        <v>80</v>
      </c>
      <c r="H8" s="1" t="str">
        <f t="shared" si="0"/>
        <v>Passed</v>
      </c>
    </row>
    <row r="9" spans="3:8">
      <c r="C9" s="1">
        <v>1001</v>
      </c>
      <c r="D9" s="1">
        <v>70</v>
      </c>
      <c r="E9" s="1">
        <v>30</v>
      </c>
      <c r="F9" s="1">
        <v>50</v>
      </c>
      <c r="G9" s="1">
        <v>90</v>
      </c>
      <c r="H9" s="1" t="str">
        <f t="shared" si="0"/>
        <v>Failed</v>
      </c>
    </row>
    <row r="13" spans="3:11">
      <c r="C13" s="3" t="s">
        <v>6</v>
      </c>
      <c r="D13" s="4"/>
      <c r="E13" s="4"/>
      <c r="F13" s="4"/>
      <c r="G13" s="4"/>
      <c r="H13" s="4"/>
      <c r="I13" s="4"/>
      <c r="J13" s="4"/>
      <c r="K13" s="7"/>
    </row>
    <row r="14" ht="6.75" customHeight="1" spans="3:11">
      <c r="C14" s="4"/>
      <c r="D14" s="4"/>
      <c r="E14" s="4"/>
      <c r="F14" s="4"/>
      <c r="G14" s="4"/>
      <c r="H14" s="4"/>
      <c r="I14" s="4"/>
      <c r="J14" s="4"/>
      <c r="K14" s="7"/>
    </row>
    <row r="15" hidden="1" customHeight="1" spans="3:11">
      <c r="C15" s="4"/>
      <c r="D15" s="4"/>
      <c r="E15" s="4"/>
      <c r="F15" s="4"/>
      <c r="G15" s="4"/>
      <c r="H15" s="4"/>
      <c r="I15" s="4"/>
      <c r="J15" s="4"/>
      <c r="K15" s="7"/>
    </row>
    <row r="16" ht="21.75" customHeight="1" spans="3:11">
      <c r="C16" s="4"/>
      <c r="D16" s="4"/>
      <c r="E16" s="4"/>
      <c r="F16" s="4"/>
      <c r="G16" s="4"/>
      <c r="H16" s="4"/>
      <c r="I16" s="4"/>
      <c r="J16" s="4"/>
      <c r="K16" s="8"/>
    </row>
    <row r="17" ht="25.5" customHeight="1" spans="3:11">
      <c r="C17" s="5" t="s">
        <v>7</v>
      </c>
      <c r="D17" s="5" t="s">
        <v>8</v>
      </c>
      <c r="E17" s="5" t="s">
        <v>9</v>
      </c>
      <c r="F17" s="5" t="s">
        <v>10</v>
      </c>
      <c r="G17" s="5" t="s">
        <v>11</v>
      </c>
      <c r="H17" s="5" t="s">
        <v>12</v>
      </c>
      <c r="I17" s="5" t="s">
        <v>13</v>
      </c>
      <c r="J17" s="5" t="s">
        <v>14</v>
      </c>
      <c r="K17" s="5" t="s">
        <v>15</v>
      </c>
    </row>
    <row r="18" spans="3:11">
      <c r="C18" s="1">
        <v>101</v>
      </c>
      <c r="D18" s="1" t="s">
        <v>16</v>
      </c>
      <c r="E18" s="1" t="s">
        <v>17</v>
      </c>
      <c r="F18" s="6">
        <v>35000</v>
      </c>
      <c r="G18" s="6">
        <f>F18*40%</f>
        <v>14000</v>
      </c>
      <c r="H18" s="1">
        <f>F18*10%</f>
        <v>3500</v>
      </c>
      <c r="I18" s="1">
        <f>F18*10%</f>
        <v>3500</v>
      </c>
      <c r="J18" s="1">
        <f>IF(F18&lt;=21000,0,IF(F18&lt;=50000,F18*5%,F18*10%))</f>
        <v>1750</v>
      </c>
      <c r="K18" s="6">
        <f>SUM(F18+G18+H18-I18-J18)</f>
        <v>47250</v>
      </c>
    </row>
    <row r="19" spans="3:11">
      <c r="C19" s="1">
        <v>102</v>
      </c>
      <c r="D19" s="1" t="s">
        <v>18</v>
      </c>
      <c r="E19" s="1" t="s">
        <v>19</v>
      </c>
      <c r="F19" s="6">
        <v>45000</v>
      </c>
      <c r="G19" s="6">
        <f>F19*40%</f>
        <v>18000</v>
      </c>
      <c r="H19" s="1">
        <f>F19*10%</f>
        <v>4500</v>
      </c>
      <c r="I19" s="1">
        <f>F19*10%</f>
        <v>4500</v>
      </c>
      <c r="J19" s="1">
        <f>IF(F19&lt;=21000,0,IF(F19&lt;=50000,F19*5%,F19*10%))</f>
        <v>2250</v>
      </c>
      <c r="K19" s="6">
        <f>SUM(F19+G19+H19-I19-J19)</f>
        <v>60750</v>
      </c>
    </row>
    <row r="20" spans="3:11">
      <c r="C20" s="1">
        <v>103</v>
      </c>
      <c r="D20" s="1" t="s">
        <v>20</v>
      </c>
      <c r="E20" s="1" t="s">
        <v>21</v>
      </c>
      <c r="F20" s="6">
        <v>55000</v>
      </c>
      <c r="G20" s="6">
        <f>F20*40%</f>
        <v>22000</v>
      </c>
      <c r="H20" s="1">
        <f>F20*10%</f>
        <v>5500</v>
      </c>
      <c r="I20" s="1">
        <f>F20*10%</f>
        <v>5500</v>
      </c>
      <c r="J20" s="1">
        <f>IF(F20&lt;=21000,0,IF(F20&lt;=50000,F20*5%,F20*10%))</f>
        <v>5500</v>
      </c>
      <c r="K20" s="6">
        <f>SUM(F20+G20+H20-I20-J20)</f>
        <v>71500</v>
      </c>
    </row>
    <row r="21" spans="3:11">
      <c r="C21" s="1">
        <v>104</v>
      </c>
      <c r="D21" s="1" t="s">
        <v>22</v>
      </c>
      <c r="E21" s="1" t="s">
        <v>23</v>
      </c>
      <c r="F21" s="6">
        <v>21000</v>
      </c>
      <c r="G21" s="6">
        <f>F21*40%</f>
        <v>8400</v>
      </c>
      <c r="H21" s="1">
        <f>F21*10%</f>
        <v>2100</v>
      </c>
      <c r="I21" s="1">
        <f>F21*10%</f>
        <v>2100</v>
      </c>
      <c r="J21" s="1">
        <f>IF(F21&lt;=21000,0,IF(F21&lt;=50000,F21*5%,F21*10%))</f>
        <v>0</v>
      </c>
      <c r="K21" s="6">
        <f>SUM(F21+G21+H21-I21-J21)</f>
        <v>29400</v>
      </c>
    </row>
  </sheetData>
  <mergeCells count="2">
    <mergeCell ref="K13:K16"/>
    <mergeCell ref="C13:J16"/>
  </mergeCells>
  <conditionalFormatting sqref="H5:H9">
    <cfRule type="containsText" dxfId="0" priority="1" operator="between" text="Failed">
      <formula>NOT(ISERROR(SEARCH("Failed",H5)))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BU CSE</cp:lastModifiedBy>
  <dcterms:created xsi:type="dcterms:W3CDTF">2025-01-15T13:39:00Z</dcterms:created>
  <dcterms:modified xsi:type="dcterms:W3CDTF">2025-01-16T13:40:57Z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1033-12.2.0.19805</vt:lpwstr>
  </property>
  <property fmtid="{D5CDD505-2E9C-101B-9397-08002B2CF9AE}" pid="3" name="ICV">
    <vt:lpwstr>3F34C0DBB8EB4BEBB7E5F0C4F8C05DDD_12</vt:lpwstr>
  </property>
</Properties>
</file>