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esktop\TFG\Gráficas\"/>
    </mc:Choice>
  </mc:AlternateContent>
  <xr:revisionPtr revIDLastSave="0" documentId="13_ncr:1_{A28CE3E0-B548-418F-82EB-9DFAFDF68A96}" xr6:coauthVersionLast="47" xr6:coauthVersionMax="47" xr10:uidLastSave="{00000000-0000-0000-0000-000000000000}"/>
  <bookViews>
    <workbookView xWindow="0" yWindow="0" windowWidth="20490" windowHeight="10920" xr2:uid="{60C85799-ADC5-4A10-8E58-64E9529D65EB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I17" i="1" s="1"/>
  <c r="G21" i="1"/>
  <c r="I24" i="1" s="1"/>
  <c r="G3" i="1"/>
  <c r="I10" i="1" s="1"/>
  <c r="I30" i="1"/>
  <c r="I29" i="1"/>
  <c r="I28" i="1"/>
  <c r="I27" i="1"/>
  <c r="I11" i="1"/>
  <c r="I9" i="1"/>
  <c r="I8" i="1"/>
  <c r="I7" i="1"/>
  <c r="I6" i="1"/>
  <c r="I5" i="1"/>
  <c r="I4" i="1"/>
  <c r="I3" i="1"/>
  <c r="E3" i="1"/>
  <c r="H27" i="1"/>
  <c r="H21" i="1"/>
  <c r="H14" i="1"/>
  <c r="H3" i="1"/>
  <c r="G27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18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71" i="3" s="1"/>
  <c r="E71" i="3" s="1" a="1"/>
  <c r="E71" i="3" s="1"/>
  <c r="D20" i="3"/>
  <c r="D21" i="3"/>
  <c r="D22" i="3"/>
  <c r="D23" i="3"/>
  <c r="E72" i="3" s="1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3" i="3"/>
  <c r="A71" i="3"/>
  <c r="E72" i="2"/>
  <c r="E71" i="2" a="1"/>
  <c r="E71" i="2" s="1"/>
  <c r="A71" i="2"/>
  <c r="A32" i="1"/>
  <c r="B71" i="3"/>
  <c r="B71" i="2"/>
  <c r="B32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4" i="1"/>
  <c r="D5" i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71" i="2" s="1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3" i="2"/>
  <c r="I21" i="1" l="1"/>
  <c r="I25" i="1"/>
  <c r="I22" i="1"/>
  <c r="I26" i="1"/>
  <c r="I23" i="1"/>
  <c r="I14" i="1"/>
  <c r="I18" i="1"/>
  <c r="I15" i="1"/>
  <c r="I19" i="1"/>
  <c r="I16" i="1"/>
  <c r="I20" i="1"/>
  <c r="I12" i="1"/>
  <c r="I13" i="1"/>
  <c r="D3" i="1"/>
  <c r="D32" i="1" s="1"/>
  <c r="E32" i="1" s="1" a="1"/>
  <c r="E32" i="1" s="1"/>
  <c r="E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<sst xmlns="http://schemas.openxmlformats.org/spreadsheetml/2006/main" count="38" uniqueCount="21">
  <si>
    <t>Nº medida</t>
  </si>
  <si>
    <t>Testo 480</t>
  </si>
  <si>
    <t>Sensor</t>
  </si>
  <si>
    <t>TSL2591</t>
  </si>
  <si>
    <t>DHT22</t>
  </si>
  <si>
    <t>Testo 720</t>
  </si>
  <si>
    <t>Varianza</t>
  </si>
  <si>
    <t>Media</t>
  </si>
  <si>
    <t>n</t>
  </si>
  <si>
    <t>Error = Pi - Oi</t>
  </si>
  <si>
    <t>Ajuste</t>
  </si>
  <si>
    <t>Error = Pi-Oi</t>
  </si>
  <si>
    <t>n = 1 : 11</t>
  </si>
  <si>
    <t>n = 12 : 18</t>
  </si>
  <si>
    <t>n = 19 : 24</t>
  </si>
  <si>
    <t>n = 25 : 28</t>
  </si>
  <si>
    <t>Tramos</t>
  </si>
  <si>
    <t>Ensayo de luminosidad</t>
  </si>
  <si>
    <t>Ensayo de To: Tg</t>
  </si>
  <si>
    <t>Ensayo de To: Tseca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</si>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</sst>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Ajuste del</a:t>
            </a:r>
            <a:r>
              <a:rPr lang="es-ES" baseline="0"/>
              <a:t> sensor de luminosidad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Testo480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Hoja1!$C$3:$C$30</c:f>
              <c:numCache>
                <c:formatCode>General</c:formatCode>
                <c:ptCount val="28"/>
                <c:pt idx="0">
                  <c:v>530</c:v>
                </c:pt>
                <c:pt idx="1">
                  <c:v>580</c:v>
                </c:pt>
                <c:pt idx="2">
                  <c:v>650</c:v>
                </c:pt>
                <c:pt idx="3">
                  <c:v>620</c:v>
                </c:pt>
                <c:pt idx="4">
                  <c:v>560</c:v>
                </c:pt>
                <c:pt idx="5">
                  <c:v>600</c:v>
                </c:pt>
                <c:pt idx="6">
                  <c:v>580</c:v>
                </c:pt>
                <c:pt idx="7">
                  <c:v>550</c:v>
                </c:pt>
                <c:pt idx="8">
                  <c:v>555</c:v>
                </c:pt>
                <c:pt idx="9">
                  <c:v>560</c:v>
                </c:pt>
                <c:pt idx="10">
                  <c:v>615</c:v>
                </c:pt>
                <c:pt idx="11">
                  <c:v>315</c:v>
                </c:pt>
                <c:pt idx="12">
                  <c:v>318</c:v>
                </c:pt>
                <c:pt idx="13">
                  <c:v>315</c:v>
                </c:pt>
                <c:pt idx="14">
                  <c:v>309</c:v>
                </c:pt>
                <c:pt idx="15">
                  <c:v>318</c:v>
                </c:pt>
                <c:pt idx="16">
                  <c:v>316</c:v>
                </c:pt>
                <c:pt idx="17">
                  <c:v>312</c:v>
                </c:pt>
                <c:pt idx="18">
                  <c:v>195</c:v>
                </c:pt>
                <c:pt idx="19">
                  <c:v>199</c:v>
                </c:pt>
                <c:pt idx="20">
                  <c:v>192</c:v>
                </c:pt>
                <c:pt idx="21">
                  <c:v>201</c:v>
                </c:pt>
                <c:pt idx="22">
                  <c:v>200</c:v>
                </c:pt>
                <c:pt idx="23">
                  <c:v>201</c:v>
                </c:pt>
                <c:pt idx="24">
                  <c:v>129</c:v>
                </c:pt>
                <c:pt idx="25">
                  <c:v>124</c:v>
                </c:pt>
                <c:pt idx="26">
                  <c:v>104</c:v>
                </c:pt>
                <c:pt idx="27">
                  <c:v>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49-40EA-BFAB-381DBDD97FA6}"/>
            </c:ext>
          </c:extLst>
        </c:ser>
        <c:ser>
          <c:idx val="1"/>
          <c:order val="1"/>
          <c:tx>
            <c:v>TSL2591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Hoja1!$B$3:$B$30</c:f>
              <c:numCache>
                <c:formatCode>General</c:formatCode>
                <c:ptCount val="28"/>
                <c:pt idx="0">
                  <c:v>276.77999999999997</c:v>
                </c:pt>
                <c:pt idx="1">
                  <c:v>297.2</c:v>
                </c:pt>
                <c:pt idx="2">
                  <c:v>339.79</c:v>
                </c:pt>
                <c:pt idx="3">
                  <c:v>354.24</c:v>
                </c:pt>
                <c:pt idx="4">
                  <c:v>285.92</c:v>
                </c:pt>
                <c:pt idx="5">
                  <c:v>325.61</c:v>
                </c:pt>
                <c:pt idx="6">
                  <c:v>301.93</c:v>
                </c:pt>
                <c:pt idx="7">
                  <c:v>261.33999999999997</c:v>
                </c:pt>
                <c:pt idx="8">
                  <c:v>288.85000000000002</c:v>
                </c:pt>
                <c:pt idx="9">
                  <c:v>290.91000000000003</c:v>
                </c:pt>
                <c:pt idx="10">
                  <c:v>332</c:v>
                </c:pt>
                <c:pt idx="11">
                  <c:v>140.84</c:v>
                </c:pt>
                <c:pt idx="12">
                  <c:v>142.69999999999999</c:v>
                </c:pt>
                <c:pt idx="13">
                  <c:v>140.59</c:v>
                </c:pt>
                <c:pt idx="14">
                  <c:v>137.77000000000001</c:v>
                </c:pt>
                <c:pt idx="15">
                  <c:v>142.30000000000001</c:v>
                </c:pt>
                <c:pt idx="16">
                  <c:v>140.94999999999999</c:v>
                </c:pt>
                <c:pt idx="17">
                  <c:v>139.41999999999999</c:v>
                </c:pt>
                <c:pt idx="18">
                  <c:v>80.260000000000005</c:v>
                </c:pt>
                <c:pt idx="19">
                  <c:v>82.27</c:v>
                </c:pt>
                <c:pt idx="20">
                  <c:v>80.02</c:v>
                </c:pt>
                <c:pt idx="21">
                  <c:v>84.23</c:v>
                </c:pt>
                <c:pt idx="22">
                  <c:v>84.15</c:v>
                </c:pt>
                <c:pt idx="23">
                  <c:v>84.22</c:v>
                </c:pt>
                <c:pt idx="24">
                  <c:v>45.72</c:v>
                </c:pt>
                <c:pt idx="25">
                  <c:v>43.49</c:v>
                </c:pt>
                <c:pt idx="26">
                  <c:v>39.29</c:v>
                </c:pt>
                <c:pt idx="27">
                  <c:v>41.79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49-40EA-BFAB-381DBDD97FA6}"/>
            </c:ext>
          </c:extLst>
        </c:ser>
        <c:ser>
          <c:idx val="2"/>
          <c:order val="2"/>
          <c:tx>
            <c:v>Ajuste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Hoja1!$E$3:$E$30</c:f>
              <c:numCache>
                <c:formatCode>0.0000</c:formatCode>
                <c:ptCount val="28"/>
                <c:pt idx="0">
                  <c:v>464.50928571428568</c:v>
                </c:pt>
                <c:pt idx="1">
                  <c:v>484.9292857142857</c:v>
                </c:pt>
                <c:pt idx="2">
                  <c:v>527.51928571428573</c:v>
                </c:pt>
                <c:pt idx="3">
                  <c:v>541.96928571428566</c:v>
                </c:pt>
                <c:pt idx="4">
                  <c:v>473.64928571428572</c:v>
                </c:pt>
                <c:pt idx="5">
                  <c:v>513.33928571428578</c:v>
                </c:pt>
                <c:pt idx="6">
                  <c:v>489.65928571428572</c:v>
                </c:pt>
                <c:pt idx="7">
                  <c:v>449.06928571428568</c:v>
                </c:pt>
                <c:pt idx="8">
                  <c:v>476.57928571428573</c:v>
                </c:pt>
                <c:pt idx="9">
                  <c:v>478.63928571428573</c:v>
                </c:pt>
                <c:pt idx="10">
                  <c:v>519.72928571428565</c:v>
                </c:pt>
                <c:pt idx="11">
                  <c:v>328.56928571428568</c:v>
                </c:pt>
                <c:pt idx="12">
                  <c:v>330.4292857142857</c:v>
                </c:pt>
                <c:pt idx="13">
                  <c:v>328.31928571428568</c:v>
                </c:pt>
                <c:pt idx="14">
                  <c:v>325.49928571428575</c:v>
                </c:pt>
                <c:pt idx="15">
                  <c:v>330.02928571428572</c:v>
                </c:pt>
                <c:pt idx="16">
                  <c:v>328.6792857142857</c:v>
                </c:pt>
                <c:pt idx="17">
                  <c:v>327.14928571428572</c:v>
                </c:pt>
                <c:pt idx="18">
                  <c:v>267.9892857142857</c:v>
                </c:pt>
                <c:pt idx="19">
                  <c:v>269.99928571428569</c:v>
                </c:pt>
                <c:pt idx="20">
                  <c:v>267.74928571428569</c:v>
                </c:pt>
                <c:pt idx="21">
                  <c:v>271.95928571428573</c:v>
                </c:pt>
                <c:pt idx="22">
                  <c:v>271.87928571428574</c:v>
                </c:pt>
                <c:pt idx="23">
                  <c:v>271.94928571428568</c:v>
                </c:pt>
                <c:pt idx="24">
                  <c:v>233.44928571428571</c:v>
                </c:pt>
                <c:pt idx="25">
                  <c:v>231.21928571428572</c:v>
                </c:pt>
                <c:pt idx="26">
                  <c:v>227.0192857142857</c:v>
                </c:pt>
                <c:pt idx="27">
                  <c:v>229.5192857142857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49-40EA-BFAB-381DBDD97FA6}"/>
            </c:ext>
          </c:extLst>
        </c:ser>
        <c:ser>
          <c:idx val="3"/>
          <c:order val="3"/>
          <c:tx>
            <c:v>Ajuste por ensayos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Hoja1!$I$3:$I$30</c:f>
              <c:numCache>
                <c:formatCode>0.0000</c:formatCode>
                <c:ptCount val="28"/>
                <c:pt idx="0">
                  <c:v>553.63727272727272</c:v>
                </c:pt>
                <c:pt idx="1">
                  <c:v>574.05727272727268</c:v>
                </c:pt>
                <c:pt idx="2">
                  <c:v>616.64727272727282</c:v>
                </c:pt>
                <c:pt idx="3">
                  <c:v>631.09727272727275</c:v>
                </c:pt>
                <c:pt idx="4">
                  <c:v>562.7772727272727</c:v>
                </c:pt>
                <c:pt idx="5">
                  <c:v>602.46727272727276</c:v>
                </c:pt>
                <c:pt idx="6">
                  <c:v>578.78727272727269</c:v>
                </c:pt>
                <c:pt idx="7">
                  <c:v>538.19727272727278</c:v>
                </c:pt>
                <c:pt idx="8">
                  <c:v>565.70727272727277</c:v>
                </c:pt>
                <c:pt idx="9">
                  <c:v>567.76727272727271</c:v>
                </c:pt>
                <c:pt idx="10">
                  <c:v>608.85727272727274</c:v>
                </c:pt>
                <c:pt idx="11">
                  <c:v>314.90142857142854</c:v>
                </c:pt>
                <c:pt idx="12">
                  <c:v>316.7614285714285</c:v>
                </c:pt>
                <c:pt idx="13">
                  <c:v>314.65142857142854</c:v>
                </c:pt>
                <c:pt idx="14">
                  <c:v>311.83142857142855</c:v>
                </c:pt>
                <c:pt idx="15">
                  <c:v>316.36142857142852</c:v>
                </c:pt>
                <c:pt idx="16">
                  <c:v>315.0114285714285</c:v>
                </c:pt>
                <c:pt idx="17">
                  <c:v>313.48142857142852</c:v>
                </c:pt>
                <c:pt idx="18">
                  <c:v>195.73499999999999</c:v>
                </c:pt>
                <c:pt idx="19">
                  <c:v>197.74499999999998</c:v>
                </c:pt>
                <c:pt idx="20">
                  <c:v>195.49499999999998</c:v>
                </c:pt>
                <c:pt idx="21">
                  <c:v>199.70499999999998</c:v>
                </c:pt>
                <c:pt idx="22">
                  <c:v>199.625</c:v>
                </c:pt>
                <c:pt idx="23">
                  <c:v>199.69499999999999</c:v>
                </c:pt>
                <c:pt idx="24" formatCode="General">
                  <c:v>120.64750000000001</c:v>
                </c:pt>
                <c:pt idx="25" formatCode="General">
                  <c:v>118.41750000000002</c:v>
                </c:pt>
                <c:pt idx="26" formatCode="General">
                  <c:v>114.2175</c:v>
                </c:pt>
                <c:pt idx="27" formatCode="General">
                  <c:v>116.7175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59-4632-85C9-22C61E45D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716687"/>
        <c:axId val="2026713359"/>
      </c:scatterChart>
      <c:valAx>
        <c:axId val="202671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  <a:r>
                  <a:rPr lang="es-ES">
                    <a:latin typeface="Calibri" panose="020F0502020204030204" pitchFamily="34" charset="0"/>
                    <a:cs typeface="Calibri" panose="020F0502020204030204" pitchFamily="34" charset="0"/>
                  </a:rPr>
                  <a:t>°</a:t>
                </a:r>
                <a:r>
                  <a:rPr lang="es-ES"/>
                  <a:t> 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6713359"/>
        <c:crosses val="autoZero"/>
        <c:crossBetween val="midCat"/>
      </c:valAx>
      <c:valAx>
        <c:axId val="202671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Luminosidad (lx)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6716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Regresión</a:t>
            </a:r>
            <a:r>
              <a:rPr lang="en-US" baseline="0"/>
              <a:t> lineal simple</a:t>
            </a:r>
          </a:p>
          <a:p>
            <a:pPr>
              <a:defRPr/>
            </a:pPr>
            <a:r>
              <a:rPr lang="en-US" baseline="0"/>
              <a:t>Error y Luminosidad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Hoja1!$D$2</c:f>
              <c:strCache>
                <c:ptCount val="1"/>
                <c:pt idx="0">
                  <c:v>Error = Pi - Oi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72615923009618"/>
                  <c:y val="1.305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Hoja1!$B$3:$B$30</c:f>
              <c:numCache>
                <c:formatCode>General</c:formatCode>
                <c:ptCount val="28"/>
                <c:pt idx="0">
                  <c:v>276.77999999999997</c:v>
                </c:pt>
                <c:pt idx="1">
                  <c:v>297.2</c:v>
                </c:pt>
                <c:pt idx="2">
                  <c:v>339.79</c:v>
                </c:pt>
                <c:pt idx="3">
                  <c:v>354.24</c:v>
                </c:pt>
                <c:pt idx="4">
                  <c:v>285.92</c:v>
                </c:pt>
                <c:pt idx="5">
                  <c:v>325.61</c:v>
                </c:pt>
                <c:pt idx="6">
                  <c:v>301.93</c:v>
                </c:pt>
                <c:pt idx="7">
                  <c:v>261.33999999999997</c:v>
                </c:pt>
                <c:pt idx="8">
                  <c:v>288.85000000000002</c:v>
                </c:pt>
                <c:pt idx="9">
                  <c:v>290.91000000000003</c:v>
                </c:pt>
                <c:pt idx="10">
                  <c:v>332</c:v>
                </c:pt>
                <c:pt idx="11">
                  <c:v>140.84</c:v>
                </c:pt>
                <c:pt idx="12">
                  <c:v>142.69999999999999</c:v>
                </c:pt>
                <c:pt idx="13">
                  <c:v>140.59</c:v>
                </c:pt>
                <c:pt idx="14">
                  <c:v>137.77000000000001</c:v>
                </c:pt>
                <c:pt idx="15">
                  <c:v>142.30000000000001</c:v>
                </c:pt>
                <c:pt idx="16">
                  <c:v>140.94999999999999</c:v>
                </c:pt>
                <c:pt idx="17">
                  <c:v>139.41999999999999</c:v>
                </c:pt>
                <c:pt idx="18">
                  <c:v>80.260000000000005</c:v>
                </c:pt>
                <c:pt idx="19">
                  <c:v>82.27</c:v>
                </c:pt>
                <c:pt idx="20">
                  <c:v>80.02</c:v>
                </c:pt>
                <c:pt idx="21">
                  <c:v>84.23</c:v>
                </c:pt>
                <c:pt idx="22">
                  <c:v>84.15</c:v>
                </c:pt>
                <c:pt idx="23">
                  <c:v>84.22</c:v>
                </c:pt>
                <c:pt idx="24">
                  <c:v>45.72</c:v>
                </c:pt>
                <c:pt idx="25">
                  <c:v>43.49</c:v>
                </c:pt>
                <c:pt idx="26">
                  <c:v>39.29</c:v>
                </c:pt>
                <c:pt idx="27">
                  <c:v>41.79</c:v>
                </c:pt>
              </c:numCache>
            </c:numRef>
          </c:xVal>
          <c:yVal>
            <c:numRef>
              <c:f>Hoja1!$D$3:$D$30</c:f>
              <c:numCache>
                <c:formatCode>General</c:formatCode>
                <c:ptCount val="28"/>
                <c:pt idx="0">
                  <c:v>253.22000000000003</c:v>
                </c:pt>
                <c:pt idx="1">
                  <c:v>282.8</c:v>
                </c:pt>
                <c:pt idx="2">
                  <c:v>310.20999999999998</c:v>
                </c:pt>
                <c:pt idx="3">
                  <c:v>265.76</c:v>
                </c:pt>
                <c:pt idx="4">
                  <c:v>274.08</c:v>
                </c:pt>
                <c:pt idx="5">
                  <c:v>274.39</c:v>
                </c:pt>
                <c:pt idx="6">
                  <c:v>278.07</c:v>
                </c:pt>
                <c:pt idx="7">
                  <c:v>288.66000000000003</c:v>
                </c:pt>
                <c:pt idx="8">
                  <c:v>266.14999999999998</c:v>
                </c:pt>
                <c:pt idx="9">
                  <c:v>269.08999999999997</c:v>
                </c:pt>
                <c:pt idx="10">
                  <c:v>283</c:v>
                </c:pt>
                <c:pt idx="11">
                  <c:v>174.16</c:v>
                </c:pt>
                <c:pt idx="12">
                  <c:v>175.3</c:v>
                </c:pt>
                <c:pt idx="13">
                  <c:v>174.41</c:v>
                </c:pt>
                <c:pt idx="14">
                  <c:v>171.23</c:v>
                </c:pt>
                <c:pt idx="15">
                  <c:v>175.7</c:v>
                </c:pt>
                <c:pt idx="16">
                  <c:v>175.05</c:v>
                </c:pt>
                <c:pt idx="17">
                  <c:v>172.58</c:v>
                </c:pt>
                <c:pt idx="18">
                  <c:v>114.74</c:v>
                </c:pt>
                <c:pt idx="19">
                  <c:v>116.73</c:v>
                </c:pt>
                <c:pt idx="20">
                  <c:v>111.98</c:v>
                </c:pt>
                <c:pt idx="21">
                  <c:v>116.77</c:v>
                </c:pt>
                <c:pt idx="22">
                  <c:v>115.85</c:v>
                </c:pt>
                <c:pt idx="23">
                  <c:v>116.78</c:v>
                </c:pt>
                <c:pt idx="24">
                  <c:v>83.28</c:v>
                </c:pt>
                <c:pt idx="25">
                  <c:v>80.509999999999991</c:v>
                </c:pt>
                <c:pt idx="26">
                  <c:v>64.710000000000008</c:v>
                </c:pt>
                <c:pt idx="27">
                  <c:v>71.210000000000008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F9-406D-8503-9349A8547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175008"/>
        <c:axId val="1196172512"/>
      </c:scatterChart>
      <c:valAx>
        <c:axId val="119617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Luminosidad (lx)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6172512"/>
        <c:crosses val="autoZero"/>
        <c:crossBetween val="midCat"/>
      </c:valAx>
      <c:valAx>
        <c:axId val="119617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617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Ajuste del</a:t>
            </a:r>
            <a:r>
              <a:rPr lang="es-ES" baseline="0"/>
              <a:t> sensor de To: Tg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Testo480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Hoja2!$C$3:$C$69</c:f>
              <c:numCache>
                <c:formatCode>General</c:formatCode>
                <c:ptCount val="67"/>
                <c:pt idx="0">
                  <c:v>37.5</c:v>
                </c:pt>
                <c:pt idx="1">
                  <c:v>37.5</c:v>
                </c:pt>
                <c:pt idx="2">
                  <c:v>37.6</c:v>
                </c:pt>
                <c:pt idx="3">
                  <c:v>37.700000000000003</c:v>
                </c:pt>
                <c:pt idx="4">
                  <c:v>37.700000000000003</c:v>
                </c:pt>
                <c:pt idx="5">
                  <c:v>37.700000000000003</c:v>
                </c:pt>
                <c:pt idx="6">
                  <c:v>37.799999999999997</c:v>
                </c:pt>
                <c:pt idx="7">
                  <c:v>37.799999999999997</c:v>
                </c:pt>
                <c:pt idx="8">
                  <c:v>37.799999999999997</c:v>
                </c:pt>
                <c:pt idx="9">
                  <c:v>37.9</c:v>
                </c:pt>
                <c:pt idx="10">
                  <c:v>37.9</c:v>
                </c:pt>
                <c:pt idx="11">
                  <c:v>37.9</c:v>
                </c:pt>
                <c:pt idx="12">
                  <c:v>38</c:v>
                </c:pt>
                <c:pt idx="13">
                  <c:v>38</c:v>
                </c:pt>
                <c:pt idx="14">
                  <c:v>38.1</c:v>
                </c:pt>
                <c:pt idx="15">
                  <c:v>38.1</c:v>
                </c:pt>
                <c:pt idx="16">
                  <c:v>38.1</c:v>
                </c:pt>
                <c:pt idx="17">
                  <c:v>38.200000000000003</c:v>
                </c:pt>
                <c:pt idx="18">
                  <c:v>38.299999999999997</c:v>
                </c:pt>
                <c:pt idx="19">
                  <c:v>38.299999999999997</c:v>
                </c:pt>
                <c:pt idx="20">
                  <c:v>38.4</c:v>
                </c:pt>
                <c:pt idx="21">
                  <c:v>38.4</c:v>
                </c:pt>
                <c:pt idx="22">
                  <c:v>38.299999999999997</c:v>
                </c:pt>
                <c:pt idx="23">
                  <c:v>38.200000000000003</c:v>
                </c:pt>
                <c:pt idx="24">
                  <c:v>38.200000000000003</c:v>
                </c:pt>
                <c:pt idx="25">
                  <c:v>38.1</c:v>
                </c:pt>
                <c:pt idx="26">
                  <c:v>38.1</c:v>
                </c:pt>
                <c:pt idx="27">
                  <c:v>38.1</c:v>
                </c:pt>
                <c:pt idx="28">
                  <c:v>38.1</c:v>
                </c:pt>
                <c:pt idx="29">
                  <c:v>38.1</c:v>
                </c:pt>
                <c:pt idx="30">
                  <c:v>38.200000000000003</c:v>
                </c:pt>
                <c:pt idx="31">
                  <c:v>38.200000000000003</c:v>
                </c:pt>
                <c:pt idx="32">
                  <c:v>38.200000000000003</c:v>
                </c:pt>
                <c:pt idx="33">
                  <c:v>38.299999999999997</c:v>
                </c:pt>
                <c:pt idx="34">
                  <c:v>38.299999999999997</c:v>
                </c:pt>
                <c:pt idx="35">
                  <c:v>38.299999999999997</c:v>
                </c:pt>
                <c:pt idx="36">
                  <c:v>33.9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34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34.1</c:v>
                </c:pt>
                <c:pt idx="45">
                  <c:v>34</c:v>
                </c:pt>
                <c:pt idx="46">
                  <c:v>34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30.3</c:v>
                </c:pt>
                <c:pt idx="51">
                  <c:v>30.2</c:v>
                </c:pt>
                <c:pt idx="52">
                  <c:v>30.1</c:v>
                </c:pt>
                <c:pt idx="53">
                  <c:v>30</c:v>
                </c:pt>
                <c:pt idx="54">
                  <c:v>29.9</c:v>
                </c:pt>
                <c:pt idx="55">
                  <c:v>29.9</c:v>
                </c:pt>
                <c:pt idx="56">
                  <c:v>29.9</c:v>
                </c:pt>
                <c:pt idx="57">
                  <c:v>29.9</c:v>
                </c:pt>
                <c:pt idx="58">
                  <c:v>29.8</c:v>
                </c:pt>
                <c:pt idx="59">
                  <c:v>29.8</c:v>
                </c:pt>
                <c:pt idx="60">
                  <c:v>29.8</c:v>
                </c:pt>
                <c:pt idx="61">
                  <c:v>29.7</c:v>
                </c:pt>
                <c:pt idx="62">
                  <c:v>29.7</c:v>
                </c:pt>
                <c:pt idx="63">
                  <c:v>29.7</c:v>
                </c:pt>
                <c:pt idx="64">
                  <c:v>29.7</c:v>
                </c:pt>
                <c:pt idx="65">
                  <c:v>29.7</c:v>
                </c:pt>
                <c:pt idx="66">
                  <c:v>29.7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C6-4283-BA78-B4B8975F8BE7}"/>
            </c:ext>
          </c:extLst>
        </c:ser>
        <c:ser>
          <c:idx val="1"/>
          <c:order val="1"/>
          <c:tx>
            <c:v>Sensor fabricado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Hoja2!$B$3:$B$69</c:f>
              <c:numCache>
                <c:formatCode>General</c:formatCode>
                <c:ptCount val="67"/>
                <c:pt idx="0">
                  <c:v>38.299999999999997</c:v>
                </c:pt>
                <c:pt idx="1">
                  <c:v>38.4</c:v>
                </c:pt>
                <c:pt idx="2">
                  <c:v>38.700000000000003</c:v>
                </c:pt>
                <c:pt idx="3">
                  <c:v>38.799999999999997</c:v>
                </c:pt>
                <c:pt idx="4">
                  <c:v>38.9</c:v>
                </c:pt>
                <c:pt idx="5">
                  <c:v>39.200000000000003</c:v>
                </c:pt>
                <c:pt idx="6">
                  <c:v>39.4</c:v>
                </c:pt>
                <c:pt idx="7">
                  <c:v>39.5</c:v>
                </c:pt>
                <c:pt idx="8">
                  <c:v>39.6</c:v>
                </c:pt>
                <c:pt idx="9">
                  <c:v>39.799999999999997</c:v>
                </c:pt>
                <c:pt idx="10">
                  <c:v>39.9</c:v>
                </c:pt>
                <c:pt idx="11">
                  <c:v>40</c:v>
                </c:pt>
                <c:pt idx="12">
                  <c:v>40.1</c:v>
                </c:pt>
                <c:pt idx="13">
                  <c:v>40.1</c:v>
                </c:pt>
                <c:pt idx="14">
                  <c:v>40.299999999999997</c:v>
                </c:pt>
                <c:pt idx="15">
                  <c:v>40.299999999999997</c:v>
                </c:pt>
                <c:pt idx="16">
                  <c:v>40.4</c:v>
                </c:pt>
                <c:pt idx="17">
                  <c:v>40.4</c:v>
                </c:pt>
                <c:pt idx="18">
                  <c:v>40.4</c:v>
                </c:pt>
                <c:pt idx="19">
                  <c:v>40.299999999999997</c:v>
                </c:pt>
                <c:pt idx="20">
                  <c:v>40.299999999999997</c:v>
                </c:pt>
                <c:pt idx="21">
                  <c:v>40.299999999999997</c:v>
                </c:pt>
                <c:pt idx="22">
                  <c:v>40.200000000000003</c:v>
                </c:pt>
                <c:pt idx="23">
                  <c:v>40.200000000000003</c:v>
                </c:pt>
                <c:pt idx="24">
                  <c:v>40</c:v>
                </c:pt>
                <c:pt idx="25">
                  <c:v>40</c:v>
                </c:pt>
                <c:pt idx="26">
                  <c:v>39.799999999999997</c:v>
                </c:pt>
                <c:pt idx="27">
                  <c:v>39.700000000000003</c:v>
                </c:pt>
                <c:pt idx="28">
                  <c:v>39.6</c:v>
                </c:pt>
                <c:pt idx="29">
                  <c:v>39.5</c:v>
                </c:pt>
                <c:pt idx="30">
                  <c:v>39.299999999999997</c:v>
                </c:pt>
                <c:pt idx="31">
                  <c:v>39.299999999999997</c:v>
                </c:pt>
                <c:pt idx="32">
                  <c:v>39.200000000000003</c:v>
                </c:pt>
                <c:pt idx="33">
                  <c:v>39.200000000000003</c:v>
                </c:pt>
                <c:pt idx="34">
                  <c:v>39.1</c:v>
                </c:pt>
                <c:pt idx="35">
                  <c:v>39.1</c:v>
                </c:pt>
                <c:pt idx="36">
                  <c:v>35.299999999999997</c:v>
                </c:pt>
                <c:pt idx="37">
                  <c:v>35.200000000000003</c:v>
                </c:pt>
                <c:pt idx="38">
                  <c:v>35.1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34.9</c:v>
                </c:pt>
                <c:pt idx="43">
                  <c:v>34.9</c:v>
                </c:pt>
                <c:pt idx="44">
                  <c:v>34.9</c:v>
                </c:pt>
                <c:pt idx="45">
                  <c:v>34.799999999999997</c:v>
                </c:pt>
                <c:pt idx="46">
                  <c:v>34.799999999999997</c:v>
                </c:pt>
                <c:pt idx="47">
                  <c:v>34.799999999999997</c:v>
                </c:pt>
                <c:pt idx="48">
                  <c:v>34.799999999999997</c:v>
                </c:pt>
                <c:pt idx="49">
                  <c:v>34.799999999999997</c:v>
                </c:pt>
                <c:pt idx="50">
                  <c:v>32.4</c:v>
                </c:pt>
                <c:pt idx="51">
                  <c:v>32.200000000000003</c:v>
                </c:pt>
                <c:pt idx="52">
                  <c:v>32</c:v>
                </c:pt>
                <c:pt idx="53">
                  <c:v>31.8</c:v>
                </c:pt>
                <c:pt idx="54">
                  <c:v>31.5</c:v>
                </c:pt>
                <c:pt idx="55">
                  <c:v>31.4</c:v>
                </c:pt>
                <c:pt idx="56">
                  <c:v>31.2</c:v>
                </c:pt>
                <c:pt idx="57">
                  <c:v>31.1</c:v>
                </c:pt>
                <c:pt idx="58">
                  <c:v>31</c:v>
                </c:pt>
                <c:pt idx="59">
                  <c:v>30.8</c:v>
                </c:pt>
                <c:pt idx="60">
                  <c:v>30.7</c:v>
                </c:pt>
                <c:pt idx="61">
                  <c:v>30.6</c:v>
                </c:pt>
                <c:pt idx="62">
                  <c:v>30.5</c:v>
                </c:pt>
                <c:pt idx="63">
                  <c:v>30.4</c:v>
                </c:pt>
                <c:pt idx="64">
                  <c:v>30.4</c:v>
                </c:pt>
                <c:pt idx="65">
                  <c:v>30.3</c:v>
                </c:pt>
                <c:pt idx="66">
                  <c:v>30.2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C6-4283-BA78-B4B8975F8BE7}"/>
            </c:ext>
          </c:extLst>
        </c:ser>
        <c:ser>
          <c:idx val="2"/>
          <c:order val="2"/>
          <c:tx>
            <c:v>Ajuste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Hoja2!$E$3:$E$69</c:f>
              <c:numCache>
                <c:formatCode>0.0000</c:formatCode>
                <c:ptCount val="67"/>
                <c:pt idx="0">
                  <c:v>36.923880597014922</c:v>
                </c:pt>
                <c:pt idx="1">
                  <c:v>37.023880597014923</c:v>
                </c:pt>
                <c:pt idx="2">
                  <c:v>37.323880597014927</c:v>
                </c:pt>
                <c:pt idx="3">
                  <c:v>37.423880597014922</c:v>
                </c:pt>
                <c:pt idx="4">
                  <c:v>37.523880597014923</c:v>
                </c:pt>
                <c:pt idx="5">
                  <c:v>37.823880597014927</c:v>
                </c:pt>
                <c:pt idx="6">
                  <c:v>38.023880597014923</c:v>
                </c:pt>
                <c:pt idx="7">
                  <c:v>38.123880597014924</c:v>
                </c:pt>
                <c:pt idx="8">
                  <c:v>38.223880597014926</c:v>
                </c:pt>
                <c:pt idx="9">
                  <c:v>38.423880597014922</c:v>
                </c:pt>
                <c:pt idx="10">
                  <c:v>38.523880597014923</c:v>
                </c:pt>
                <c:pt idx="11">
                  <c:v>38.623880597014924</c:v>
                </c:pt>
                <c:pt idx="12">
                  <c:v>38.723880597014926</c:v>
                </c:pt>
                <c:pt idx="13">
                  <c:v>38.723880597014926</c:v>
                </c:pt>
                <c:pt idx="14">
                  <c:v>38.923880597014922</c:v>
                </c:pt>
                <c:pt idx="15">
                  <c:v>38.923880597014922</c:v>
                </c:pt>
                <c:pt idx="16">
                  <c:v>39.023880597014923</c:v>
                </c:pt>
                <c:pt idx="17">
                  <c:v>39.023880597014923</c:v>
                </c:pt>
                <c:pt idx="18">
                  <c:v>39.023880597014923</c:v>
                </c:pt>
                <c:pt idx="19">
                  <c:v>38.923880597014922</c:v>
                </c:pt>
                <c:pt idx="20">
                  <c:v>38.923880597014922</c:v>
                </c:pt>
                <c:pt idx="21">
                  <c:v>38.923880597014922</c:v>
                </c:pt>
                <c:pt idx="22">
                  <c:v>38.823880597014927</c:v>
                </c:pt>
                <c:pt idx="23">
                  <c:v>38.823880597014927</c:v>
                </c:pt>
                <c:pt idx="24">
                  <c:v>38.623880597014924</c:v>
                </c:pt>
                <c:pt idx="25">
                  <c:v>38.623880597014924</c:v>
                </c:pt>
                <c:pt idx="26">
                  <c:v>38.423880597014922</c:v>
                </c:pt>
                <c:pt idx="27">
                  <c:v>38.323880597014927</c:v>
                </c:pt>
                <c:pt idx="28">
                  <c:v>38.223880597014926</c:v>
                </c:pt>
                <c:pt idx="29">
                  <c:v>38.123880597014924</c:v>
                </c:pt>
                <c:pt idx="30">
                  <c:v>37.923880597014922</c:v>
                </c:pt>
                <c:pt idx="31">
                  <c:v>37.923880597014922</c:v>
                </c:pt>
                <c:pt idx="32">
                  <c:v>37.823880597014927</c:v>
                </c:pt>
                <c:pt idx="33">
                  <c:v>37.823880597014927</c:v>
                </c:pt>
                <c:pt idx="34">
                  <c:v>37.723880597014926</c:v>
                </c:pt>
                <c:pt idx="35">
                  <c:v>37.723880597014926</c:v>
                </c:pt>
                <c:pt idx="36">
                  <c:v>33.923880597014922</c:v>
                </c:pt>
                <c:pt idx="37">
                  <c:v>33.823880597014927</c:v>
                </c:pt>
                <c:pt idx="38">
                  <c:v>33.723880597014926</c:v>
                </c:pt>
                <c:pt idx="39">
                  <c:v>33.623880597014924</c:v>
                </c:pt>
                <c:pt idx="40">
                  <c:v>33.623880597014924</c:v>
                </c:pt>
                <c:pt idx="41">
                  <c:v>33.623880597014924</c:v>
                </c:pt>
                <c:pt idx="42">
                  <c:v>33.523880597014923</c:v>
                </c:pt>
                <c:pt idx="43">
                  <c:v>33.523880597014923</c:v>
                </c:pt>
                <c:pt idx="44">
                  <c:v>33.523880597014923</c:v>
                </c:pt>
                <c:pt idx="45">
                  <c:v>33.423880597014922</c:v>
                </c:pt>
                <c:pt idx="46">
                  <c:v>33.423880597014922</c:v>
                </c:pt>
                <c:pt idx="47">
                  <c:v>33.423880597014922</c:v>
                </c:pt>
                <c:pt idx="48">
                  <c:v>33.423880597014922</c:v>
                </c:pt>
                <c:pt idx="49">
                  <c:v>33.423880597014922</c:v>
                </c:pt>
                <c:pt idx="50">
                  <c:v>31.023880597014923</c:v>
                </c:pt>
                <c:pt idx="51">
                  <c:v>30.823880597014927</c:v>
                </c:pt>
                <c:pt idx="52">
                  <c:v>30.623880597014924</c:v>
                </c:pt>
                <c:pt idx="53">
                  <c:v>30.423880597014925</c:v>
                </c:pt>
                <c:pt idx="54">
                  <c:v>30.123880597014924</c:v>
                </c:pt>
                <c:pt idx="55">
                  <c:v>30.023880597014923</c:v>
                </c:pt>
                <c:pt idx="56">
                  <c:v>29.823880597014924</c:v>
                </c:pt>
                <c:pt idx="57">
                  <c:v>29.723880597014926</c:v>
                </c:pt>
                <c:pt idx="58">
                  <c:v>29.623880597014924</c:v>
                </c:pt>
                <c:pt idx="59">
                  <c:v>29.423880597014925</c:v>
                </c:pt>
                <c:pt idx="60">
                  <c:v>29.323880597014924</c:v>
                </c:pt>
                <c:pt idx="61">
                  <c:v>29.223880597014926</c:v>
                </c:pt>
                <c:pt idx="62">
                  <c:v>29.123880597014924</c:v>
                </c:pt>
                <c:pt idx="63">
                  <c:v>29.023880597014923</c:v>
                </c:pt>
                <c:pt idx="64">
                  <c:v>29.023880597014923</c:v>
                </c:pt>
                <c:pt idx="65">
                  <c:v>28.923880597014925</c:v>
                </c:pt>
                <c:pt idx="66">
                  <c:v>28.823880597014924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5C6-4283-BA78-B4B8975F8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0943"/>
        <c:axId val="4054271"/>
      </c:scatterChart>
      <c:valAx>
        <c:axId val="4050943"/>
        <c:scaling>
          <c:orientation val="minMax"/>
          <c:max val="6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  <a:r>
                  <a:rPr lang="es-ES">
                    <a:latin typeface="Calibri" panose="020F0502020204030204" pitchFamily="34" charset="0"/>
                    <a:cs typeface="Calibri" panose="020F0502020204030204" pitchFamily="34" charset="0"/>
                  </a:rPr>
                  <a:t>°</a:t>
                </a:r>
                <a:r>
                  <a:rPr lang="es-ES"/>
                  <a:t> 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54271"/>
        <c:crosses val="autoZero"/>
        <c:crossBetween val="midCat"/>
      </c:valAx>
      <c:valAx>
        <c:axId val="4054271"/>
        <c:scaling>
          <c:orientation val="minMax"/>
          <c:max val="42"/>
          <c:min val="2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Temperatura de globo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50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Ajuste del</a:t>
            </a:r>
            <a:r>
              <a:rPr lang="es-ES" baseline="0"/>
              <a:t> sensor de To: Ts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Testo720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Hoja3!$C$3:$C$69</c:f>
              <c:numCache>
                <c:formatCode>General</c:formatCode>
                <c:ptCount val="67"/>
                <c:pt idx="0">
                  <c:v>26.9</c:v>
                </c:pt>
                <c:pt idx="1">
                  <c:v>27.2</c:v>
                </c:pt>
                <c:pt idx="2">
                  <c:v>27.2</c:v>
                </c:pt>
                <c:pt idx="3">
                  <c:v>27.3</c:v>
                </c:pt>
                <c:pt idx="4">
                  <c:v>27.6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27.8</c:v>
                </c:pt>
                <c:pt idx="9">
                  <c:v>27.7</c:v>
                </c:pt>
                <c:pt idx="10">
                  <c:v>27.6</c:v>
                </c:pt>
                <c:pt idx="11">
                  <c:v>27.6</c:v>
                </c:pt>
                <c:pt idx="12">
                  <c:v>27.5</c:v>
                </c:pt>
                <c:pt idx="13">
                  <c:v>27.6</c:v>
                </c:pt>
                <c:pt idx="14">
                  <c:v>27.7</c:v>
                </c:pt>
                <c:pt idx="15">
                  <c:v>27.7</c:v>
                </c:pt>
                <c:pt idx="16">
                  <c:v>27.7</c:v>
                </c:pt>
                <c:pt idx="17">
                  <c:v>27.8</c:v>
                </c:pt>
                <c:pt idx="18">
                  <c:v>27.8</c:v>
                </c:pt>
                <c:pt idx="19">
                  <c:v>27.9</c:v>
                </c:pt>
                <c:pt idx="20">
                  <c:v>28</c:v>
                </c:pt>
                <c:pt idx="21">
                  <c:v>28</c:v>
                </c:pt>
                <c:pt idx="22">
                  <c:v>28.1</c:v>
                </c:pt>
                <c:pt idx="23">
                  <c:v>28.1</c:v>
                </c:pt>
                <c:pt idx="24">
                  <c:v>27.7</c:v>
                </c:pt>
                <c:pt idx="25">
                  <c:v>27.5</c:v>
                </c:pt>
                <c:pt idx="26">
                  <c:v>27.5</c:v>
                </c:pt>
                <c:pt idx="27">
                  <c:v>27.8</c:v>
                </c:pt>
                <c:pt idx="28">
                  <c:v>28.2</c:v>
                </c:pt>
                <c:pt idx="29">
                  <c:v>28.4</c:v>
                </c:pt>
                <c:pt idx="30">
                  <c:v>28.4</c:v>
                </c:pt>
                <c:pt idx="31">
                  <c:v>28.5</c:v>
                </c:pt>
                <c:pt idx="32">
                  <c:v>28.5</c:v>
                </c:pt>
                <c:pt idx="33">
                  <c:v>28.3</c:v>
                </c:pt>
                <c:pt idx="34">
                  <c:v>28.2</c:v>
                </c:pt>
                <c:pt idx="35">
                  <c:v>28.3</c:v>
                </c:pt>
                <c:pt idx="36">
                  <c:v>26.5</c:v>
                </c:pt>
                <c:pt idx="37">
                  <c:v>26.6</c:v>
                </c:pt>
                <c:pt idx="38">
                  <c:v>26.6</c:v>
                </c:pt>
                <c:pt idx="39">
                  <c:v>26.6</c:v>
                </c:pt>
                <c:pt idx="40">
                  <c:v>26.6</c:v>
                </c:pt>
                <c:pt idx="41">
                  <c:v>26.6</c:v>
                </c:pt>
                <c:pt idx="42">
                  <c:v>26.6</c:v>
                </c:pt>
                <c:pt idx="43">
                  <c:v>26.6</c:v>
                </c:pt>
                <c:pt idx="44">
                  <c:v>26.5</c:v>
                </c:pt>
                <c:pt idx="45">
                  <c:v>26.5</c:v>
                </c:pt>
                <c:pt idx="46">
                  <c:v>26.4</c:v>
                </c:pt>
                <c:pt idx="47">
                  <c:v>26.5</c:v>
                </c:pt>
                <c:pt idx="48">
                  <c:v>26.6</c:v>
                </c:pt>
                <c:pt idx="49">
                  <c:v>26.6</c:v>
                </c:pt>
                <c:pt idx="50">
                  <c:v>26.2</c:v>
                </c:pt>
                <c:pt idx="51">
                  <c:v>26.3</c:v>
                </c:pt>
                <c:pt idx="52">
                  <c:v>26.3</c:v>
                </c:pt>
                <c:pt idx="53">
                  <c:v>26.3</c:v>
                </c:pt>
                <c:pt idx="54">
                  <c:v>26.2</c:v>
                </c:pt>
                <c:pt idx="55">
                  <c:v>26.2</c:v>
                </c:pt>
                <c:pt idx="56">
                  <c:v>26.3</c:v>
                </c:pt>
                <c:pt idx="57">
                  <c:v>26.2</c:v>
                </c:pt>
                <c:pt idx="58">
                  <c:v>26.2</c:v>
                </c:pt>
                <c:pt idx="59">
                  <c:v>26.3</c:v>
                </c:pt>
                <c:pt idx="60">
                  <c:v>26.3</c:v>
                </c:pt>
                <c:pt idx="61">
                  <c:v>26.3</c:v>
                </c:pt>
                <c:pt idx="62">
                  <c:v>26.4</c:v>
                </c:pt>
                <c:pt idx="63">
                  <c:v>26.4</c:v>
                </c:pt>
                <c:pt idx="64">
                  <c:v>26.4</c:v>
                </c:pt>
                <c:pt idx="65">
                  <c:v>26.3</c:v>
                </c:pt>
                <c:pt idx="66">
                  <c:v>26.3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B2-4A5F-9C5F-A7ED8E20B13A}"/>
            </c:ext>
          </c:extLst>
        </c:ser>
        <c:ser>
          <c:idx val="1"/>
          <c:order val="1"/>
          <c:tx>
            <c:v>DHT22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Hoja3!$B$3:$B$69</c:f>
              <c:numCache>
                <c:formatCode>General</c:formatCode>
                <c:ptCount val="67"/>
                <c:pt idx="0">
                  <c:v>26.5</c:v>
                </c:pt>
                <c:pt idx="1">
                  <c:v>26.5</c:v>
                </c:pt>
                <c:pt idx="2">
                  <c:v>26.5</c:v>
                </c:pt>
                <c:pt idx="3">
                  <c:v>26.6</c:v>
                </c:pt>
                <c:pt idx="4">
                  <c:v>26.6</c:v>
                </c:pt>
                <c:pt idx="5">
                  <c:v>26.6</c:v>
                </c:pt>
                <c:pt idx="6">
                  <c:v>26.7</c:v>
                </c:pt>
                <c:pt idx="7">
                  <c:v>26.7</c:v>
                </c:pt>
                <c:pt idx="8">
                  <c:v>26.7</c:v>
                </c:pt>
                <c:pt idx="9">
                  <c:v>26.7</c:v>
                </c:pt>
                <c:pt idx="10">
                  <c:v>26.8</c:v>
                </c:pt>
                <c:pt idx="11">
                  <c:v>26.8</c:v>
                </c:pt>
                <c:pt idx="12">
                  <c:v>26.8</c:v>
                </c:pt>
                <c:pt idx="13">
                  <c:v>26.9</c:v>
                </c:pt>
                <c:pt idx="14">
                  <c:v>26.9</c:v>
                </c:pt>
                <c:pt idx="15">
                  <c:v>26.8</c:v>
                </c:pt>
                <c:pt idx="16">
                  <c:v>26.9</c:v>
                </c:pt>
                <c:pt idx="17">
                  <c:v>27</c:v>
                </c:pt>
                <c:pt idx="18">
                  <c:v>27.2</c:v>
                </c:pt>
                <c:pt idx="19">
                  <c:v>27.3</c:v>
                </c:pt>
                <c:pt idx="20">
                  <c:v>27.3</c:v>
                </c:pt>
                <c:pt idx="21">
                  <c:v>27.2</c:v>
                </c:pt>
                <c:pt idx="22">
                  <c:v>27.4</c:v>
                </c:pt>
                <c:pt idx="23">
                  <c:v>27.4</c:v>
                </c:pt>
                <c:pt idx="24">
                  <c:v>27.4</c:v>
                </c:pt>
                <c:pt idx="25">
                  <c:v>27.2</c:v>
                </c:pt>
                <c:pt idx="26">
                  <c:v>27.2</c:v>
                </c:pt>
                <c:pt idx="27">
                  <c:v>26.8</c:v>
                </c:pt>
                <c:pt idx="28">
                  <c:v>26.5</c:v>
                </c:pt>
                <c:pt idx="29">
                  <c:v>26.4</c:v>
                </c:pt>
                <c:pt idx="30">
                  <c:v>26.8</c:v>
                </c:pt>
                <c:pt idx="31">
                  <c:v>27.7</c:v>
                </c:pt>
                <c:pt idx="32">
                  <c:v>27.8</c:v>
                </c:pt>
                <c:pt idx="33">
                  <c:v>27.8</c:v>
                </c:pt>
                <c:pt idx="34">
                  <c:v>27.8</c:v>
                </c:pt>
                <c:pt idx="35">
                  <c:v>27.6</c:v>
                </c:pt>
                <c:pt idx="36">
                  <c:v>27.5</c:v>
                </c:pt>
                <c:pt idx="37">
                  <c:v>27.3</c:v>
                </c:pt>
                <c:pt idx="38">
                  <c:v>27.1</c:v>
                </c:pt>
                <c:pt idx="39">
                  <c:v>26.8</c:v>
                </c:pt>
                <c:pt idx="40">
                  <c:v>26.5</c:v>
                </c:pt>
                <c:pt idx="41">
                  <c:v>26.2</c:v>
                </c:pt>
                <c:pt idx="42">
                  <c:v>26.1</c:v>
                </c:pt>
                <c:pt idx="43">
                  <c:v>26.2</c:v>
                </c:pt>
                <c:pt idx="44">
                  <c:v>26.1</c:v>
                </c:pt>
                <c:pt idx="45">
                  <c:v>26.1</c:v>
                </c:pt>
                <c:pt idx="46">
                  <c:v>26.2</c:v>
                </c:pt>
                <c:pt idx="47">
                  <c:v>26.2</c:v>
                </c:pt>
                <c:pt idx="48">
                  <c:v>26.1</c:v>
                </c:pt>
                <c:pt idx="49">
                  <c:v>26.1</c:v>
                </c:pt>
                <c:pt idx="50">
                  <c:v>26.1</c:v>
                </c:pt>
                <c:pt idx="51">
                  <c:v>25.8</c:v>
                </c:pt>
                <c:pt idx="52">
                  <c:v>25.8</c:v>
                </c:pt>
                <c:pt idx="53">
                  <c:v>25.8</c:v>
                </c:pt>
                <c:pt idx="54">
                  <c:v>25.6</c:v>
                </c:pt>
                <c:pt idx="55">
                  <c:v>25.7</c:v>
                </c:pt>
                <c:pt idx="56">
                  <c:v>25.6</c:v>
                </c:pt>
                <c:pt idx="57">
                  <c:v>25.6</c:v>
                </c:pt>
                <c:pt idx="58">
                  <c:v>25.7</c:v>
                </c:pt>
                <c:pt idx="59">
                  <c:v>25.6</c:v>
                </c:pt>
                <c:pt idx="60">
                  <c:v>25.6</c:v>
                </c:pt>
                <c:pt idx="61">
                  <c:v>25.6</c:v>
                </c:pt>
                <c:pt idx="62">
                  <c:v>25.7</c:v>
                </c:pt>
                <c:pt idx="63">
                  <c:v>25.6</c:v>
                </c:pt>
                <c:pt idx="64">
                  <c:v>25.5</c:v>
                </c:pt>
                <c:pt idx="65">
                  <c:v>25.6</c:v>
                </c:pt>
                <c:pt idx="66">
                  <c:v>25.6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B2-4A5F-9C5F-A7ED8E20B13A}"/>
            </c:ext>
          </c:extLst>
        </c:ser>
        <c:ser>
          <c:idx val="2"/>
          <c:order val="2"/>
          <c:tx>
            <c:v>Ajuste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Hoja3!$E$3:$E$69</c:f>
              <c:numCache>
                <c:formatCode>0.0000</c:formatCode>
                <c:ptCount val="67"/>
                <c:pt idx="0">
                  <c:v>27.113432835820895</c:v>
                </c:pt>
                <c:pt idx="1">
                  <c:v>27.113432835820895</c:v>
                </c:pt>
                <c:pt idx="2">
                  <c:v>27.113432835820895</c:v>
                </c:pt>
                <c:pt idx="3">
                  <c:v>27.213432835820896</c:v>
                </c:pt>
                <c:pt idx="4">
                  <c:v>27.213432835820896</c:v>
                </c:pt>
                <c:pt idx="5">
                  <c:v>27.213432835820896</c:v>
                </c:pt>
                <c:pt idx="6">
                  <c:v>27.313432835820894</c:v>
                </c:pt>
                <c:pt idx="7">
                  <c:v>27.313432835820894</c:v>
                </c:pt>
                <c:pt idx="8">
                  <c:v>27.313432835820894</c:v>
                </c:pt>
                <c:pt idx="9">
                  <c:v>27.313432835820894</c:v>
                </c:pt>
                <c:pt idx="10">
                  <c:v>27.413432835820895</c:v>
                </c:pt>
                <c:pt idx="11">
                  <c:v>27.413432835820895</c:v>
                </c:pt>
                <c:pt idx="12">
                  <c:v>27.413432835820895</c:v>
                </c:pt>
                <c:pt idx="13">
                  <c:v>27.513432835820893</c:v>
                </c:pt>
                <c:pt idx="14">
                  <c:v>27.513432835820893</c:v>
                </c:pt>
                <c:pt idx="15">
                  <c:v>27.413432835820895</c:v>
                </c:pt>
                <c:pt idx="16">
                  <c:v>27.513432835820893</c:v>
                </c:pt>
                <c:pt idx="17">
                  <c:v>27.613432835820895</c:v>
                </c:pt>
                <c:pt idx="18">
                  <c:v>27.813432835820894</c:v>
                </c:pt>
                <c:pt idx="19">
                  <c:v>27.913432835820895</c:v>
                </c:pt>
                <c:pt idx="20">
                  <c:v>27.913432835820895</c:v>
                </c:pt>
                <c:pt idx="21">
                  <c:v>27.813432835820894</c:v>
                </c:pt>
                <c:pt idx="22">
                  <c:v>28.013432835820893</c:v>
                </c:pt>
                <c:pt idx="23">
                  <c:v>28.013432835820893</c:v>
                </c:pt>
                <c:pt idx="24">
                  <c:v>28.013432835820893</c:v>
                </c:pt>
                <c:pt idx="25">
                  <c:v>27.813432835820894</c:v>
                </c:pt>
                <c:pt idx="26">
                  <c:v>27.813432835820894</c:v>
                </c:pt>
                <c:pt idx="27">
                  <c:v>27.413432835820895</c:v>
                </c:pt>
                <c:pt idx="28">
                  <c:v>27.113432835820895</c:v>
                </c:pt>
                <c:pt idx="29">
                  <c:v>27.013432835820893</c:v>
                </c:pt>
                <c:pt idx="30">
                  <c:v>27.413432835820895</c:v>
                </c:pt>
                <c:pt idx="31">
                  <c:v>28.313432835820894</c:v>
                </c:pt>
                <c:pt idx="32">
                  <c:v>28.413432835820895</c:v>
                </c:pt>
                <c:pt idx="33">
                  <c:v>28.413432835820895</c:v>
                </c:pt>
                <c:pt idx="34">
                  <c:v>28.413432835820895</c:v>
                </c:pt>
                <c:pt idx="35">
                  <c:v>28.213432835820896</c:v>
                </c:pt>
                <c:pt idx="36">
                  <c:v>28.113432835820895</c:v>
                </c:pt>
                <c:pt idx="37">
                  <c:v>27.913432835820895</c:v>
                </c:pt>
                <c:pt idx="38">
                  <c:v>27.713432835820896</c:v>
                </c:pt>
                <c:pt idx="39">
                  <c:v>27.413432835820895</c:v>
                </c:pt>
                <c:pt idx="40">
                  <c:v>27.113432835820895</c:v>
                </c:pt>
                <c:pt idx="41">
                  <c:v>26.813432835820894</c:v>
                </c:pt>
                <c:pt idx="42">
                  <c:v>26.713432835820896</c:v>
                </c:pt>
                <c:pt idx="43">
                  <c:v>26.813432835820894</c:v>
                </c:pt>
                <c:pt idx="44">
                  <c:v>26.713432835820896</c:v>
                </c:pt>
                <c:pt idx="45">
                  <c:v>26.713432835820896</c:v>
                </c:pt>
                <c:pt idx="46">
                  <c:v>26.813432835820894</c:v>
                </c:pt>
                <c:pt idx="47">
                  <c:v>26.813432835820894</c:v>
                </c:pt>
                <c:pt idx="48">
                  <c:v>26.713432835820896</c:v>
                </c:pt>
                <c:pt idx="49">
                  <c:v>26.713432835820896</c:v>
                </c:pt>
                <c:pt idx="50">
                  <c:v>26.713432835820896</c:v>
                </c:pt>
                <c:pt idx="51">
                  <c:v>26.413432835820895</c:v>
                </c:pt>
                <c:pt idx="52">
                  <c:v>26.413432835820895</c:v>
                </c:pt>
                <c:pt idx="53">
                  <c:v>26.413432835820895</c:v>
                </c:pt>
                <c:pt idx="54">
                  <c:v>26.213432835820896</c:v>
                </c:pt>
                <c:pt idx="55">
                  <c:v>26.313432835820894</c:v>
                </c:pt>
                <c:pt idx="56">
                  <c:v>26.213432835820896</c:v>
                </c:pt>
                <c:pt idx="57">
                  <c:v>26.213432835820896</c:v>
                </c:pt>
                <c:pt idx="58">
                  <c:v>26.313432835820894</c:v>
                </c:pt>
                <c:pt idx="59">
                  <c:v>26.213432835820896</c:v>
                </c:pt>
                <c:pt idx="60">
                  <c:v>26.213432835820896</c:v>
                </c:pt>
                <c:pt idx="61">
                  <c:v>26.213432835820896</c:v>
                </c:pt>
                <c:pt idx="62">
                  <c:v>26.313432835820894</c:v>
                </c:pt>
                <c:pt idx="63">
                  <c:v>26.213432835820896</c:v>
                </c:pt>
                <c:pt idx="64">
                  <c:v>26.113432835820895</c:v>
                </c:pt>
                <c:pt idx="65">
                  <c:v>26.213432835820896</c:v>
                </c:pt>
                <c:pt idx="66">
                  <c:v>26.213432835820896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B2-4A5F-9C5F-A7ED8E20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716975"/>
        <c:axId val="2033403727"/>
      </c:scatterChart>
      <c:valAx>
        <c:axId val="2038716975"/>
        <c:scaling>
          <c:orientation val="minMax"/>
          <c:max val="6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  <a:r>
                  <a:rPr lang="es-ES">
                    <a:latin typeface="Calibri" panose="020F0502020204030204" pitchFamily="34" charset="0"/>
                    <a:cs typeface="Calibri" panose="020F0502020204030204" pitchFamily="34" charset="0"/>
                  </a:rPr>
                  <a:t>° medición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33403727"/>
        <c:crosses val="autoZero"/>
        <c:crossBetween val="midCat"/>
      </c:valAx>
      <c:valAx>
        <c:axId val="203340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Temperatura seca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38716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195943</xdr:colOff>
      <xdr:row>0</xdr:row>
      <xdr:rowOff>136751</xdr:rowOff>
    </xdr:from>
    <xdr:to>
      <xdr:col>15</xdr:col>
      <xdr:colOff>195943</xdr:colOff>
      <xdr:row>15</xdr:row>
      <xdr:rowOff>22451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79A26B-9B80-4CFD-ABD0-E42A6A164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195942</xdr:colOff>
      <xdr:row>15</xdr:row>
      <xdr:rowOff>150359</xdr:rowOff>
    </xdr:from>
    <xdr:to>
      <xdr:col>15</xdr:col>
      <xdr:colOff>195942</xdr:colOff>
      <xdr:row>30</xdr:row>
      <xdr:rowOff>36059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AFDC30-102D-4AAD-9F08-CCE59B45B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414337</xdr:colOff>
      <xdr:row>4</xdr:row>
      <xdr:rowOff>119062</xdr:rowOff>
    </xdr:from>
    <xdr:to>
      <xdr:col>11</xdr:col>
      <xdr:colOff>357187</xdr:colOff>
      <xdr:row>19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8E57B4-3B5C-4C5A-8CBF-7FE8C6754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309562</xdr:colOff>
      <xdr:row>1</xdr:row>
      <xdr:rowOff>176212</xdr:rowOff>
    </xdr:from>
    <xdr:to>
      <xdr:col>11</xdr:col>
      <xdr:colOff>280987</xdr:colOff>
      <xdr:row>16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CA4814-2A81-4326-871A-58BD2038B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C9CD-35C3-4BC0-94C4-2F4029F83A15}">
  <dimension ref="A1:I33"/>
  <sheetViews>
    <sheetView tabSelected="1" zoomScale="85" zoomScaleNormal="85" workbookViewId="0">
      <selection activeCell="E32" sqref="E32"/>
    </sheetView>
  </sheetViews>
  <sheetFormatPr baseColWidth="10" defaultRowHeight="15" x14ac:dyDescent="0.25"/>
  <cols>
    <col min="4" max="4" width="11.85546875" bestFit="1" customWidth="1"/>
    <col min="5" max="5" width="13.5703125" bestFit="1" customWidth="1"/>
    <col min="6" max="9" width="11.85546875" bestFit="1" customWidth="1"/>
  </cols>
  <sheetData>
    <row r="1" spans="1:9" x14ac:dyDescent="0.25">
      <c r="A1" s="4" t="s">
        <v>17</v>
      </c>
      <c r="B1" s="4"/>
    </row>
    <row r="2" spans="1:9" x14ac:dyDescent="0.25">
      <c r="A2" s="5" t="s">
        <v>0</v>
      </c>
      <c r="B2" s="5" t="s">
        <v>3</v>
      </c>
      <c r="C2" s="5" t="s">
        <v>1</v>
      </c>
      <c r="D2" s="9" t="s">
        <v>9</v>
      </c>
      <c r="E2" s="7" t="s">
        <v>10</v>
      </c>
      <c r="F2" s="6" t="s">
        <v>16</v>
      </c>
      <c r="G2" s="6" t="s">
        <v>20</v>
      </c>
      <c r="H2" s="6" t="s">
        <v>6</v>
      </c>
      <c r="I2" s="6" t="s">
        <v>10</v>
      </c>
    </row>
    <row r="3" spans="1:9" x14ac:dyDescent="0.25">
      <c r="A3">
        <v>1</v>
      </c>
      <c r="B3">
        <v>276.77999999999997</v>
      </c>
      <c r="C3">
        <v>530</v>
      </c>
      <c r="D3">
        <f>C3-B3</f>
        <v>253.22000000000003</v>
      </c>
      <c r="E3" s="1">
        <f>B3+D32</f>
        <v>464.50928571428568</v>
      </c>
      <c r="F3" s="2" t="s">
        <v>12</v>
      </c>
      <c r="G3" s="1">
        <f>AVERAGE(D3:D13)</f>
        <v>276.85727272727274</v>
      </c>
      <c r="H3" s="1">
        <f>_xlfn.VAR.S(D3:D13)</f>
        <v>219.68756181818179</v>
      </c>
      <c r="I3" s="1">
        <f>B3+G3</f>
        <v>553.63727272727272</v>
      </c>
    </row>
    <row r="4" spans="1:9" x14ac:dyDescent="0.25">
      <c r="A4">
        <v>2</v>
      </c>
      <c r="B4">
        <v>297.2</v>
      </c>
      <c r="C4">
        <v>580</v>
      </c>
      <c r="D4">
        <f t="shared" ref="D4:D30" si="0">C4-B4</f>
        <v>282.8</v>
      </c>
      <c r="E4" s="1">
        <f>B4+D32</f>
        <v>484.9292857142857</v>
      </c>
      <c r="I4" s="1">
        <f>B4+G3</f>
        <v>574.05727272727268</v>
      </c>
    </row>
    <row r="5" spans="1:9" x14ac:dyDescent="0.25">
      <c r="A5">
        <v>3</v>
      </c>
      <c r="B5">
        <v>339.79</v>
      </c>
      <c r="C5">
        <v>650</v>
      </c>
      <c r="D5">
        <f t="shared" si="0"/>
        <v>310.20999999999998</v>
      </c>
      <c r="E5" s="1">
        <f>B5+D32</f>
        <v>527.51928571428573</v>
      </c>
      <c r="I5" s="1">
        <f>B5+G3</f>
        <v>616.64727272727282</v>
      </c>
    </row>
    <row r="6" spans="1:9" x14ac:dyDescent="0.25">
      <c r="A6">
        <v>4</v>
      </c>
      <c r="B6">
        <v>354.24</v>
      </c>
      <c r="C6">
        <v>620</v>
      </c>
      <c r="D6">
        <f t="shared" si="0"/>
        <v>265.76</v>
      </c>
      <c r="E6" s="1">
        <f>B6+D32</f>
        <v>541.96928571428566</v>
      </c>
      <c r="I6" s="1">
        <f>B6+G3</f>
        <v>631.09727272727275</v>
      </c>
    </row>
    <row r="7" spans="1:9" x14ac:dyDescent="0.25">
      <c r="A7">
        <v>5</v>
      </c>
      <c r="B7">
        <v>285.92</v>
      </c>
      <c r="C7">
        <v>560</v>
      </c>
      <c r="D7">
        <f t="shared" si="0"/>
        <v>274.08</v>
      </c>
      <c r="E7" s="1">
        <f>B7+D32</f>
        <v>473.64928571428572</v>
      </c>
      <c r="I7" s="1">
        <f>B7+G3</f>
        <v>562.7772727272727</v>
      </c>
    </row>
    <row r="8" spans="1:9" x14ac:dyDescent="0.25">
      <c r="A8">
        <v>6</v>
      </c>
      <c r="B8">
        <v>325.61</v>
      </c>
      <c r="C8">
        <v>600</v>
      </c>
      <c r="D8">
        <f t="shared" si="0"/>
        <v>274.39</v>
      </c>
      <c r="E8" s="1">
        <f>B8+D32</f>
        <v>513.33928571428578</v>
      </c>
      <c r="I8" s="1">
        <f>B8+G3</f>
        <v>602.46727272727276</v>
      </c>
    </row>
    <row r="9" spans="1:9" x14ac:dyDescent="0.25">
      <c r="A9">
        <v>7</v>
      </c>
      <c r="B9">
        <v>301.93</v>
      </c>
      <c r="C9">
        <v>580</v>
      </c>
      <c r="D9">
        <f t="shared" si="0"/>
        <v>278.07</v>
      </c>
      <c r="E9" s="1">
        <f>B9+D32</f>
        <v>489.65928571428572</v>
      </c>
      <c r="I9" s="1">
        <f>B9+G3</f>
        <v>578.78727272727269</v>
      </c>
    </row>
    <row r="10" spans="1:9" x14ac:dyDescent="0.25">
      <c r="A10">
        <v>8</v>
      </c>
      <c r="B10">
        <v>261.33999999999997</v>
      </c>
      <c r="C10">
        <v>550</v>
      </c>
      <c r="D10">
        <f t="shared" si="0"/>
        <v>288.66000000000003</v>
      </c>
      <c r="E10" s="1">
        <f>B10+D32</f>
        <v>449.06928571428568</v>
      </c>
      <c r="I10" s="1">
        <f>B10+G3</f>
        <v>538.19727272727278</v>
      </c>
    </row>
    <row r="11" spans="1:9" x14ac:dyDescent="0.25">
      <c r="A11">
        <v>9</v>
      </c>
      <c r="B11">
        <v>288.85000000000002</v>
      </c>
      <c r="C11">
        <v>555</v>
      </c>
      <c r="D11">
        <f t="shared" si="0"/>
        <v>266.14999999999998</v>
      </c>
      <c r="E11" s="1">
        <f>B11+D32</f>
        <v>476.57928571428573</v>
      </c>
      <c r="I11" s="1">
        <f>B11+G3</f>
        <v>565.70727272727277</v>
      </c>
    </row>
    <row r="12" spans="1:9" x14ac:dyDescent="0.25">
      <c r="A12">
        <v>10</v>
      </c>
      <c r="B12">
        <v>290.91000000000003</v>
      </c>
      <c r="C12">
        <v>560</v>
      </c>
      <c r="D12">
        <f t="shared" si="0"/>
        <v>269.08999999999997</v>
      </c>
      <c r="E12" s="1">
        <f>B12+D32</f>
        <v>478.63928571428573</v>
      </c>
      <c r="I12" s="1">
        <f>B12+G3</f>
        <v>567.76727272727271</v>
      </c>
    </row>
    <row r="13" spans="1:9" x14ac:dyDescent="0.25">
      <c r="A13">
        <v>11</v>
      </c>
      <c r="B13">
        <v>332</v>
      </c>
      <c r="C13">
        <v>615</v>
      </c>
      <c r="D13">
        <f t="shared" si="0"/>
        <v>283</v>
      </c>
      <c r="E13" s="1">
        <f>B13+D32</f>
        <v>519.72928571428565</v>
      </c>
      <c r="F13" s="1"/>
      <c r="I13" s="1">
        <f>B13+G3</f>
        <v>608.85727272727274</v>
      </c>
    </row>
    <row r="14" spans="1:9" x14ac:dyDescent="0.25">
      <c r="A14">
        <v>12</v>
      </c>
      <c r="B14">
        <v>140.84</v>
      </c>
      <c r="C14">
        <v>315</v>
      </c>
      <c r="D14">
        <f t="shared" si="0"/>
        <v>174.16</v>
      </c>
      <c r="E14" s="1">
        <f>B14+D32</f>
        <v>328.56928571428568</v>
      </c>
      <c r="F14" s="3" t="s">
        <v>13</v>
      </c>
      <c r="G14" s="1">
        <f>AVERAGE(D14:D20)</f>
        <v>174.06142857142854</v>
      </c>
      <c r="H14" s="1">
        <f>_xlfn.VAR.S(D14:D20)</f>
        <v>2.5898476190476245</v>
      </c>
      <c r="I14" s="1">
        <f>B14+G14</f>
        <v>314.90142857142854</v>
      </c>
    </row>
    <row r="15" spans="1:9" x14ac:dyDescent="0.25">
      <c r="A15">
        <v>13</v>
      </c>
      <c r="B15">
        <v>142.69999999999999</v>
      </c>
      <c r="C15">
        <v>318</v>
      </c>
      <c r="D15">
        <f t="shared" si="0"/>
        <v>175.3</v>
      </c>
      <c r="E15" s="1">
        <f>B15+D32</f>
        <v>330.4292857142857</v>
      </c>
      <c r="I15" s="1">
        <f>B15+G14</f>
        <v>316.7614285714285</v>
      </c>
    </row>
    <row r="16" spans="1:9" x14ac:dyDescent="0.25">
      <c r="A16">
        <v>14</v>
      </c>
      <c r="B16">
        <v>140.59</v>
      </c>
      <c r="C16">
        <v>315</v>
      </c>
      <c r="D16">
        <f t="shared" si="0"/>
        <v>174.41</v>
      </c>
      <c r="E16" s="1">
        <f>B16+D32</f>
        <v>328.31928571428568</v>
      </c>
      <c r="I16" s="1">
        <f>B16+G14</f>
        <v>314.65142857142854</v>
      </c>
    </row>
    <row r="17" spans="1:9" x14ac:dyDescent="0.25">
      <c r="A17">
        <v>15</v>
      </c>
      <c r="B17">
        <v>137.77000000000001</v>
      </c>
      <c r="C17">
        <v>309</v>
      </c>
      <c r="D17">
        <f t="shared" si="0"/>
        <v>171.23</v>
      </c>
      <c r="E17" s="1">
        <f>B17+D32</f>
        <v>325.49928571428575</v>
      </c>
      <c r="I17" s="1">
        <f>B17+G14</f>
        <v>311.83142857142855</v>
      </c>
    </row>
    <row r="18" spans="1:9" x14ac:dyDescent="0.25">
      <c r="A18">
        <v>16</v>
      </c>
      <c r="B18">
        <v>142.30000000000001</v>
      </c>
      <c r="C18">
        <v>318</v>
      </c>
      <c r="D18">
        <f t="shared" si="0"/>
        <v>175.7</v>
      </c>
      <c r="E18" s="1">
        <f>B18+D32</f>
        <v>330.02928571428572</v>
      </c>
      <c r="I18" s="1">
        <f>B18+G14</f>
        <v>316.36142857142852</v>
      </c>
    </row>
    <row r="19" spans="1:9" x14ac:dyDescent="0.25">
      <c r="A19">
        <v>17</v>
      </c>
      <c r="B19">
        <v>140.94999999999999</v>
      </c>
      <c r="C19">
        <v>316</v>
      </c>
      <c r="D19">
        <f t="shared" si="0"/>
        <v>175.05</v>
      </c>
      <c r="E19" s="1">
        <f>B19+D32</f>
        <v>328.6792857142857</v>
      </c>
      <c r="I19" s="1">
        <f>B19+G14</f>
        <v>315.0114285714285</v>
      </c>
    </row>
    <row r="20" spans="1:9" x14ac:dyDescent="0.25">
      <c r="A20">
        <v>18</v>
      </c>
      <c r="B20">
        <v>139.41999999999999</v>
      </c>
      <c r="C20">
        <v>312</v>
      </c>
      <c r="D20">
        <f t="shared" si="0"/>
        <v>172.58</v>
      </c>
      <c r="E20" s="1">
        <f>B20+D32</f>
        <v>327.14928571428572</v>
      </c>
      <c r="F20" s="1"/>
      <c r="I20" s="1">
        <f>B20+G14</f>
        <v>313.48142857142852</v>
      </c>
    </row>
    <row r="21" spans="1:9" x14ac:dyDescent="0.25">
      <c r="A21">
        <v>19</v>
      </c>
      <c r="B21">
        <v>80.260000000000005</v>
      </c>
      <c r="C21">
        <v>195</v>
      </c>
      <c r="D21">
        <f t="shared" si="0"/>
        <v>114.74</v>
      </c>
      <c r="E21" s="1">
        <f>B21+D32</f>
        <v>267.9892857142857</v>
      </c>
      <c r="F21" s="3" t="s">
        <v>14</v>
      </c>
      <c r="G21" s="1">
        <f>AVERAGE(D21:D26)</f>
        <v>115.47499999999998</v>
      </c>
      <c r="H21" s="1">
        <f>_xlfn.VAR.S(D21:D26)</f>
        <v>3.5701899999999958</v>
      </c>
      <c r="I21" s="1">
        <f>B21+G21</f>
        <v>195.73499999999999</v>
      </c>
    </row>
    <row r="22" spans="1:9" x14ac:dyDescent="0.25">
      <c r="A22">
        <v>20</v>
      </c>
      <c r="B22">
        <v>82.27</v>
      </c>
      <c r="C22">
        <v>199</v>
      </c>
      <c r="D22">
        <f t="shared" si="0"/>
        <v>116.73</v>
      </c>
      <c r="E22" s="1">
        <f>B22+D32</f>
        <v>269.99928571428569</v>
      </c>
      <c r="I22" s="1">
        <f>B22+G21</f>
        <v>197.74499999999998</v>
      </c>
    </row>
    <row r="23" spans="1:9" x14ac:dyDescent="0.25">
      <c r="A23">
        <v>21</v>
      </c>
      <c r="B23">
        <v>80.02</v>
      </c>
      <c r="C23">
        <v>192</v>
      </c>
      <c r="D23">
        <f t="shared" si="0"/>
        <v>111.98</v>
      </c>
      <c r="E23" s="1">
        <f>B23+D32</f>
        <v>267.74928571428569</v>
      </c>
      <c r="I23" s="1">
        <f>B23+G21</f>
        <v>195.49499999999998</v>
      </c>
    </row>
    <row r="24" spans="1:9" x14ac:dyDescent="0.25">
      <c r="A24">
        <v>22</v>
      </c>
      <c r="B24">
        <v>84.23</v>
      </c>
      <c r="C24">
        <v>201</v>
      </c>
      <c r="D24">
        <f t="shared" si="0"/>
        <v>116.77</v>
      </c>
      <c r="E24" s="1">
        <f>B24+D32</f>
        <v>271.95928571428573</v>
      </c>
      <c r="I24" s="1">
        <f>B24+G21</f>
        <v>199.70499999999998</v>
      </c>
    </row>
    <row r="25" spans="1:9" x14ac:dyDescent="0.25">
      <c r="A25">
        <v>23</v>
      </c>
      <c r="B25">
        <v>84.15</v>
      </c>
      <c r="C25">
        <v>200</v>
      </c>
      <c r="D25">
        <f t="shared" si="0"/>
        <v>115.85</v>
      </c>
      <c r="E25" s="1">
        <f>B25+D32</f>
        <v>271.87928571428574</v>
      </c>
      <c r="I25" s="1">
        <f>B25+G21</f>
        <v>199.625</v>
      </c>
    </row>
    <row r="26" spans="1:9" x14ac:dyDescent="0.25">
      <c r="A26">
        <v>24</v>
      </c>
      <c r="B26">
        <v>84.22</v>
      </c>
      <c r="C26">
        <v>201</v>
      </c>
      <c r="D26">
        <f t="shared" si="0"/>
        <v>116.78</v>
      </c>
      <c r="E26" s="1">
        <f>B26+D32</f>
        <v>271.94928571428568</v>
      </c>
      <c r="F26" s="1"/>
      <c r="I26" s="1">
        <f>B26+G21</f>
        <v>199.69499999999999</v>
      </c>
    </row>
    <row r="27" spans="1:9" x14ac:dyDescent="0.25">
      <c r="A27">
        <v>25</v>
      </c>
      <c r="B27">
        <v>45.72</v>
      </c>
      <c r="C27">
        <v>129</v>
      </c>
      <c r="D27">
        <f t="shared" si="0"/>
        <v>83.28</v>
      </c>
      <c r="E27" s="1">
        <f>B27+D32</f>
        <v>233.44928571428571</v>
      </c>
      <c r="F27" s="3" t="s">
        <v>15</v>
      </c>
      <c r="G27">
        <f>AVERAGE(D27:D30)</f>
        <v>74.927500000000009</v>
      </c>
      <c r="H27" s="1">
        <f>_xlfn.VAR.S(D27:D30)</f>
        <v>73.048558333333233</v>
      </c>
      <c r="I27">
        <f>B27+G27</f>
        <v>120.64750000000001</v>
      </c>
    </row>
    <row r="28" spans="1:9" x14ac:dyDescent="0.25">
      <c r="A28">
        <v>26</v>
      </c>
      <c r="B28">
        <v>43.49</v>
      </c>
      <c r="C28">
        <v>124</v>
      </c>
      <c r="D28">
        <f t="shared" si="0"/>
        <v>80.509999999999991</v>
      </c>
      <c r="E28" s="1">
        <f>B28+D32</f>
        <v>231.21928571428572</v>
      </c>
      <c r="I28">
        <f>B28+G27</f>
        <v>118.41750000000002</v>
      </c>
    </row>
    <row r="29" spans="1:9" x14ac:dyDescent="0.25">
      <c r="A29">
        <v>27</v>
      </c>
      <c r="B29">
        <v>39.29</v>
      </c>
      <c r="C29">
        <v>104</v>
      </c>
      <c r="D29">
        <f t="shared" si="0"/>
        <v>64.710000000000008</v>
      </c>
      <c r="E29" s="1">
        <f>B29+D32</f>
        <v>227.0192857142857</v>
      </c>
      <c r="I29">
        <f>B29+G27</f>
        <v>114.2175</v>
      </c>
    </row>
    <row r="30" spans="1:9" x14ac:dyDescent="0.25">
      <c r="A30">
        <v>28</v>
      </c>
      <c r="B30">
        <v>41.79</v>
      </c>
      <c r="C30">
        <v>113</v>
      </c>
      <c r="D30">
        <f t="shared" si="0"/>
        <v>71.210000000000008</v>
      </c>
      <c r="E30" s="1">
        <f>B30+D32</f>
        <v>229.5192857142857</v>
      </c>
      <c r="I30">
        <f>B30+G27</f>
        <v>116.7175</v>
      </c>
    </row>
    <row r="31" spans="1:9" x14ac:dyDescent="0.25">
      <c r="A31" s="4" t="s">
        <v>8</v>
      </c>
      <c r="B31" s="4" t="s">
        <v>7</v>
      </c>
      <c r="D31" s="8" t="s">
        <v>20</v>
      </c>
      <c r="E31" s="8" t="s">
        <v>6</v>
      </c>
    </row>
    <row r="32" spans="1:9" x14ac:dyDescent="0.25">
      <c r="A32">
        <f>COUNTA(A3:A30)</f>
        <v>28</v>
      </c>
      <c r="B32">
        <f>AVERAGE(B3:B30)</f>
        <v>178.73500000000004</v>
      </c>
      <c r="D32" s="1">
        <f>AVERAGE(D3:D30)</f>
        <v>187.72928571428571</v>
      </c>
      <c r="E32" s="1" cm="1">
        <f t="array" ref="E32">SUMSQ(D3:D30-D32)/(A32-1)</f>
        <v>6420.737947619049</v>
      </c>
    </row>
    <row r="33" spans="5:5" x14ac:dyDescent="0.25">
      <c r="E33" s="1">
        <f>_xlfn.VAR.S(D3:D30)</f>
        <v>6420.7379476190245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FB96-882B-4D89-805C-1BDEDB5FA2A3}">
  <dimension ref="A1:E72"/>
  <sheetViews>
    <sheetView zoomScaleNormal="100" workbookViewId="0">
      <selection activeCell="D71" sqref="D71"/>
    </sheetView>
  </sheetViews>
  <sheetFormatPr baseColWidth="10" defaultRowHeight="15" x14ac:dyDescent="0.25"/>
  <cols>
    <col min="5" max="5" width="11.85546875" bestFit="1" customWidth="1"/>
    <col min="8" max="8" width="11.85546875" bestFit="1" customWidth="1"/>
    <col min="11" max="11" width="11.85546875" bestFit="1" customWidth="1"/>
  </cols>
  <sheetData>
    <row r="1" spans="1:5" x14ac:dyDescent="0.25">
      <c r="A1" s="4" t="s">
        <v>18</v>
      </c>
      <c r="B1" s="4"/>
    </row>
    <row r="2" spans="1:5" x14ac:dyDescent="0.25">
      <c r="A2" s="11" t="s">
        <v>0</v>
      </c>
      <c r="B2" s="11" t="s">
        <v>2</v>
      </c>
      <c r="C2" s="11" t="s">
        <v>1</v>
      </c>
      <c r="D2" s="10" t="s">
        <v>11</v>
      </c>
      <c r="E2" s="8" t="s">
        <v>10</v>
      </c>
    </row>
    <row r="3" spans="1:5" x14ac:dyDescent="0.25">
      <c r="A3">
        <v>1</v>
      </c>
      <c r="B3">
        <v>38.299999999999997</v>
      </c>
      <c r="C3">
        <v>37.5</v>
      </c>
      <c r="D3">
        <f>B3-C3</f>
        <v>0.79999999999999716</v>
      </c>
      <c r="E3" s="1">
        <f>B3-D71</f>
        <v>36.923880597014922</v>
      </c>
    </row>
    <row r="4" spans="1:5" x14ac:dyDescent="0.25">
      <c r="A4">
        <v>2</v>
      </c>
      <c r="B4">
        <v>38.4</v>
      </c>
      <c r="C4">
        <v>37.5</v>
      </c>
      <c r="D4">
        <f t="shared" ref="D4:D67" si="0">B4-C4</f>
        <v>0.89999999999999858</v>
      </c>
      <c r="E4" s="1">
        <f>B4-D71</f>
        <v>37.023880597014923</v>
      </c>
    </row>
    <row r="5" spans="1:5" x14ac:dyDescent="0.25">
      <c r="A5">
        <v>3</v>
      </c>
      <c r="B5">
        <v>38.700000000000003</v>
      </c>
      <c r="C5">
        <v>37.6</v>
      </c>
      <c r="D5">
        <f t="shared" si="0"/>
        <v>1.1000000000000014</v>
      </c>
      <c r="E5" s="1">
        <f>B5-D71</f>
        <v>37.323880597014927</v>
      </c>
    </row>
    <row r="6" spans="1:5" x14ac:dyDescent="0.25">
      <c r="A6">
        <v>4</v>
      </c>
      <c r="B6">
        <v>38.799999999999997</v>
      </c>
      <c r="C6">
        <v>37.700000000000003</v>
      </c>
      <c r="D6">
        <f t="shared" si="0"/>
        <v>1.0999999999999943</v>
      </c>
      <c r="E6" s="1">
        <f>B6-D71</f>
        <v>37.423880597014922</v>
      </c>
    </row>
    <row r="7" spans="1:5" x14ac:dyDescent="0.25">
      <c r="A7">
        <v>5</v>
      </c>
      <c r="B7">
        <v>38.9</v>
      </c>
      <c r="C7">
        <v>37.700000000000003</v>
      </c>
      <c r="D7">
        <f t="shared" si="0"/>
        <v>1.1999999999999957</v>
      </c>
      <c r="E7" s="1">
        <f>B7-D71</f>
        <v>37.523880597014923</v>
      </c>
    </row>
    <row r="8" spans="1:5" x14ac:dyDescent="0.25">
      <c r="A8">
        <v>6</v>
      </c>
      <c r="B8">
        <v>39.200000000000003</v>
      </c>
      <c r="C8">
        <v>37.700000000000003</v>
      </c>
      <c r="D8">
        <f t="shared" si="0"/>
        <v>1.5</v>
      </c>
      <c r="E8" s="1">
        <f>B8-D71</f>
        <v>37.823880597014927</v>
      </c>
    </row>
    <row r="9" spans="1:5" x14ac:dyDescent="0.25">
      <c r="A9">
        <v>7</v>
      </c>
      <c r="B9">
        <v>39.4</v>
      </c>
      <c r="C9">
        <v>37.799999999999997</v>
      </c>
      <c r="D9">
        <f t="shared" si="0"/>
        <v>1.6000000000000014</v>
      </c>
      <c r="E9" s="1">
        <f>B9-D71</f>
        <v>38.023880597014923</v>
      </c>
    </row>
    <row r="10" spans="1:5" x14ac:dyDescent="0.25">
      <c r="A10">
        <v>8</v>
      </c>
      <c r="B10">
        <v>39.5</v>
      </c>
      <c r="C10">
        <v>37.799999999999997</v>
      </c>
      <c r="D10">
        <f t="shared" si="0"/>
        <v>1.7000000000000028</v>
      </c>
      <c r="E10" s="1">
        <f>B10-D71</f>
        <v>38.123880597014924</v>
      </c>
    </row>
    <row r="11" spans="1:5" x14ac:dyDescent="0.25">
      <c r="A11">
        <v>9</v>
      </c>
      <c r="B11">
        <v>39.6</v>
      </c>
      <c r="C11">
        <v>37.799999999999997</v>
      </c>
      <c r="D11">
        <f t="shared" si="0"/>
        <v>1.8000000000000043</v>
      </c>
      <c r="E11" s="1">
        <f>B11-D71</f>
        <v>38.223880597014926</v>
      </c>
    </row>
    <row r="12" spans="1:5" x14ac:dyDescent="0.25">
      <c r="A12">
        <v>10</v>
      </c>
      <c r="B12">
        <v>39.799999999999997</v>
      </c>
      <c r="C12">
        <v>37.9</v>
      </c>
      <c r="D12">
        <f t="shared" si="0"/>
        <v>1.8999999999999986</v>
      </c>
      <c r="E12" s="1">
        <f>B12-D71</f>
        <v>38.423880597014922</v>
      </c>
    </row>
    <row r="13" spans="1:5" x14ac:dyDescent="0.25">
      <c r="A13">
        <v>11</v>
      </c>
      <c r="B13">
        <v>39.9</v>
      </c>
      <c r="C13">
        <v>37.9</v>
      </c>
      <c r="D13">
        <f t="shared" si="0"/>
        <v>2</v>
      </c>
      <c r="E13" s="1">
        <f>B13-D71</f>
        <v>38.523880597014923</v>
      </c>
    </row>
    <row r="14" spans="1:5" x14ac:dyDescent="0.25">
      <c r="A14">
        <v>12</v>
      </c>
      <c r="B14">
        <v>40</v>
      </c>
      <c r="C14">
        <v>37.9</v>
      </c>
      <c r="D14">
        <f t="shared" si="0"/>
        <v>2.1000000000000014</v>
      </c>
      <c r="E14" s="1">
        <f>B14-D71</f>
        <v>38.623880597014924</v>
      </c>
    </row>
    <row r="15" spans="1:5" x14ac:dyDescent="0.25">
      <c r="A15">
        <v>13</v>
      </c>
      <c r="B15">
        <v>40.1</v>
      </c>
      <c r="C15">
        <v>38</v>
      </c>
      <c r="D15">
        <f t="shared" si="0"/>
        <v>2.1000000000000014</v>
      </c>
      <c r="E15" s="1">
        <f>B15-D71</f>
        <v>38.723880597014926</v>
      </c>
    </row>
    <row r="16" spans="1:5" x14ac:dyDescent="0.25">
      <c r="A16">
        <v>14</v>
      </c>
      <c r="B16">
        <v>40.1</v>
      </c>
      <c r="C16">
        <v>38</v>
      </c>
      <c r="D16">
        <f t="shared" si="0"/>
        <v>2.1000000000000014</v>
      </c>
      <c r="E16" s="1">
        <f>B16-D71</f>
        <v>38.723880597014926</v>
      </c>
    </row>
    <row r="17" spans="1:5" x14ac:dyDescent="0.25">
      <c r="A17">
        <v>15</v>
      </c>
      <c r="B17">
        <v>40.299999999999997</v>
      </c>
      <c r="C17">
        <v>38.1</v>
      </c>
      <c r="D17">
        <f t="shared" si="0"/>
        <v>2.1999999999999957</v>
      </c>
      <c r="E17" s="1">
        <f>B17-D71</f>
        <v>38.923880597014922</v>
      </c>
    </row>
    <row r="18" spans="1:5" x14ac:dyDescent="0.25">
      <c r="A18">
        <v>16</v>
      </c>
      <c r="B18">
        <v>40.299999999999997</v>
      </c>
      <c r="C18">
        <v>38.1</v>
      </c>
      <c r="D18">
        <f t="shared" si="0"/>
        <v>2.1999999999999957</v>
      </c>
      <c r="E18" s="1">
        <f>B18-D71</f>
        <v>38.923880597014922</v>
      </c>
    </row>
    <row r="19" spans="1:5" x14ac:dyDescent="0.25">
      <c r="A19">
        <v>17</v>
      </c>
      <c r="B19">
        <v>40.4</v>
      </c>
      <c r="C19">
        <v>38.1</v>
      </c>
      <c r="D19">
        <f t="shared" si="0"/>
        <v>2.2999999999999972</v>
      </c>
      <c r="E19" s="1">
        <f>B19-D71</f>
        <v>39.023880597014923</v>
      </c>
    </row>
    <row r="20" spans="1:5" x14ac:dyDescent="0.25">
      <c r="A20">
        <v>18</v>
      </c>
      <c r="B20">
        <v>40.4</v>
      </c>
      <c r="C20">
        <v>38.200000000000003</v>
      </c>
      <c r="D20">
        <f t="shared" si="0"/>
        <v>2.1999999999999957</v>
      </c>
      <c r="E20" s="1">
        <f>B20-D71</f>
        <v>39.023880597014923</v>
      </c>
    </row>
    <row r="21" spans="1:5" x14ac:dyDescent="0.25">
      <c r="A21">
        <v>19</v>
      </c>
      <c r="B21">
        <v>40.4</v>
      </c>
      <c r="C21">
        <v>38.299999999999997</v>
      </c>
      <c r="D21">
        <f t="shared" si="0"/>
        <v>2.1000000000000014</v>
      </c>
      <c r="E21" s="1">
        <f>B21-D71</f>
        <v>39.023880597014923</v>
      </c>
    </row>
    <row r="22" spans="1:5" x14ac:dyDescent="0.25">
      <c r="A22">
        <v>20</v>
      </c>
      <c r="B22">
        <v>40.299999999999997</v>
      </c>
      <c r="C22">
        <v>38.299999999999997</v>
      </c>
      <c r="D22">
        <f t="shared" si="0"/>
        <v>2</v>
      </c>
      <c r="E22" s="1">
        <f>B22-D71</f>
        <v>38.923880597014922</v>
      </c>
    </row>
    <row r="23" spans="1:5" x14ac:dyDescent="0.25">
      <c r="A23">
        <v>21</v>
      </c>
      <c r="B23">
        <v>40.299999999999997</v>
      </c>
      <c r="C23">
        <v>38.4</v>
      </c>
      <c r="D23">
        <f t="shared" si="0"/>
        <v>1.8999999999999986</v>
      </c>
      <c r="E23" s="1">
        <f>B23-D71</f>
        <v>38.923880597014922</v>
      </c>
    </row>
    <row r="24" spans="1:5" x14ac:dyDescent="0.25">
      <c r="A24">
        <v>22</v>
      </c>
      <c r="B24">
        <v>40.299999999999997</v>
      </c>
      <c r="C24">
        <v>38.4</v>
      </c>
      <c r="D24">
        <f t="shared" si="0"/>
        <v>1.8999999999999986</v>
      </c>
      <c r="E24" s="1">
        <f>B24-D71</f>
        <v>38.923880597014922</v>
      </c>
    </row>
    <row r="25" spans="1:5" x14ac:dyDescent="0.25">
      <c r="A25">
        <v>23</v>
      </c>
      <c r="B25">
        <v>40.200000000000003</v>
      </c>
      <c r="C25">
        <v>38.299999999999997</v>
      </c>
      <c r="D25">
        <f t="shared" si="0"/>
        <v>1.9000000000000057</v>
      </c>
      <c r="E25" s="1">
        <f>B25-D71</f>
        <v>38.823880597014927</v>
      </c>
    </row>
    <row r="26" spans="1:5" x14ac:dyDescent="0.25">
      <c r="A26">
        <v>24</v>
      </c>
      <c r="B26">
        <v>40.200000000000003</v>
      </c>
      <c r="C26">
        <v>38.200000000000003</v>
      </c>
      <c r="D26">
        <f t="shared" si="0"/>
        <v>2</v>
      </c>
      <c r="E26" s="1">
        <f>B26-D71</f>
        <v>38.823880597014927</v>
      </c>
    </row>
    <row r="27" spans="1:5" x14ac:dyDescent="0.25">
      <c r="A27">
        <v>25</v>
      </c>
      <c r="B27">
        <v>40</v>
      </c>
      <c r="C27">
        <v>38.200000000000003</v>
      </c>
      <c r="D27">
        <f t="shared" si="0"/>
        <v>1.7999999999999972</v>
      </c>
      <c r="E27" s="1">
        <f>B27-D71</f>
        <v>38.623880597014924</v>
      </c>
    </row>
    <row r="28" spans="1:5" x14ac:dyDescent="0.25">
      <c r="A28">
        <v>26</v>
      </c>
      <c r="B28">
        <v>40</v>
      </c>
      <c r="C28">
        <v>38.1</v>
      </c>
      <c r="D28">
        <f t="shared" si="0"/>
        <v>1.8999999999999986</v>
      </c>
      <c r="E28" s="1">
        <f>B28-D71</f>
        <v>38.623880597014924</v>
      </c>
    </row>
    <row r="29" spans="1:5" x14ac:dyDescent="0.25">
      <c r="A29">
        <v>27</v>
      </c>
      <c r="B29">
        <v>39.799999999999997</v>
      </c>
      <c r="C29">
        <v>38.1</v>
      </c>
      <c r="D29">
        <f t="shared" si="0"/>
        <v>1.6999999999999957</v>
      </c>
      <c r="E29" s="1">
        <f>B29-D71</f>
        <v>38.423880597014922</v>
      </c>
    </row>
    <row r="30" spans="1:5" x14ac:dyDescent="0.25">
      <c r="A30">
        <v>28</v>
      </c>
      <c r="B30">
        <v>39.700000000000003</v>
      </c>
      <c r="C30">
        <v>38.1</v>
      </c>
      <c r="D30">
        <f t="shared" si="0"/>
        <v>1.6000000000000014</v>
      </c>
      <c r="E30" s="1">
        <f>B30-D71</f>
        <v>38.323880597014927</v>
      </c>
    </row>
    <row r="31" spans="1:5" x14ac:dyDescent="0.25">
      <c r="A31">
        <v>29</v>
      </c>
      <c r="B31">
        <v>39.6</v>
      </c>
      <c r="C31">
        <v>38.1</v>
      </c>
      <c r="D31">
        <f t="shared" si="0"/>
        <v>1.5</v>
      </c>
      <c r="E31" s="1">
        <f>B31-D71</f>
        <v>38.223880597014926</v>
      </c>
    </row>
    <row r="32" spans="1:5" x14ac:dyDescent="0.25">
      <c r="A32">
        <v>30</v>
      </c>
      <c r="B32">
        <v>39.5</v>
      </c>
      <c r="C32">
        <v>38.1</v>
      </c>
      <c r="D32">
        <f t="shared" si="0"/>
        <v>1.3999999999999986</v>
      </c>
      <c r="E32" s="1">
        <f>B32-D71</f>
        <v>38.123880597014924</v>
      </c>
    </row>
    <row r="33" spans="1:5" x14ac:dyDescent="0.25">
      <c r="A33">
        <v>31</v>
      </c>
      <c r="B33">
        <v>39.299999999999997</v>
      </c>
      <c r="C33">
        <v>38.200000000000003</v>
      </c>
      <c r="D33">
        <f t="shared" si="0"/>
        <v>1.0999999999999943</v>
      </c>
      <c r="E33" s="1">
        <f>B33-D71</f>
        <v>37.923880597014922</v>
      </c>
    </row>
    <row r="34" spans="1:5" x14ac:dyDescent="0.25">
      <c r="A34">
        <v>32</v>
      </c>
      <c r="B34">
        <v>39.299999999999997</v>
      </c>
      <c r="C34">
        <v>38.200000000000003</v>
      </c>
      <c r="D34">
        <f t="shared" si="0"/>
        <v>1.0999999999999943</v>
      </c>
      <c r="E34" s="1">
        <f>B34-D71</f>
        <v>37.923880597014922</v>
      </c>
    </row>
    <row r="35" spans="1:5" x14ac:dyDescent="0.25">
      <c r="A35">
        <v>33</v>
      </c>
      <c r="B35">
        <v>39.200000000000003</v>
      </c>
      <c r="C35">
        <v>38.200000000000003</v>
      </c>
      <c r="D35">
        <f t="shared" si="0"/>
        <v>1</v>
      </c>
      <c r="E35" s="1">
        <f>B35-D71</f>
        <v>37.823880597014927</v>
      </c>
    </row>
    <row r="36" spans="1:5" x14ac:dyDescent="0.25">
      <c r="A36">
        <v>34</v>
      </c>
      <c r="B36">
        <v>39.200000000000003</v>
      </c>
      <c r="C36">
        <v>38.299999999999997</v>
      </c>
      <c r="D36">
        <f t="shared" si="0"/>
        <v>0.90000000000000568</v>
      </c>
      <c r="E36" s="1">
        <f>B36-D71</f>
        <v>37.823880597014927</v>
      </c>
    </row>
    <row r="37" spans="1:5" x14ac:dyDescent="0.25">
      <c r="A37">
        <v>35</v>
      </c>
      <c r="B37">
        <v>39.1</v>
      </c>
      <c r="C37">
        <v>38.299999999999997</v>
      </c>
      <c r="D37">
        <f t="shared" si="0"/>
        <v>0.80000000000000426</v>
      </c>
      <c r="E37" s="1">
        <f>B37-D71</f>
        <v>37.723880597014926</v>
      </c>
    </row>
    <row r="38" spans="1:5" x14ac:dyDescent="0.25">
      <c r="A38">
        <v>36</v>
      </c>
      <c r="B38">
        <v>39.1</v>
      </c>
      <c r="C38">
        <v>38.299999999999997</v>
      </c>
      <c r="D38">
        <f t="shared" si="0"/>
        <v>0.80000000000000426</v>
      </c>
      <c r="E38" s="1">
        <f>B38-D71</f>
        <v>37.723880597014926</v>
      </c>
    </row>
    <row r="39" spans="1:5" x14ac:dyDescent="0.25">
      <c r="A39">
        <v>37</v>
      </c>
      <c r="B39">
        <v>35.299999999999997</v>
      </c>
      <c r="C39">
        <v>33.9</v>
      </c>
      <c r="D39">
        <f t="shared" si="0"/>
        <v>1.3999999999999986</v>
      </c>
      <c r="E39" s="1">
        <f>B39-D71</f>
        <v>33.923880597014922</v>
      </c>
    </row>
    <row r="40" spans="1:5" x14ac:dyDescent="0.25">
      <c r="A40">
        <v>38</v>
      </c>
      <c r="B40">
        <v>35.200000000000003</v>
      </c>
      <c r="C40">
        <v>34</v>
      </c>
      <c r="D40">
        <f t="shared" si="0"/>
        <v>1.2000000000000028</v>
      </c>
      <c r="E40" s="1">
        <f>B40-D71</f>
        <v>33.823880597014927</v>
      </c>
    </row>
    <row r="41" spans="1:5" x14ac:dyDescent="0.25">
      <c r="A41">
        <v>39</v>
      </c>
      <c r="B41">
        <v>35.1</v>
      </c>
      <c r="C41">
        <v>34</v>
      </c>
      <c r="D41">
        <f t="shared" si="0"/>
        <v>1.1000000000000014</v>
      </c>
      <c r="E41" s="1">
        <f>B41-D71</f>
        <v>33.723880597014926</v>
      </c>
    </row>
    <row r="42" spans="1:5" x14ac:dyDescent="0.25">
      <c r="A42">
        <v>40</v>
      </c>
      <c r="B42">
        <v>35</v>
      </c>
      <c r="C42">
        <v>34</v>
      </c>
      <c r="D42">
        <f t="shared" si="0"/>
        <v>1</v>
      </c>
      <c r="E42" s="1">
        <f>B42-D71</f>
        <v>33.623880597014924</v>
      </c>
    </row>
    <row r="43" spans="1:5" x14ac:dyDescent="0.25">
      <c r="A43">
        <v>41</v>
      </c>
      <c r="B43">
        <v>35</v>
      </c>
      <c r="C43">
        <v>34</v>
      </c>
      <c r="D43">
        <f t="shared" si="0"/>
        <v>1</v>
      </c>
      <c r="E43" s="1">
        <f>B43-D71</f>
        <v>33.623880597014924</v>
      </c>
    </row>
    <row r="44" spans="1:5" x14ac:dyDescent="0.25">
      <c r="A44">
        <v>42</v>
      </c>
      <c r="B44">
        <v>35</v>
      </c>
      <c r="C44">
        <v>34</v>
      </c>
      <c r="D44">
        <f t="shared" si="0"/>
        <v>1</v>
      </c>
      <c r="E44" s="1">
        <f>B44-D71</f>
        <v>33.623880597014924</v>
      </c>
    </row>
    <row r="45" spans="1:5" x14ac:dyDescent="0.25">
      <c r="A45">
        <v>43</v>
      </c>
      <c r="B45">
        <v>34.9</v>
      </c>
      <c r="C45">
        <v>34</v>
      </c>
      <c r="D45">
        <f t="shared" si="0"/>
        <v>0.89999999999999858</v>
      </c>
      <c r="E45" s="1">
        <f>B45-D71</f>
        <v>33.523880597014923</v>
      </c>
    </row>
    <row r="46" spans="1:5" x14ac:dyDescent="0.25">
      <c r="A46">
        <v>44</v>
      </c>
      <c r="B46">
        <v>34.9</v>
      </c>
      <c r="C46">
        <v>34</v>
      </c>
      <c r="D46">
        <f t="shared" si="0"/>
        <v>0.89999999999999858</v>
      </c>
      <c r="E46" s="1">
        <f>B46-D71</f>
        <v>33.523880597014923</v>
      </c>
    </row>
    <row r="47" spans="1:5" x14ac:dyDescent="0.25">
      <c r="A47">
        <v>45</v>
      </c>
      <c r="B47">
        <v>34.9</v>
      </c>
      <c r="C47">
        <v>34.1</v>
      </c>
      <c r="D47">
        <f t="shared" si="0"/>
        <v>0.79999999999999716</v>
      </c>
      <c r="E47" s="1">
        <f>B47-D71</f>
        <v>33.523880597014923</v>
      </c>
    </row>
    <row r="48" spans="1:5" x14ac:dyDescent="0.25">
      <c r="A48">
        <v>46</v>
      </c>
      <c r="B48">
        <v>34.799999999999997</v>
      </c>
      <c r="C48">
        <v>34</v>
      </c>
      <c r="D48">
        <f t="shared" si="0"/>
        <v>0.79999999999999716</v>
      </c>
      <c r="E48" s="1">
        <f>B48-D71</f>
        <v>33.423880597014922</v>
      </c>
    </row>
    <row r="49" spans="1:5" x14ac:dyDescent="0.25">
      <c r="A49">
        <v>47</v>
      </c>
      <c r="B49">
        <v>34.799999999999997</v>
      </c>
      <c r="C49">
        <v>34</v>
      </c>
      <c r="D49">
        <f t="shared" si="0"/>
        <v>0.79999999999999716</v>
      </c>
      <c r="E49" s="1">
        <f>B49-D71</f>
        <v>33.423880597014922</v>
      </c>
    </row>
    <row r="50" spans="1:5" x14ac:dyDescent="0.25">
      <c r="A50">
        <v>48</v>
      </c>
      <c r="B50">
        <v>34.799999999999997</v>
      </c>
      <c r="C50">
        <v>34</v>
      </c>
      <c r="D50">
        <f t="shared" si="0"/>
        <v>0.79999999999999716</v>
      </c>
      <c r="E50" s="1">
        <f>B50-D71</f>
        <v>33.423880597014922</v>
      </c>
    </row>
    <row r="51" spans="1:5" x14ac:dyDescent="0.25">
      <c r="A51">
        <v>49</v>
      </c>
      <c r="B51">
        <v>34.799999999999997</v>
      </c>
      <c r="C51">
        <v>34</v>
      </c>
      <c r="D51">
        <f t="shared" si="0"/>
        <v>0.79999999999999716</v>
      </c>
      <c r="E51" s="1">
        <f>B51-D71</f>
        <v>33.423880597014922</v>
      </c>
    </row>
    <row r="52" spans="1:5" x14ac:dyDescent="0.25">
      <c r="A52">
        <v>50</v>
      </c>
      <c r="B52">
        <v>34.799999999999997</v>
      </c>
      <c r="C52">
        <v>34</v>
      </c>
      <c r="D52">
        <f t="shared" si="0"/>
        <v>0.79999999999999716</v>
      </c>
      <c r="E52" s="1">
        <f>B52-D71</f>
        <v>33.423880597014922</v>
      </c>
    </row>
    <row r="53" spans="1:5" x14ac:dyDescent="0.25">
      <c r="A53">
        <v>51</v>
      </c>
      <c r="B53">
        <v>32.4</v>
      </c>
      <c r="C53">
        <v>30.3</v>
      </c>
      <c r="D53">
        <f t="shared" si="0"/>
        <v>2.0999999999999979</v>
      </c>
      <c r="E53" s="1">
        <f>B53-D71</f>
        <v>31.023880597014923</v>
      </c>
    </row>
    <row r="54" spans="1:5" x14ac:dyDescent="0.25">
      <c r="A54">
        <v>52</v>
      </c>
      <c r="B54">
        <v>32.200000000000003</v>
      </c>
      <c r="C54">
        <v>30.2</v>
      </c>
      <c r="D54">
        <f t="shared" si="0"/>
        <v>2.0000000000000036</v>
      </c>
      <c r="E54" s="1">
        <f>B54-D71</f>
        <v>30.823880597014927</v>
      </c>
    </row>
    <row r="55" spans="1:5" x14ac:dyDescent="0.25">
      <c r="A55">
        <v>53</v>
      </c>
      <c r="B55">
        <v>32</v>
      </c>
      <c r="C55">
        <v>30.1</v>
      </c>
      <c r="D55">
        <f t="shared" si="0"/>
        <v>1.8999999999999986</v>
      </c>
      <c r="E55" s="1">
        <f>B55-D71</f>
        <v>30.623880597014924</v>
      </c>
    </row>
    <row r="56" spans="1:5" x14ac:dyDescent="0.25">
      <c r="A56">
        <v>54</v>
      </c>
      <c r="B56">
        <v>31.8</v>
      </c>
      <c r="C56">
        <v>30</v>
      </c>
      <c r="D56">
        <f t="shared" si="0"/>
        <v>1.8000000000000007</v>
      </c>
      <c r="E56" s="1">
        <f>B56-D71</f>
        <v>30.423880597014925</v>
      </c>
    </row>
    <row r="57" spans="1:5" x14ac:dyDescent="0.25">
      <c r="A57">
        <v>55</v>
      </c>
      <c r="B57">
        <v>31.5</v>
      </c>
      <c r="C57">
        <v>29.9</v>
      </c>
      <c r="D57">
        <f t="shared" si="0"/>
        <v>1.6000000000000014</v>
      </c>
      <c r="E57" s="1">
        <f>B57-D71</f>
        <v>30.123880597014924</v>
      </c>
    </row>
    <row r="58" spans="1:5" x14ac:dyDescent="0.25">
      <c r="A58">
        <v>56</v>
      </c>
      <c r="B58">
        <v>31.4</v>
      </c>
      <c r="C58">
        <v>29.9</v>
      </c>
      <c r="D58">
        <f t="shared" si="0"/>
        <v>1.5</v>
      </c>
      <c r="E58" s="1">
        <f>B58-D71</f>
        <v>30.023880597014923</v>
      </c>
    </row>
    <row r="59" spans="1:5" x14ac:dyDescent="0.25">
      <c r="A59">
        <v>57</v>
      </c>
      <c r="B59">
        <v>31.2</v>
      </c>
      <c r="C59">
        <v>29.9</v>
      </c>
      <c r="D59">
        <f t="shared" si="0"/>
        <v>1.3000000000000007</v>
      </c>
      <c r="E59" s="1">
        <f>B59-D71</f>
        <v>29.823880597014924</v>
      </c>
    </row>
    <row r="60" spans="1:5" x14ac:dyDescent="0.25">
      <c r="A60">
        <v>58</v>
      </c>
      <c r="B60">
        <v>31.1</v>
      </c>
      <c r="C60">
        <v>29.9</v>
      </c>
      <c r="D60">
        <f t="shared" si="0"/>
        <v>1.2000000000000028</v>
      </c>
      <c r="E60" s="1">
        <f>B60-D71</f>
        <v>29.723880597014926</v>
      </c>
    </row>
    <row r="61" spans="1:5" x14ac:dyDescent="0.25">
      <c r="A61">
        <v>59</v>
      </c>
      <c r="B61">
        <v>31</v>
      </c>
      <c r="C61">
        <v>29.8</v>
      </c>
      <c r="D61">
        <f t="shared" si="0"/>
        <v>1.1999999999999993</v>
      </c>
      <c r="E61" s="1">
        <f>B61-D71</f>
        <v>29.623880597014924</v>
      </c>
    </row>
    <row r="62" spans="1:5" x14ac:dyDescent="0.25">
      <c r="A62">
        <v>60</v>
      </c>
      <c r="B62">
        <v>30.8</v>
      </c>
      <c r="C62">
        <v>29.8</v>
      </c>
      <c r="D62">
        <f t="shared" si="0"/>
        <v>1</v>
      </c>
      <c r="E62" s="1">
        <f>B62-D71</f>
        <v>29.423880597014925</v>
      </c>
    </row>
    <row r="63" spans="1:5" x14ac:dyDescent="0.25">
      <c r="A63">
        <v>61</v>
      </c>
      <c r="B63">
        <v>30.7</v>
      </c>
      <c r="C63">
        <v>29.8</v>
      </c>
      <c r="D63">
        <f t="shared" si="0"/>
        <v>0.89999999999999858</v>
      </c>
      <c r="E63" s="1">
        <f>B63-D71</f>
        <v>29.323880597014924</v>
      </c>
    </row>
    <row r="64" spans="1:5" x14ac:dyDescent="0.25">
      <c r="A64">
        <v>62</v>
      </c>
      <c r="B64">
        <v>30.6</v>
      </c>
      <c r="C64">
        <v>29.7</v>
      </c>
      <c r="D64">
        <f t="shared" si="0"/>
        <v>0.90000000000000213</v>
      </c>
      <c r="E64" s="1">
        <f>B64-D71</f>
        <v>29.223880597014926</v>
      </c>
    </row>
    <row r="65" spans="1:5" x14ac:dyDescent="0.25">
      <c r="A65">
        <v>63</v>
      </c>
      <c r="B65">
        <v>30.5</v>
      </c>
      <c r="C65">
        <v>29.7</v>
      </c>
      <c r="D65">
        <f t="shared" si="0"/>
        <v>0.80000000000000071</v>
      </c>
      <c r="E65" s="1">
        <f>B65-D71</f>
        <v>29.123880597014924</v>
      </c>
    </row>
    <row r="66" spans="1:5" x14ac:dyDescent="0.25">
      <c r="A66">
        <v>64</v>
      </c>
      <c r="B66">
        <v>30.4</v>
      </c>
      <c r="C66">
        <v>29.7</v>
      </c>
      <c r="D66">
        <f t="shared" si="0"/>
        <v>0.69999999999999929</v>
      </c>
      <c r="E66" s="1">
        <f>B66-D71</f>
        <v>29.023880597014923</v>
      </c>
    </row>
    <row r="67" spans="1:5" x14ac:dyDescent="0.25">
      <c r="A67">
        <v>65</v>
      </c>
      <c r="B67">
        <v>30.4</v>
      </c>
      <c r="C67">
        <v>29.7</v>
      </c>
      <c r="D67">
        <f t="shared" si="0"/>
        <v>0.69999999999999929</v>
      </c>
      <c r="E67" s="1">
        <f>B67-D71</f>
        <v>29.023880597014923</v>
      </c>
    </row>
    <row r="68" spans="1:5" x14ac:dyDescent="0.25">
      <c r="A68">
        <v>66</v>
      </c>
      <c r="B68">
        <v>30.3</v>
      </c>
      <c r="C68">
        <v>29.7</v>
      </c>
      <c r="D68">
        <f t="shared" ref="D68:D69" si="1">B68-C68</f>
        <v>0.60000000000000142</v>
      </c>
      <c r="E68" s="1">
        <f>B68-D71</f>
        <v>28.923880597014925</v>
      </c>
    </row>
    <row r="69" spans="1:5" x14ac:dyDescent="0.25">
      <c r="A69">
        <v>67</v>
      </c>
      <c r="B69">
        <v>30.2</v>
      </c>
      <c r="C69">
        <v>29.7</v>
      </c>
      <c r="D69">
        <f t="shared" si="1"/>
        <v>0.5</v>
      </c>
      <c r="E69" s="1">
        <f>B69-D71</f>
        <v>28.823880597014924</v>
      </c>
    </row>
    <row r="70" spans="1:5" x14ac:dyDescent="0.25">
      <c r="A70" s="11" t="s">
        <v>8</v>
      </c>
      <c r="B70" s="11" t="s">
        <v>7</v>
      </c>
      <c r="D70" s="8" t="s">
        <v>20</v>
      </c>
      <c r="E70" s="8" t="s">
        <v>6</v>
      </c>
    </row>
    <row r="71" spans="1:5" x14ac:dyDescent="0.25">
      <c r="A71">
        <f>COUNTA(A3:A69)</f>
        <v>67</v>
      </c>
      <c r="B71" s="1">
        <f>AVERAGE(B3:B69)</f>
        <v>36.498507462686554</v>
      </c>
      <c r="D71" s="1">
        <f>AVERAGE(D3:D69)</f>
        <v>1.3761194029850745</v>
      </c>
      <c r="E71" s="1" cm="1">
        <f t="array" ref="E71">SUMSQ(D3:D69-D71)/(A71-1)</f>
        <v>0.27033016734509269</v>
      </c>
    </row>
    <row r="72" spans="1:5" x14ac:dyDescent="0.25">
      <c r="E72" s="1">
        <f>_xlfn.VAR.S(D3:D69)</f>
        <v>0.27033016734509352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FAB3-3AAA-443B-80E8-74957F4B7FFF}">
  <dimension ref="A1:E72"/>
  <sheetViews>
    <sheetView zoomScaleNormal="100" workbookViewId="0">
      <selection activeCell="D71" sqref="D71"/>
    </sheetView>
  </sheetViews>
  <sheetFormatPr baseColWidth="10" defaultRowHeight="15" x14ac:dyDescent="0.25"/>
  <cols>
    <col min="6" max="6" width="11.85546875" bestFit="1" customWidth="1"/>
  </cols>
  <sheetData>
    <row r="1" spans="1:5" x14ac:dyDescent="0.25">
      <c r="A1" s="4" t="s">
        <v>19</v>
      </c>
      <c r="B1" s="4"/>
    </row>
    <row r="2" spans="1:5" x14ac:dyDescent="0.25">
      <c r="A2" s="11" t="s">
        <v>0</v>
      </c>
      <c r="B2" s="11" t="s">
        <v>4</v>
      </c>
      <c r="C2" s="11" t="s">
        <v>5</v>
      </c>
      <c r="D2" s="10" t="s">
        <v>9</v>
      </c>
      <c r="E2" s="8" t="s">
        <v>10</v>
      </c>
    </row>
    <row r="3" spans="1:5" x14ac:dyDescent="0.25">
      <c r="A3">
        <v>1</v>
      </c>
      <c r="B3">
        <v>26.5</v>
      </c>
      <c r="C3">
        <v>26.9</v>
      </c>
      <c r="D3">
        <f>C3-B3</f>
        <v>0.39999999999999858</v>
      </c>
      <c r="E3" s="1">
        <f>B3+D71</f>
        <v>27.113432835820895</v>
      </c>
    </row>
    <row r="4" spans="1:5" x14ac:dyDescent="0.25">
      <c r="A4">
        <v>2</v>
      </c>
      <c r="B4">
        <v>26.5</v>
      </c>
      <c r="C4">
        <v>27.2</v>
      </c>
      <c r="D4">
        <f t="shared" ref="D4:D67" si="0">C4-B4</f>
        <v>0.69999999999999929</v>
      </c>
      <c r="E4" s="1">
        <f>B4+D71</f>
        <v>27.113432835820895</v>
      </c>
    </row>
    <row r="5" spans="1:5" x14ac:dyDescent="0.25">
      <c r="A5">
        <v>3</v>
      </c>
      <c r="B5">
        <v>26.5</v>
      </c>
      <c r="C5">
        <v>27.2</v>
      </c>
      <c r="D5">
        <f t="shared" si="0"/>
        <v>0.69999999999999929</v>
      </c>
      <c r="E5" s="1">
        <f>B5+D71</f>
        <v>27.113432835820895</v>
      </c>
    </row>
    <row r="6" spans="1:5" x14ac:dyDescent="0.25">
      <c r="A6">
        <v>4</v>
      </c>
      <c r="B6">
        <v>26.6</v>
      </c>
      <c r="C6">
        <v>27.3</v>
      </c>
      <c r="D6">
        <f t="shared" si="0"/>
        <v>0.69999999999999929</v>
      </c>
      <c r="E6" s="1">
        <f>B6+D71</f>
        <v>27.213432835820896</v>
      </c>
    </row>
    <row r="7" spans="1:5" x14ac:dyDescent="0.25">
      <c r="A7">
        <v>5</v>
      </c>
      <c r="B7">
        <v>26.6</v>
      </c>
      <c r="C7">
        <v>27.6</v>
      </c>
      <c r="D7">
        <f t="shared" si="0"/>
        <v>1</v>
      </c>
      <c r="E7" s="1">
        <f>B7+D71</f>
        <v>27.213432835820896</v>
      </c>
    </row>
    <row r="8" spans="1:5" x14ac:dyDescent="0.25">
      <c r="A8">
        <v>6</v>
      </c>
      <c r="B8">
        <v>26.6</v>
      </c>
      <c r="C8">
        <v>27.7</v>
      </c>
      <c r="D8">
        <f t="shared" si="0"/>
        <v>1.0999999999999979</v>
      </c>
      <c r="E8" s="1">
        <f>B8+D71</f>
        <v>27.213432835820896</v>
      </c>
    </row>
    <row r="9" spans="1:5" x14ac:dyDescent="0.25">
      <c r="A9">
        <v>7</v>
      </c>
      <c r="B9">
        <v>26.7</v>
      </c>
      <c r="C9">
        <v>27.7</v>
      </c>
      <c r="D9">
        <f t="shared" si="0"/>
        <v>1</v>
      </c>
      <c r="E9" s="1">
        <f>B9+D71</f>
        <v>27.313432835820894</v>
      </c>
    </row>
    <row r="10" spans="1:5" x14ac:dyDescent="0.25">
      <c r="A10">
        <v>8</v>
      </c>
      <c r="B10">
        <v>26.7</v>
      </c>
      <c r="C10">
        <v>27.7</v>
      </c>
      <c r="D10">
        <f t="shared" si="0"/>
        <v>1</v>
      </c>
      <c r="E10" s="1">
        <f>B10+D71</f>
        <v>27.313432835820894</v>
      </c>
    </row>
    <row r="11" spans="1:5" x14ac:dyDescent="0.25">
      <c r="A11">
        <v>9</v>
      </c>
      <c r="B11">
        <v>26.7</v>
      </c>
      <c r="C11">
        <v>27.8</v>
      </c>
      <c r="D11">
        <f t="shared" si="0"/>
        <v>1.1000000000000014</v>
      </c>
      <c r="E11" s="1">
        <f>B11+D71</f>
        <v>27.313432835820894</v>
      </c>
    </row>
    <row r="12" spans="1:5" x14ac:dyDescent="0.25">
      <c r="A12">
        <v>10</v>
      </c>
      <c r="B12">
        <v>26.7</v>
      </c>
      <c r="C12">
        <v>27.7</v>
      </c>
      <c r="D12">
        <f t="shared" si="0"/>
        <v>1</v>
      </c>
      <c r="E12" s="1">
        <f>B12+D71</f>
        <v>27.313432835820894</v>
      </c>
    </row>
    <row r="13" spans="1:5" x14ac:dyDescent="0.25">
      <c r="A13">
        <v>11</v>
      </c>
      <c r="B13">
        <v>26.8</v>
      </c>
      <c r="C13">
        <v>27.6</v>
      </c>
      <c r="D13">
        <f t="shared" si="0"/>
        <v>0.80000000000000071</v>
      </c>
      <c r="E13" s="1">
        <f>B13+D71</f>
        <v>27.413432835820895</v>
      </c>
    </row>
    <row r="14" spans="1:5" x14ac:dyDescent="0.25">
      <c r="A14">
        <v>12</v>
      </c>
      <c r="B14">
        <v>26.8</v>
      </c>
      <c r="C14">
        <v>27.6</v>
      </c>
      <c r="D14">
        <f t="shared" si="0"/>
        <v>0.80000000000000071</v>
      </c>
      <c r="E14" s="1">
        <f>B14+D71</f>
        <v>27.413432835820895</v>
      </c>
    </row>
    <row r="15" spans="1:5" x14ac:dyDescent="0.25">
      <c r="A15">
        <v>13</v>
      </c>
      <c r="B15">
        <v>26.8</v>
      </c>
      <c r="C15">
        <v>27.5</v>
      </c>
      <c r="D15">
        <f t="shared" si="0"/>
        <v>0.69999999999999929</v>
      </c>
      <c r="E15" s="1">
        <f>B15+D71</f>
        <v>27.413432835820895</v>
      </c>
    </row>
    <row r="16" spans="1:5" x14ac:dyDescent="0.25">
      <c r="A16">
        <v>14</v>
      </c>
      <c r="B16">
        <v>26.9</v>
      </c>
      <c r="C16">
        <v>27.6</v>
      </c>
      <c r="D16">
        <f t="shared" si="0"/>
        <v>0.70000000000000284</v>
      </c>
      <c r="E16" s="1">
        <f>B16+D71</f>
        <v>27.513432835820893</v>
      </c>
    </row>
    <row r="17" spans="1:5" x14ac:dyDescent="0.25">
      <c r="A17">
        <v>15</v>
      </c>
      <c r="B17">
        <v>26.9</v>
      </c>
      <c r="C17">
        <v>27.7</v>
      </c>
      <c r="D17">
        <f t="shared" si="0"/>
        <v>0.80000000000000071</v>
      </c>
      <c r="E17" s="1">
        <f>B17+D71</f>
        <v>27.513432835820893</v>
      </c>
    </row>
    <row r="18" spans="1:5" x14ac:dyDescent="0.25">
      <c r="A18">
        <v>16</v>
      </c>
      <c r="B18">
        <v>26.8</v>
      </c>
      <c r="C18">
        <v>27.7</v>
      </c>
      <c r="D18">
        <f t="shared" si="0"/>
        <v>0.89999999999999858</v>
      </c>
      <c r="E18" s="1">
        <f>B18+D71</f>
        <v>27.413432835820895</v>
      </c>
    </row>
    <row r="19" spans="1:5" x14ac:dyDescent="0.25">
      <c r="A19">
        <v>17</v>
      </c>
      <c r="B19">
        <v>26.9</v>
      </c>
      <c r="C19">
        <v>27.7</v>
      </c>
      <c r="D19">
        <f t="shared" si="0"/>
        <v>0.80000000000000071</v>
      </c>
      <c r="E19" s="1">
        <f>B19+D71</f>
        <v>27.513432835820893</v>
      </c>
    </row>
    <row r="20" spans="1:5" x14ac:dyDescent="0.25">
      <c r="A20">
        <v>18</v>
      </c>
      <c r="B20">
        <v>27</v>
      </c>
      <c r="C20">
        <v>27.8</v>
      </c>
      <c r="D20">
        <f t="shared" si="0"/>
        <v>0.80000000000000071</v>
      </c>
      <c r="E20" s="1">
        <f>B20+D71</f>
        <v>27.613432835820895</v>
      </c>
    </row>
    <row r="21" spans="1:5" x14ac:dyDescent="0.25">
      <c r="A21">
        <v>19</v>
      </c>
      <c r="B21">
        <v>27.2</v>
      </c>
      <c r="C21">
        <v>27.8</v>
      </c>
      <c r="D21">
        <f t="shared" si="0"/>
        <v>0.60000000000000142</v>
      </c>
      <c r="E21" s="1">
        <f>B21+D71</f>
        <v>27.813432835820894</v>
      </c>
    </row>
    <row r="22" spans="1:5" x14ac:dyDescent="0.25">
      <c r="A22">
        <v>20</v>
      </c>
      <c r="B22">
        <v>27.3</v>
      </c>
      <c r="C22">
        <v>27.9</v>
      </c>
      <c r="D22">
        <f t="shared" si="0"/>
        <v>0.59999999999999787</v>
      </c>
      <c r="E22" s="1">
        <f>B22+D71</f>
        <v>27.913432835820895</v>
      </c>
    </row>
    <row r="23" spans="1:5" x14ac:dyDescent="0.25">
      <c r="A23">
        <v>21</v>
      </c>
      <c r="B23">
        <v>27.3</v>
      </c>
      <c r="C23">
        <v>28</v>
      </c>
      <c r="D23">
        <f t="shared" si="0"/>
        <v>0.69999999999999929</v>
      </c>
      <c r="E23" s="1">
        <f>B23+D71</f>
        <v>27.913432835820895</v>
      </c>
    </row>
    <row r="24" spans="1:5" x14ac:dyDescent="0.25">
      <c r="A24">
        <v>22</v>
      </c>
      <c r="B24">
        <v>27.2</v>
      </c>
      <c r="C24">
        <v>28</v>
      </c>
      <c r="D24">
        <f t="shared" si="0"/>
        <v>0.80000000000000071</v>
      </c>
      <c r="E24" s="1">
        <f>B24+D71</f>
        <v>27.813432835820894</v>
      </c>
    </row>
    <row r="25" spans="1:5" x14ac:dyDescent="0.25">
      <c r="A25">
        <v>23</v>
      </c>
      <c r="B25">
        <v>27.4</v>
      </c>
      <c r="C25">
        <v>28.1</v>
      </c>
      <c r="D25">
        <f t="shared" si="0"/>
        <v>0.70000000000000284</v>
      </c>
      <c r="E25" s="1">
        <f>B25+D71</f>
        <v>28.013432835820893</v>
      </c>
    </row>
    <row r="26" spans="1:5" x14ac:dyDescent="0.25">
      <c r="A26">
        <v>24</v>
      </c>
      <c r="B26">
        <v>27.4</v>
      </c>
      <c r="C26">
        <v>28.1</v>
      </c>
      <c r="D26">
        <f t="shared" si="0"/>
        <v>0.70000000000000284</v>
      </c>
      <c r="E26" s="1">
        <f>B26+D71</f>
        <v>28.013432835820893</v>
      </c>
    </row>
    <row r="27" spans="1:5" x14ac:dyDescent="0.25">
      <c r="A27">
        <v>25</v>
      </c>
      <c r="B27">
        <v>27.4</v>
      </c>
      <c r="C27">
        <v>27.7</v>
      </c>
      <c r="D27">
        <f t="shared" si="0"/>
        <v>0.30000000000000071</v>
      </c>
      <c r="E27" s="1">
        <f>B27+D71</f>
        <v>28.013432835820893</v>
      </c>
    </row>
    <row r="28" spans="1:5" x14ac:dyDescent="0.25">
      <c r="A28">
        <v>26</v>
      </c>
      <c r="B28">
        <v>27.2</v>
      </c>
      <c r="C28">
        <v>27.5</v>
      </c>
      <c r="D28">
        <f t="shared" si="0"/>
        <v>0.30000000000000071</v>
      </c>
      <c r="E28" s="1">
        <f>B28+D71</f>
        <v>27.813432835820894</v>
      </c>
    </row>
    <row r="29" spans="1:5" x14ac:dyDescent="0.25">
      <c r="A29">
        <v>27</v>
      </c>
      <c r="B29">
        <v>27.2</v>
      </c>
      <c r="C29">
        <v>27.5</v>
      </c>
      <c r="D29">
        <f t="shared" si="0"/>
        <v>0.30000000000000071</v>
      </c>
      <c r="E29" s="1">
        <f>B29+D71</f>
        <v>27.813432835820894</v>
      </c>
    </row>
    <row r="30" spans="1:5" x14ac:dyDescent="0.25">
      <c r="A30">
        <v>28</v>
      </c>
      <c r="B30">
        <v>26.8</v>
      </c>
      <c r="C30">
        <v>27.8</v>
      </c>
      <c r="D30">
        <f t="shared" si="0"/>
        <v>1</v>
      </c>
      <c r="E30" s="1">
        <f>B30+D71</f>
        <v>27.413432835820895</v>
      </c>
    </row>
    <row r="31" spans="1:5" x14ac:dyDescent="0.25">
      <c r="A31">
        <v>29</v>
      </c>
      <c r="B31">
        <v>26.5</v>
      </c>
      <c r="C31">
        <v>28.2</v>
      </c>
      <c r="D31">
        <f t="shared" si="0"/>
        <v>1.6999999999999993</v>
      </c>
      <c r="E31" s="1">
        <f>B31+D71</f>
        <v>27.113432835820895</v>
      </c>
    </row>
    <row r="32" spans="1:5" x14ac:dyDescent="0.25">
      <c r="A32">
        <v>30</v>
      </c>
      <c r="B32">
        <v>26.4</v>
      </c>
      <c r="C32">
        <v>28.4</v>
      </c>
      <c r="D32">
        <f t="shared" si="0"/>
        <v>2</v>
      </c>
      <c r="E32" s="1">
        <f>B32+D71</f>
        <v>27.013432835820893</v>
      </c>
    </row>
    <row r="33" spans="1:5" x14ac:dyDescent="0.25">
      <c r="A33">
        <v>31</v>
      </c>
      <c r="B33">
        <v>26.8</v>
      </c>
      <c r="C33">
        <v>28.4</v>
      </c>
      <c r="D33">
        <f t="shared" si="0"/>
        <v>1.5999999999999979</v>
      </c>
      <c r="E33" s="1">
        <f>B33+D71</f>
        <v>27.413432835820895</v>
      </c>
    </row>
    <row r="34" spans="1:5" x14ac:dyDescent="0.25">
      <c r="A34">
        <v>32</v>
      </c>
      <c r="B34">
        <v>27.7</v>
      </c>
      <c r="C34">
        <v>28.5</v>
      </c>
      <c r="D34">
        <f t="shared" si="0"/>
        <v>0.80000000000000071</v>
      </c>
      <c r="E34" s="1">
        <f>B34+D71</f>
        <v>28.313432835820894</v>
      </c>
    </row>
    <row r="35" spans="1:5" x14ac:dyDescent="0.25">
      <c r="A35">
        <v>33</v>
      </c>
      <c r="B35">
        <v>27.8</v>
      </c>
      <c r="C35">
        <v>28.5</v>
      </c>
      <c r="D35">
        <f t="shared" si="0"/>
        <v>0.69999999999999929</v>
      </c>
      <c r="E35" s="1">
        <f>B35+D71</f>
        <v>28.413432835820895</v>
      </c>
    </row>
    <row r="36" spans="1:5" x14ac:dyDescent="0.25">
      <c r="A36">
        <v>34</v>
      </c>
      <c r="B36">
        <v>27.8</v>
      </c>
      <c r="C36">
        <v>28.3</v>
      </c>
      <c r="D36">
        <f t="shared" si="0"/>
        <v>0.5</v>
      </c>
      <c r="E36" s="1">
        <f>B36+D71</f>
        <v>28.413432835820895</v>
      </c>
    </row>
    <row r="37" spans="1:5" x14ac:dyDescent="0.25">
      <c r="A37">
        <v>35</v>
      </c>
      <c r="B37">
        <v>27.8</v>
      </c>
      <c r="C37">
        <v>28.2</v>
      </c>
      <c r="D37">
        <f t="shared" si="0"/>
        <v>0.39999999999999858</v>
      </c>
      <c r="E37" s="1">
        <f>B37+D71</f>
        <v>28.413432835820895</v>
      </c>
    </row>
    <row r="38" spans="1:5" x14ac:dyDescent="0.25">
      <c r="A38">
        <v>36</v>
      </c>
      <c r="B38">
        <v>27.6</v>
      </c>
      <c r="C38">
        <v>28.3</v>
      </c>
      <c r="D38">
        <f t="shared" si="0"/>
        <v>0.69999999999999929</v>
      </c>
      <c r="E38" s="1">
        <f>B38+D71</f>
        <v>28.213432835820896</v>
      </c>
    </row>
    <row r="39" spans="1:5" x14ac:dyDescent="0.25">
      <c r="A39">
        <v>37</v>
      </c>
      <c r="B39">
        <v>27.5</v>
      </c>
      <c r="C39">
        <v>26.5</v>
      </c>
      <c r="D39">
        <f t="shared" si="0"/>
        <v>-1</v>
      </c>
      <c r="E39" s="1">
        <f>B39+D71</f>
        <v>28.113432835820895</v>
      </c>
    </row>
    <row r="40" spans="1:5" x14ac:dyDescent="0.25">
      <c r="A40">
        <v>38</v>
      </c>
      <c r="B40">
        <v>27.3</v>
      </c>
      <c r="C40">
        <v>26.6</v>
      </c>
      <c r="D40">
        <f t="shared" si="0"/>
        <v>-0.69999999999999929</v>
      </c>
      <c r="E40" s="1">
        <f>B40+D71</f>
        <v>27.913432835820895</v>
      </c>
    </row>
    <row r="41" spans="1:5" x14ac:dyDescent="0.25">
      <c r="A41">
        <v>39</v>
      </c>
      <c r="B41">
        <v>27.1</v>
      </c>
      <c r="C41">
        <v>26.6</v>
      </c>
      <c r="D41">
        <f t="shared" si="0"/>
        <v>-0.5</v>
      </c>
      <c r="E41" s="1">
        <f>B41+D71</f>
        <v>27.713432835820896</v>
      </c>
    </row>
    <row r="42" spans="1:5" x14ac:dyDescent="0.25">
      <c r="A42">
        <v>40</v>
      </c>
      <c r="B42">
        <v>26.8</v>
      </c>
      <c r="C42">
        <v>26.6</v>
      </c>
      <c r="D42">
        <f t="shared" si="0"/>
        <v>-0.19999999999999929</v>
      </c>
      <c r="E42" s="1">
        <f>B42+D71</f>
        <v>27.413432835820895</v>
      </c>
    </row>
    <row r="43" spans="1:5" x14ac:dyDescent="0.25">
      <c r="A43">
        <v>41</v>
      </c>
      <c r="B43">
        <v>26.5</v>
      </c>
      <c r="C43">
        <v>26.6</v>
      </c>
      <c r="D43">
        <f t="shared" si="0"/>
        <v>0.10000000000000142</v>
      </c>
      <c r="E43" s="1">
        <f>B43+D71</f>
        <v>27.113432835820895</v>
      </c>
    </row>
    <row r="44" spans="1:5" x14ac:dyDescent="0.25">
      <c r="A44">
        <v>42</v>
      </c>
      <c r="B44">
        <v>26.2</v>
      </c>
      <c r="C44">
        <v>26.6</v>
      </c>
      <c r="D44">
        <f t="shared" si="0"/>
        <v>0.40000000000000213</v>
      </c>
      <c r="E44" s="1">
        <f>B44+D71</f>
        <v>26.813432835820894</v>
      </c>
    </row>
    <row r="45" spans="1:5" x14ac:dyDescent="0.25">
      <c r="A45">
        <v>43</v>
      </c>
      <c r="B45">
        <v>26.1</v>
      </c>
      <c r="C45">
        <v>26.6</v>
      </c>
      <c r="D45">
        <f t="shared" si="0"/>
        <v>0.5</v>
      </c>
      <c r="E45" s="1">
        <f>B45+D71</f>
        <v>26.713432835820896</v>
      </c>
    </row>
    <row r="46" spans="1:5" x14ac:dyDescent="0.25">
      <c r="A46">
        <v>44</v>
      </c>
      <c r="B46">
        <v>26.2</v>
      </c>
      <c r="C46">
        <v>26.6</v>
      </c>
      <c r="D46">
        <f t="shared" si="0"/>
        <v>0.40000000000000213</v>
      </c>
      <c r="E46" s="1">
        <f>B46+D71</f>
        <v>26.813432835820894</v>
      </c>
    </row>
    <row r="47" spans="1:5" x14ac:dyDescent="0.25">
      <c r="A47">
        <v>45</v>
      </c>
      <c r="B47">
        <v>26.1</v>
      </c>
      <c r="C47">
        <v>26.5</v>
      </c>
      <c r="D47">
        <f t="shared" si="0"/>
        <v>0.39999999999999858</v>
      </c>
      <c r="E47" s="1">
        <f>B47+D71</f>
        <v>26.713432835820896</v>
      </c>
    </row>
    <row r="48" spans="1:5" x14ac:dyDescent="0.25">
      <c r="A48">
        <v>46</v>
      </c>
      <c r="B48">
        <v>26.1</v>
      </c>
      <c r="C48">
        <v>26.5</v>
      </c>
      <c r="D48">
        <f t="shared" si="0"/>
        <v>0.39999999999999858</v>
      </c>
      <c r="E48" s="1">
        <f>B48+D71</f>
        <v>26.713432835820896</v>
      </c>
    </row>
    <row r="49" spans="1:5" x14ac:dyDescent="0.25">
      <c r="A49">
        <v>47</v>
      </c>
      <c r="B49">
        <v>26.2</v>
      </c>
      <c r="C49">
        <v>26.4</v>
      </c>
      <c r="D49">
        <f t="shared" si="0"/>
        <v>0.19999999999999929</v>
      </c>
      <c r="E49" s="1">
        <f>B49+D71</f>
        <v>26.813432835820894</v>
      </c>
    </row>
    <row r="50" spans="1:5" x14ac:dyDescent="0.25">
      <c r="A50">
        <v>48</v>
      </c>
      <c r="B50">
        <v>26.2</v>
      </c>
      <c r="C50">
        <v>26.5</v>
      </c>
      <c r="D50">
        <f t="shared" si="0"/>
        <v>0.30000000000000071</v>
      </c>
      <c r="E50" s="1">
        <f>B50+D71</f>
        <v>26.813432835820894</v>
      </c>
    </row>
    <row r="51" spans="1:5" x14ac:dyDescent="0.25">
      <c r="A51">
        <v>49</v>
      </c>
      <c r="B51">
        <v>26.1</v>
      </c>
      <c r="C51">
        <v>26.6</v>
      </c>
      <c r="D51">
        <f t="shared" si="0"/>
        <v>0.5</v>
      </c>
      <c r="E51" s="1">
        <f>B51+D71</f>
        <v>26.713432835820896</v>
      </c>
    </row>
    <row r="52" spans="1:5" x14ac:dyDescent="0.25">
      <c r="A52">
        <v>50</v>
      </c>
      <c r="B52">
        <v>26.1</v>
      </c>
      <c r="C52">
        <v>26.6</v>
      </c>
      <c r="D52">
        <f t="shared" si="0"/>
        <v>0.5</v>
      </c>
      <c r="E52" s="1">
        <f>B52+D71</f>
        <v>26.713432835820896</v>
      </c>
    </row>
    <row r="53" spans="1:5" x14ac:dyDescent="0.25">
      <c r="A53">
        <v>51</v>
      </c>
      <c r="B53">
        <v>26.1</v>
      </c>
      <c r="C53">
        <v>26.2</v>
      </c>
      <c r="D53">
        <f t="shared" si="0"/>
        <v>9.9999999999997868E-2</v>
      </c>
      <c r="E53" s="1">
        <f>B53+D71</f>
        <v>26.713432835820896</v>
      </c>
    </row>
    <row r="54" spans="1:5" x14ac:dyDescent="0.25">
      <c r="A54">
        <v>52</v>
      </c>
      <c r="B54">
        <v>25.8</v>
      </c>
      <c r="C54">
        <v>26.3</v>
      </c>
      <c r="D54">
        <f t="shared" si="0"/>
        <v>0.5</v>
      </c>
      <c r="E54" s="1">
        <f>B54+D71</f>
        <v>26.413432835820895</v>
      </c>
    </row>
    <row r="55" spans="1:5" x14ac:dyDescent="0.25">
      <c r="A55">
        <v>53</v>
      </c>
      <c r="B55">
        <v>25.8</v>
      </c>
      <c r="C55">
        <v>26.3</v>
      </c>
      <c r="D55">
        <f t="shared" si="0"/>
        <v>0.5</v>
      </c>
      <c r="E55" s="1">
        <f>B55+D71</f>
        <v>26.413432835820895</v>
      </c>
    </row>
    <row r="56" spans="1:5" x14ac:dyDescent="0.25">
      <c r="A56">
        <v>54</v>
      </c>
      <c r="B56">
        <v>25.8</v>
      </c>
      <c r="C56">
        <v>26.3</v>
      </c>
      <c r="D56">
        <f t="shared" si="0"/>
        <v>0.5</v>
      </c>
      <c r="E56" s="1">
        <f>B56+D71</f>
        <v>26.413432835820895</v>
      </c>
    </row>
    <row r="57" spans="1:5" x14ac:dyDescent="0.25">
      <c r="A57">
        <v>55</v>
      </c>
      <c r="B57">
        <v>25.6</v>
      </c>
      <c r="C57">
        <v>26.2</v>
      </c>
      <c r="D57">
        <f t="shared" si="0"/>
        <v>0.59999999999999787</v>
      </c>
      <c r="E57" s="1">
        <f>B57+D71</f>
        <v>26.213432835820896</v>
      </c>
    </row>
    <row r="58" spans="1:5" x14ac:dyDescent="0.25">
      <c r="A58">
        <v>56</v>
      </c>
      <c r="B58">
        <v>25.7</v>
      </c>
      <c r="C58">
        <v>26.2</v>
      </c>
      <c r="D58">
        <f t="shared" si="0"/>
        <v>0.5</v>
      </c>
      <c r="E58" s="1">
        <f>B58+D71</f>
        <v>26.313432835820894</v>
      </c>
    </row>
    <row r="59" spans="1:5" x14ac:dyDescent="0.25">
      <c r="A59">
        <v>57</v>
      </c>
      <c r="B59">
        <v>25.6</v>
      </c>
      <c r="C59">
        <v>26.3</v>
      </c>
      <c r="D59">
        <f t="shared" si="0"/>
        <v>0.69999999999999929</v>
      </c>
      <c r="E59" s="1">
        <f>B59+D71</f>
        <v>26.213432835820896</v>
      </c>
    </row>
    <row r="60" spans="1:5" x14ac:dyDescent="0.25">
      <c r="A60">
        <v>58</v>
      </c>
      <c r="B60">
        <v>25.6</v>
      </c>
      <c r="C60">
        <v>26.2</v>
      </c>
      <c r="D60">
        <f t="shared" si="0"/>
        <v>0.59999999999999787</v>
      </c>
      <c r="E60" s="1">
        <f>B60+D71</f>
        <v>26.213432835820896</v>
      </c>
    </row>
    <row r="61" spans="1:5" x14ac:dyDescent="0.25">
      <c r="A61">
        <v>59</v>
      </c>
      <c r="B61">
        <v>25.7</v>
      </c>
      <c r="C61">
        <v>26.2</v>
      </c>
      <c r="D61">
        <f t="shared" si="0"/>
        <v>0.5</v>
      </c>
      <c r="E61" s="1">
        <f>B61+D71</f>
        <v>26.313432835820894</v>
      </c>
    </row>
    <row r="62" spans="1:5" x14ac:dyDescent="0.25">
      <c r="A62">
        <v>60</v>
      </c>
      <c r="B62">
        <v>25.6</v>
      </c>
      <c r="C62">
        <v>26.3</v>
      </c>
      <c r="D62">
        <f t="shared" si="0"/>
        <v>0.69999999999999929</v>
      </c>
      <c r="E62" s="1">
        <f>B62+D71</f>
        <v>26.213432835820896</v>
      </c>
    </row>
    <row r="63" spans="1:5" x14ac:dyDescent="0.25">
      <c r="A63">
        <v>61</v>
      </c>
      <c r="B63">
        <v>25.6</v>
      </c>
      <c r="C63">
        <v>26.3</v>
      </c>
      <c r="D63">
        <f t="shared" si="0"/>
        <v>0.69999999999999929</v>
      </c>
      <c r="E63" s="1">
        <f>B63+D71</f>
        <v>26.213432835820896</v>
      </c>
    </row>
    <row r="64" spans="1:5" x14ac:dyDescent="0.25">
      <c r="A64">
        <v>62</v>
      </c>
      <c r="B64">
        <v>25.6</v>
      </c>
      <c r="C64">
        <v>26.3</v>
      </c>
      <c r="D64">
        <f t="shared" si="0"/>
        <v>0.69999999999999929</v>
      </c>
      <c r="E64" s="1">
        <f>B64+D71</f>
        <v>26.213432835820896</v>
      </c>
    </row>
    <row r="65" spans="1:5" x14ac:dyDescent="0.25">
      <c r="A65">
        <v>63</v>
      </c>
      <c r="B65">
        <v>25.7</v>
      </c>
      <c r="C65">
        <v>26.4</v>
      </c>
      <c r="D65">
        <f t="shared" si="0"/>
        <v>0.69999999999999929</v>
      </c>
      <c r="E65" s="1">
        <f>B65+D71</f>
        <v>26.313432835820894</v>
      </c>
    </row>
    <row r="66" spans="1:5" x14ac:dyDescent="0.25">
      <c r="A66">
        <v>64</v>
      </c>
      <c r="B66">
        <v>25.6</v>
      </c>
      <c r="C66">
        <v>26.4</v>
      </c>
      <c r="D66">
        <f t="shared" si="0"/>
        <v>0.79999999999999716</v>
      </c>
      <c r="E66" s="1">
        <f>B66+D71</f>
        <v>26.213432835820896</v>
      </c>
    </row>
    <row r="67" spans="1:5" x14ac:dyDescent="0.25">
      <c r="A67">
        <v>65</v>
      </c>
      <c r="B67">
        <v>25.5</v>
      </c>
      <c r="C67">
        <v>26.4</v>
      </c>
      <c r="D67">
        <f t="shared" si="0"/>
        <v>0.89999999999999858</v>
      </c>
      <c r="E67" s="1">
        <f>B67+D71</f>
        <v>26.113432835820895</v>
      </c>
    </row>
    <row r="68" spans="1:5" x14ac:dyDescent="0.25">
      <c r="A68">
        <v>66</v>
      </c>
      <c r="B68">
        <v>25.6</v>
      </c>
      <c r="C68">
        <v>26.3</v>
      </c>
      <c r="D68">
        <f t="shared" ref="D68:D69" si="1">C68-B68</f>
        <v>0.69999999999999929</v>
      </c>
      <c r="E68" s="1">
        <f>B68+D71</f>
        <v>26.213432835820896</v>
      </c>
    </row>
    <row r="69" spans="1:5" x14ac:dyDescent="0.25">
      <c r="A69">
        <v>67</v>
      </c>
      <c r="B69">
        <v>25.6</v>
      </c>
      <c r="C69">
        <v>26.3</v>
      </c>
      <c r="D69">
        <f t="shared" si="1"/>
        <v>0.69999999999999929</v>
      </c>
      <c r="E69" s="1">
        <f>B69+D71</f>
        <v>26.213432835820896</v>
      </c>
    </row>
    <row r="70" spans="1:5" x14ac:dyDescent="0.25">
      <c r="A70" s="11" t="s">
        <v>8</v>
      </c>
      <c r="B70" s="11" t="s">
        <v>7</v>
      </c>
      <c r="D70" s="8" t="s">
        <v>20</v>
      </c>
      <c r="E70" s="8" t="s">
        <v>6</v>
      </c>
    </row>
    <row r="71" spans="1:5" x14ac:dyDescent="0.25">
      <c r="A71">
        <f>COUNTA(A3:A69)</f>
        <v>67</v>
      </c>
      <c r="B71" s="1">
        <f>AVERAGE(B3:B69)</f>
        <v>26.54925373134326</v>
      </c>
      <c r="D71" s="1">
        <f>AVERAGE(D3:D69)</f>
        <v>0.61343283582089569</v>
      </c>
      <c r="E71" s="1" cm="1">
        <f t="array" ref="E71">SUMSQ(D3:D69-D71)/(A71-1)</f>
        <v>0.20572591587516945</v>
      </c>
    </row>
    <row r="72" spans="1:5" x14ac:dyDescent="0.25">
      <c r="E72" s="1">
        <f>_xlfn.VAR.S(D3:D69)</f>
        <v>0.20572591587516922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2021-05-11T06:59:56Z</dcterms:created>
  <dcterms:modified xsi:type="dcterms:W3CDTF">2021-06-04T23:19:14Z</dcterms:modified>
</cp:coreProperties>
</file>