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1 - Daten Harald\01 - Arbeitsunterlagen\12 - Publikationen\04 - Material selection in design\Journal submission\ERP\"/>
    </mc:Choice>
  </mc:AlternateContent>
  <bookViews>
    <workbookView xWindow="0" yWindow="0" windowWidth="28800" windowHeight="13430" activeTab="4"/>
  </bookViews>
  <sheets>
    <sheet name="dimension" sheetId="9" r:id="rId1"/>
    <sheet name="ESB" sheetId="17" r:id="rId2"/>
    <sheet name="LCI_uncertainty" sheetId="18" r:id="rId3"/>
    <sheet name="UI" sheetId="15" r:id="rId4"/>
    <sheet name="ERP" sheetId="1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8" l="1"/>
  <c r="E16" i="18"/>
  <c r="G15" i="18"/>
  <c r="E15" i="18"/>
  <c r="G14" i="18"/>
  <c r="E14" i="18"/>
  <c r="G13" i="18"/>
  <c r="E13" i="18"/>
  <c r="G12" i="18"/>
  <c r="E12" i="18"/>
  <c r="G11" i="18"/>
  <c r="E11" i="18"/>
  <c r="G10" i="18"/>
  <c r="E10" i="18"/>
  <c r="G9" i="18"/>
  <c r="E9" i="18"/>
  <c r="G8" i="18"/>
  <c r="E8" i="18"/>
  <c r="G7" i="18"/>
  <c r="E7" i="18"/>
  <c r="G6" i="18"/>
  <c r="E6" i="18"/>
  <c r="G5" i="18"/>
  <c r="E5" i="18"/>
  <c r="G2" i="16" l="1"/>
  <c r="I2" i="16" l="1"/>
  <c r="F104" i="16" l="1"/>
  <c r="E104" i="16"/>
  <c r="D104" i="16"/>
  <c r="C104" i="16"/>
  <c r="B104" i="16"/>
  <c r="A104" i="16"/>
  <c r="F103" i="16"/>
  <c r="E103" i="16"/>
  <c r="D103" i="16"/>
  <c r="C103" i="16"/>
  <c r="B103" i="16"/>
  <c r="A103" i="16"/>
  <c r="F102" i="16"/>
  <c r="E102" i="16"/>
  <c r="D102" i="16"/>
  <c r="C102" i="16"/>
  <c r="B102" i="16"/>
  <c r="A102" i="16"/>
  <c r="F101" i="16"/>
  <c r="E101" i="16"/>
  <c r="D101" i="16"/>
  <c r="C101" i="16"/>
  <c r="B101" i="16"/>
  <c r="A101" i="16"/>
  <c r="F100" i="16"/>
  <c r="E100" i="16"/>
  <c r="D100" i="16"/>
  <c r="C100" i="16"/>
  <c r="B100" i="16"/>
  <c r="A100" i="16"/>
  <c r="F99" i="16"/>
  <c r="E99" i="16"/>
  <c r="D99" i="16"/>
  <c r="C99" i="16"/>
  <c r="B99" i="16"/>
  <c r="A99" i="16"/>
  <c r="F98" i="16"/>
  <c r="E98" i="16"/>
  <c r="D98" i="16"/>
  <c r="C98" i="16"/>
  <c r="B98" i="16"/>
  <c r="A98" i="16"/>
  <c r="F97" i="16"/>
  <c r="E97" i="16"/>
  <c r="D97" i="16"/>
  <c r="C97" i="16"/>
  <c r="B97" i="16"/>
  <c r="A97" i="16"/>
  <c r="F96" i="16"/>
  <c r="E96" i="16"/>
  <c r="D96" i="16"/>
  <c r="C96" i="16"/>
  <c r="B96" i="16"/>
  <c r="A96" i="16"/>
  <c r="F95" i="16"/>
  <c r="E95" i="16"/>
  <c r="D95" i="16"/>
  <c r="C95" i="16"/>
  <c r="B95" i="16"/>
  <c r="A95" i="16"/>
  <c r="F94" i="16"/>
  <c r="E94" i="16"/>
  <c r="D94" i="16"/>
  <c r="C94" i="16"/>
  <c r="B94" i="16"/>
  <c r="A94" i="16"/>
  <c r="F93" i="16"/>
  <c r="E93" i="16"/>
  <c r="D93" i="16"/>
  <c r="C93" i="16"/>
  <c r="B93" i="16"/>
  <c r="A93" i="16"/>
  <c r="F92" i="16"/>
  <c r="E92" i="16"/>
  <c r="D92" i="16"/>
  <c r="C92" i="16"/>
  <c r="B92" i="16"/>
  <c r="A92" i="16"/>
  <c r="F91" i="16"/>
  <c r="E91" i="16"/>
  <c r="D91" i="16"/>
  <c r="C91" i="16"/>
  <c r="B91" i="16"/>
  <c r="A91" i="16"/>
  <c r="F90" i="16"/>
  <c r="E90" i="16"/>
  <c r="D90" i="16"/>
  <c r="C90" i="16"/>
  <c r="B90" i="16"/>
  <c r="A90" i="16"/>
  <c r="F89" i="16"/>
  <c r="E89" i="16"/>
  <c r="D89" i="16"/>
  <c r="C89" i="16"/>
  <c r="B89" i="16"/>
  <c r="A89" i="16"/>
  <c r="F88" i="16"/>
  <c r="E88" i="16"/>
  <c r="D88" i="16"/>
  <c r="C88" i="16"/>
  <c r="B88" i="16"/>
  <c r="A88" i="16"/>
  <c r="F87" i="16"/>
  <c r="E87" i="16"/>
  <c r="D87" i="16"/>
  <c r="C87" i="16"/>
  <c r="B87" i="16"/>
  <c r="A87" i="16"/>
  <c r="F86" i="16"/>
  <c r="E86" i="16"/>
  <c r="D86" i="16"/>
  <c r="C86" i="16"/>
  <c r="B86" i="16"/>
  <c r="A86" i="16"/>
  <c r="F85" i="16"/>
  <c r="E85" i="16"/>
  <c r="D85" i="16"/>
  <c r="C85" i="16"/>
  <c r="B85" i="16"/>
  <c r="A85" i="16"/>
  <c r="F84" i="16"/>
  <c r="E84" i="16"/>
  <c r="D84" i="16"/>
  <c r="C84" i="16"/>
  <c r="B84" i="16"/>
  <c r="A84" i="16"/>
  <c r="F83" i="16"/>
  <c r="E83" i="16"/>
  <c r="D83" i="16"/>
  <c r="C83" i="16"/>
  <c r="B83" i="16"/>
  <c r="A83" i="16"/>
  <c r="F82" i="16"/>
  <c r="E82" i="16"/>
  <c r="D82" i="16"/>
  <c r="C82" i="16"/>
  <c r="B82" i="16"/>
  <c r="A82" i="16"/>
  <c r="F81" i="16"/>
  <c r="E81" i="16"/>
  <c r="D81" i="16"/>
  <c r="C81" i="16"/>
  <c r="B81" i="16"/>
  <c r="A81" i="16"/>
  <c r="F80" i="16"/>
  <c r="E80" i="16"/>
  <c r="D80" i="16"/>
  <c r="C80" i="16"/>
  <c r="B80" i="16"/>
  <c r="A80" i="16"/>
  <c r="F79" i="16"/>
  <c r="E79" i="16"/>
  <c r="D79" i="16"/>
  <c r="C79" i="16"/>
  <c r="B79" i="16"/>
  <c r="A79" i="16"/>
  <c r="F78" i="16"/>
  <c r="E78" i="16"/>
  <c r="D78" i="16"/>
  <c r="C78" i="16"/>
  <c r="B78" i="16"/>
  <c r="A78" i="16"/>
  <c r="F77" i="16"/>
  <c r="E77" i="16"/>
  <c r="D77" i="16"/>
  <c r="C77" i="16"/>
  <c r="B77" i="16"/>
  <c r="A77" i="16"/>
  <c r="F76" i="16"/>
  <c r="E76" i="16"/>
  <c r="D76" i="16"/>
  <c r="C76" i="16"/>
  <c r="B76" i="16"/>
  <c r="A76" i="16"/>
  <c r="F75" i="16"/>
  <c r="E75" i="16"/>
  <c r="D75" i="16"/>
  <c r="C75" i="16"/>
  <c r="B75" i="16"/>
  <c r="A75" i="16"/>
  <c r="F74" i="16"/>
  <c r="E74" i="16"/>
  <c r="D74" i="16"/>
  <c r="C74" i="16"/>
  <c r="B74" i="16"/>
  <c r="A74" i="16"/>
  <c r="F73" i="16"/>
  <c r="E73" i="16"/>
  <c r="D73" i="16"/>
  <c r="C73" i="16"/>
  <c r="B73" i="16"/>
  <c r="A73" i="16"/>
  <c r="F72" i="16"/>
  <c r="E72" i="16"/>
  <c r="D72" i="16"/>
  <c r="C72" i="16"/>
  <c r="B72" i="16"/>
  <c r="A72" i="16"/>
  <c r="F71" i="16"/>
  <c r="E71" i="16"/>
  <c r="D71" i="16"/>
  <c r="C71" i="16"/>
  <c r="B71" i="16"/>
  <c r="A71" i="16"/>
  <c r="F70" i="16"/>
  <c r="E70" i="16"/>
  <c r="D70" i="16"/>
  <c r="C70" i="16"/>
  <c r="B70" i="16"/>
  <c r="A70" i="16"/>
  <c r="F69" i="16"/>
  <c r="E69" i="16"/>
  <c r="D69" i="16"/>
  <c r="C69" i="16"/>
  <c r="B69" i="16"/>
  <c r="A69" i="16"/>
  <c r="F68" i="16"/>
  <c r="E68" i="16"/>
  <c r="D68" i="16"/>
  <c r="C68" i="16"/>
  <c r="B68" i="16"/>
  <c r="A68" i="16"/>
  <c r="F67" i="16"/>
  <c r="E67" i="16"/>
  <c r="D67" i="16"/>
  <c r="C67" i="16"/>
  <c r="B67" i="16"/>
  <c r="A67" i="16"/>
  <c r="F66" i="16"/>
  <c r="E66" i="16"/>
  <c r="D66" i="16"/>
  <c r="C66" i="16"/>
  <c r="B66" i="16"/>
  <c r="A66" i="16"/>
  <c r="F65" i="16"/>
  <c r="E65" i="16"/>
  <c r="D65" i="16"/>
  <c r="C65" i="16"/>
  <c r="B65" i="16"/>
  <c r="A65" i="16"/>
  <c r="F64" i="16"/>
  <c r="E64" i="16"/>
  <c r="D64" i="16"/>
  <c r="C64" i="16"/>
  <c r="B64" i="16"/>
  <c r="A64" i="16"/>
  <c r="F63" i="16"/>
  <c r="E63" i="16"/>
  <c r="D63" i="16"/>
  <c r="C63" i="16"/>
  <c r="B63" i="16"/>
  <c r="A63" i="16"/>
  <c r="F62" i="16"/>
  <c r="E62" i="16"/>
  <c r="D62" i="16"/>
  <c r="C62" i="16"/>
  <c r="B62" i="16"/>
  <c r="A62" i="16"/>
  <c r="F61" i="16"/>
  <c r="E61" i="16"/>
  <c r="D61" i="16"/>
  <c r="C61" i="16"/>
  <c r="B61" i="16"/>
  <c r="A61" i="16"/>
  <c r="F60" i="16"/>
  <c r="E60" i="16"/>
  <c r="D60" i="16"/>
  <c r="C60" i="16"/>
  <c r="B60" i="16"/>
  <c r="A60" i="16"/>
  <c r="F59" i="16"/>
  <c r="E59" i="16"/>
  <c r="D59" i="16"/>
  <c r="C59" i="16"/>
  <c r="B59" i="16"/>
  <c r="A59" i="16"/>
  <c r="F58" i="16"/>
  <c r="E58" i="16"/>
  <c r="D58" i="16"/>
  <c r="C58" i="16"/>
  <c r="B58" i="16"/>
  <c r="A58" i="16"/>
  <c r="F57" i="16"/>
  <c r="E57" i="16"/>
  <c r="D57" i="16"/>
  <c r="C57" i="16"/>
  <c r="B57" i="16"/>
  <c r="A57" i="16"/>
  <c r="F56" i="16"/>
  <c r="E56" i="16"/>
  <c r="D56" i="16"/>
  <c r="C56" i="16"/>
  <c r="B56" i="16"/>
  <c r="A56" i="16"/>
  <c r="F55" i="16"/>
  <c r="E55" i="16"/>
  <c r="D55" i="16"/>
  <c r="C55" i="16"/>
  <c r="B55" i="16"/>
  <c r="A55" i="16"/>
  <c r="F54" i="16"/>
  <c r="E54" i="16"/>
  <c r="D54" i="16"/>
  <c r="C54" i="16"/>
  <c r="B54" i="16"/>
  <c r="A54" i="16"/>
  <c r="F53" i="16"/>
  <c r="E53" i="16"/>
  <c r="D53" i="16"/>
  <c r="C53" i="16"/>
  <c r="B53" i="16"/>
  <c r="A53" i="16"/>
  <c r="F52" i="16"/>
  <c r="E52" i="16"/>
  <c r="D52" i="16"/>
  <c r="C52" i="16"/>
  <c r="B52" i="16"/>
  <c r="A52" i="16"/>
  <c r="F51" i="16"/>
  <c r="E51" i="16"/>
  <c r="D51" i="16"/>
  <c r="C51" i="16"/>
  <c r="B51" i="16"/>
  <c r="A51" i="16"/>
  <c r="F50" i="16"/>
  <c r="E50" i="16"/>
  <c r="D50" i="16"/>
  <c r="C50" i="16"/>
  <c r="B50" i="16"/>
  <c r="A50" i="16"/>
  <c r="F49" i="16"/>
  <c r="E49" i="16"/>
  <c r="D49" i="16"/>
  <c r="C49" i="16"/>
  <c r="B49" i="16"/>
  <c r="A49" i="16"/>
  <c r="F48" i="16"/>
  <c r="E48" i="16"/>
  <c r="D48" i="16"/>
  <c r="C48" i="16"/>
  <c r="B48" i="16"/>
  <c r="A48" i="16"/>
  <c r="F47" i="16"/>
  <c r="E47" i="16"/>
  <c r="D47" i="16"/>
  <c r="C47" i="16"/>
  <c r="B47" i="16"/>
  <c r="A47" i="16"/>
  <c r="F46" i="16"/>
  <c r="E46" i="16"/>
  <c r="D46" i="16"/>
  <c r="C46" i="16"/>
  <c r="B46" i="16"/>
  <c r="A46" i="16"/>
  <c r="F45" i="16"/>
  <c r="E45" i="16"/>
  <c r="D45" i="16"/>
  <c r="C45" i="16"/>
  <c r="B45" i="16"/>
  <c r="A45" i="16"/>
  <c r="F44" i="16"/>
  <c r="E44" i="16"/>
  <c r="D44" i="16"/>
  <c r="C44" i="16"/>
  <c r="B44" i="16"/>
  <c r="A44" i="16"/>
  <c r="F43" i="16"/>
  <c r="E43" i="16"/>
  <c r="D43" i="16"/>
  <c r="C43" i="16"/>
  <c r="B43" i="16"/>
  <c r="A43" i="16"/>
  <c r="F42" i="16"/>
  <c r="E42" i="16"/>
  <c r="D42" i="16"/>
  <c r="C42" i="16"/>
  <c r="B42" i="16"/>
  <c r="A42" i="16"/>
  <c r="F41" i="16"/>
  <c r="E41" i="16"/>
  <c r="D41" i="16"/>
  <c r="C41" i="16"/>
  <c r="B41" i="16"/>
  <c r="A41" i="16"/>
  <c r="F40" i="16"/>
  <c r="E40" i="16"/>
  <c r="D40" i="16"/>
  <c r="C40" i="16"/>
  <c r="B40" i="16"/>
  <c r="A40" i="16"/>
  <c r="F39" i="16"/>
  <c r="E39" i="16"/>
  <c r="D39" i="16"/>
  <c r="C39" i="16"/>
  <c r="B39" i="16"/>
  <c r="A39" i="16"/>
  <c r="F38" i="16"/>
  <c r="E38" i="16"/>
  <c r="D38" i="16"/>
  <c r="C38" i="16"/>
  <c r="B38" i="16"/>
  <c r="A38" i="16"/>
  <c r="F37" i="16"/>
  <c r="E37" i="16"/>
  <c r="D37" i="16"/>
  <c r="C37" i="16"/>
  <c r="B37" i="16"/>
  <c r="A37" i="16"/>
  <c r="F36" i="16"/>
  <c r="E36" i="16"/>
  <c r="D36" i="16"/>
  <c r="C36" i="16"/>
  <c r="B36" i="16"/>
  <c r="A36" i="16"/>
  <c r="F35" i="16"/>
  <c r="E35" i="16"/>
  <c r="D35" i="16"/>
  <c r="C35" i="16"/>
  <c r="B35" i="16"/>
  <c r="A35" i="16"/>
  <c r="F34" i="16"/>
  <c r="E34" i="16"/>
  <c r="D34" i="16"/>
  <c r="C34" i="16"/>
  <c r="B34" i="16"/>
  <c r="A34" i="16"/>
  <c r="F33" i="16"/>
  <c r="E33" i="16"/>
  <c r="D33" i="16"/>
  <c r="C33" i="16"/>
  <c r="B33" i="16"/>
  <c r="A33" i="16"/>
  <c r="F32" i="16"/>
  <c r="E32" i="16"/>
  <c r="D32" i="16"/>
  <c r="C32" i="16"/>
  <c r="B32" i="16"/>
  <c r="A32" i="16"/>
  <c r="F31" i="16"/>
  <c r="E31" i="16"/>
  <c r="D31" i="16"/>
  <c r="C31" i="16"/>
  <c r="B31" i="16"/>
  <c r="A31" i="16"/>
  <c r="F30" i="16"/>
  <c r="E30" i="16"/>
  <c r="D30" i="16"/>
  <c r="C30" i="16"/>
  <c r="B30" i="16"/>
  <c r="A30" i="16"/>
  <c r="F29" i="16"/>
  <c r="E29" i="16"/>
  <c r="D29" i="16"/>
  <c r="C29" i="16"/>
  <c r="B29" i="16"/>
  <c r="A29" i="16"/>
  <c r="F28" i="16"/>
  <c r="E28" i="16"/>
  <c r="D28" i="16"/>
  <c r="C28" i="16"/>
  <c r="B28" i="16"/>
  <c r="A28" i="16"/>
  <c r="F27" i="16"/>
  <c r="E27" i="16"/>
  <c r="D27" i="16"/>
  <c r="C27" i="16"/>
  <c r="B27" i="16"/>
  <c r="A27" i="16"/>
  <c r="F26" i="16"/>
  <c r="E26" i="16"/>
  <c r="D26" i="16"/>
  <c r="C26" i="16"/>
  <c r="B26" i="16"/>
  <c r="A26" i="16"/>
  <c r="F25" i="16"/>
  <c r="E25" i="16"/>
  <c r="D25" i="16"/>
  <c r="C25" i="16"/>
  <c r="B25" i="16"/>
  <c r="A25" i="16"/>
  <c r="F24" i="16"/>
  <c r="E24" i="16"/>
  <c r="D24" i="16"/>
  <c r="C24" i="16"/>
  <c r="B24" i="16"/>
  <c r="A24" i="16"/>
  <c r="F23" i="16"/>
  <c r="E23" i="16"/>
  <c r="D23" i="16"/>
  <c r="C23" i="16"/>
  <c r="B23" i="16"/>
  <c r="A23" i="16"/>
  <c r="F22" i="16"/>
  <c r="E22" i="16"/>
  <c r="D22" i="16"/>
  <c r="C22" i="16"/>
  <c r="B22" i="16"/>
  <c r="A22" i="16"/>
  <c r="F21" i="16"/>
  <c r="E21" i="16"/>
  <c r="D21" i="16"/>
  <c r="C21" i="16"/>
  <c r="B21" i="16"/>
  <c r="A21" i="16"/>
  <c r="F20" i="16"/>
  <c r="E20" i="16"/>
  <c r="D20" i="16"/>
  <c r="C20" i="16"/>
  <c r="B20" i="16"/>
  <c r="A20" i="16"/>
  <c r="F19" i="16"/>
  <c r="E19" i="16"/>
  <c r="D19" i="16"/>
  <c r="C19" i="16"/>
  <c r="B19" i="16"/>
  <c r="A19" i="16"/>
  <c r="F18" i="16"/>
  <c r="E18" i="16"/>
  <c r="D18" i="16"/>
  <c r="C18" i="16"/>
  <c r="B18" i="16"/>
  <c r="A18" i="16"/>
  <c r="F17" i="16"/>
  <c r="E17" i="16"/>
  <c r="D17" i="16"/>
  <c r="C17" i="16"/>
  <c r="B17" i="16"/>
  <c r="A17" i="16"/>
  <c r="F16" i="16"/>
  <c r="E16" i="16"/>
  <c r="D16" i="16"/>
  <c r="C16" i="16"/>
  <c r="B16" i="16"/>
  <c r="A16" i="16"/>
  <c r="F15" i="16"/>
  <c r="E15" i="16"/>
  <c r="D15" i="16"/>
  <c r="C15" i="16"/>
  <c r="B15" i="16"/>
  <c r="A15" i="16"/>
  <c r="F14" i="16"/>
  <c r="E14" i="16"/>
  <c r="D14" i="16"/>
  <c r="C14" i="16"/>
  <c r="B14" i="16"/>
  <c r="A14" i="16"/>
  <c r="F13" i="16"/>
  <c r="E13" i="16"/>
  <c r="D13" i="16"/>
  <c r="C13" i="16"/>
  <c r="B13" i="16"/>
  <c r="A13" i="16"/>
  <c r="F12" i="16"/>
  <c r="E12" i="16"/>
  <c r="D12" i="16"/>
  <c r="C12" i="16"/>
  <c r="B12" i="16"/>
  <c r="A12" i="16"/>
  <c r="F11" i="16"/>
  <c r="E11" i="16"/>
  <c r="D11" i="16"/>
  <c r="C11" i="16"/>
  <c r="B11" i="16"/>
  <c r="A11" i="16"/>
  <c r="F10" i="16"/>
  <c r="E10" i="16"/>
  <c r="D10" i="16"/>
  <c r="C10" i="16"/>
  <c r="B10" i="16"/>
  <c r="A10" i="16"/>
  <c r="F9" i="16"/>
  <c r="E9" i="16"/>
  <c r="D9" i="16"/>
  <c r="C9" i="16"/>
  <c r="B9" i="16"/>
  <c r="A9" i="16"/>
  <c r="F8" i="16"/>
  <c r="E8" i="16"/>
  <c r="D8" i="16"/>
  <c r="C8" i="16"/>
  <c r="B8" i="16"/>
  <c r="A8" i="16"/>
  <c r="F7" i="16"/>
  <c r="E7" i="16"/>
  <c r="D7" i="16"/>
  <c r="C7" i="16"/>
  <c r="B7" i="16"/>
  <c r="A7" i="16"/>
  <c r="F6" i="16"/>
  <c r="E6" i="16"/>
  <c r="D6" i="16"/>
  <c r="C6" i="16"/>
  <c r="B6" i="16"/>
  <c r="A6" i="16"/>
  <c r="F5" i="16"/>
  <c r="E5" i="16"/>
  <c r="D5" i="16"/>
  <c r="C5" i="16"/>
  <c r="B5" i="16"/>
  <c r="A5" i="16"/>
  <c r="A5" i="15" l="1"/>
  <c r="B5" i="15"/>
  <c r="A6" i="15"/>
  <c r="B6" i="15"/>
  <c r="A7" i="15"/>
  <c r="B7" i="15"/>
  <c r="A8" i="15"/>
  <c r="B8" i="15"/>
  <c r="A9" i="15"/>
  <c r="B9" i="15"/>
  <c r="A10" i="15"/>
  <c r="B10" i="15"/>
  <c r="A11" i="15"/>
  <c r="B11" i="15"/>
  <c r="A12" i="15"/>
  <c r="B12" i="15"/>
  <c r="A13" i="15"/>
  <c r="B13" i="15"/>
  <c r="A14" i="15"/>
  <c r="B14" i="15"/>
  <c r="A15" i="15"/>
  <c r="B15" i="15"/>
  <c r="A16" i="15"/>
  <c r="B16" i="15"/>
  <c r="A17" i="15"/>
  <c r="B17" i="15"/>
  <c r="A18" i="15"/>
  <c r="B18" i="15"/>
</calcChain>
</file>

<file path=xl/sharedStrings.xml><?xml version="1.0" encoding="utf-8"?>
<sst xmlns="http://schemas.openxmlformats.org/spreadsheetml/2006/main" count="409" uniqueCount="172">
  <si>
    <t>ecoinvent3_5</t>
  </si>
  <si>
    <t>Material</t>
  </si>
  <si>
    <t>climate change</t>
  </si>
  <si>
    <t>biodiversity</t>
  </si>
  <si>
    <t>ozone depletion</t>
  </si>
  <si>
    <t>biogeochemical flows P</t>
  </si>
  <si>
    <t>biogeochemical flows N</t>
  </si>
  <si>
    <t>land use</t>
  </si>
  <si>
    <t>water consumption</t>
  </si>
  <si>
    <t>aerosol loading</t>
  </si>
  <si>
    <t>energy</t>
  </si>
  <si>
    <t>v3.5 cut-off</t>
  </si>
  <si>
    <t>selected LCI results:air:CO2, fossil</t>
  </si>
  <si>
    <t>GWP</t>
  </si>
  <si>
    <t>ecosystem quality</t>
  </si>
  <si>
    <t>ODP</t>
  </si>
  <si>
    <t>P to ocean</t>
  </si>
  <si>
    <t>P to soil</t>
  </si>
  <si>
    <t>reactive nitrogen emissions</t>
  </si>
  <si>
    <t>selected LCI results:resource:land occupation</t>
  </si>
  <si>
    <t>particulate matter formation</t>
  </si>
  <si>
    <t>min</t>
  </si>
  <si>
    <t>mode</t>
  </si>
  <si>
    <t>max</t>
  </si>
  <si>
    <t>d</t>
  </si>
  <si>
    <t>Idx</t>
  </si>
  <si>
    <t>Process/product</t>
  </si>
  <si>
    <t>Unit</t>
  </si>
  <si>
    <t>FU</t>
  </si>
  <si>
    <t>version</t>
  </si>
  <si>
    <t>category</t>
  </si>
  <si>
    <t>kg</t>
  </si>
  <si>
    <t>-</t>
  </si>
  <si>
    <t>kg CO2_eq</t>
  </si>
  <si>
    <t>species.a</t>
  </si>
  <si>
    <t>kg CFC-11.</t>
  </si>
  <si>
    <t>kg P</t>
  </si>
  <si>
    <t>kg N</t>
  </si>
  <si>
    <t>m2a</t>
  </si>
  <si>
    <t>m³</t>
  </si>
  <si>
    <t>kg PM10-Eq</t>
  </si>
  <si>
    <t>MJ-eq</t>
  </si>
  <si>
    <t>unit impacts</t>
  </si>
  <si>
    <t>unit</t>
  </si>
  <si>
    <t>short name</t>
  </si>
  <si>
    <t>Boundaries</t>
  </si>
  <si>
    <t>description</t>
  </si>
  <si>
    <t>direct CO2 emissions</t>
  </si>
  <si>
    <t>CO2/a</t>
  </si>
  <si>
    <t>global warming potential</t>
  </si>
  <si>
    <t>kgCO2-eq/a</t>
  </si>
  <si>
    <t xml:space="preserve">biodiversity </t>
  </si>
  <si>
    <t>species loss</t>
  </si>
  <si>
    <t>species</t>
  </si>
  <si>
    <t xml:space="preserve">ozone depletion </t>
  </si>
  <si>
    <t>ozone depletion potential</t>
  </si>
  <si>
    <t>kgCFC-11-eq/a</t>
  </si>
  <si>
    <t xml:space="preserve">P to ocean </t>
  </si>
  <si>
    <t>biogeochemical flows</t>
  </si>
  <si>
    <t>P to oceans</t>
  </si>
  <si>
    <t>kg P/a</t>
  </si>
  <si>
    <t>P from fertilizer to soil</t>
  </si>
  <si>
    <t>N emissions</t>
  </si>
  <si>
    <t>reactive N emissions</t>
  </si>
  <si>
    <t>kg N/a</t>
  </si>
  <si>
    <t xml:space="preserve">land use </t>
  </si>
  <si>
    <t>landsystem change</t>
  </si>
  <si>
    <t>land occupation</t>
  </si>
  <si>
    <t>m²</t>
  </si>
  <si>
    <t>freshwater use</t>
  </si>
  <si>
    <t>blue water consumption</t>
  </si>
  <si>
    <t>m³/a</t>
  </si>
  <si>
    <t>aerosol formation</t>
  </si>
  <si>
    <t>kg PM10-eq</t>
  </si>
  <si>
    <t>total energy use</t>
  </si>
  <si>
    <t>W-el</t>
  </si>
  <si>
    <t>selected LCI results: cropland</t>
  </si>
  <si>
    <t>Cumulative Energy Demand (electricity)</t>
  </si>
  <si>
    <t>m².a</t>
  </si>
  <si>
    <t>cropland use</t>
  </si>
  <si>
    <t>cropland</t>
  </si>
  <si>
    <t>total</t>
  </si>
  <si>
    <t>Aluminum</t>
  </si>
  <si>
    <t>Copper</t>
  </si>
  <si>
    <t>Steel</t>
  </si>
  <si>
    <t>aluminium, primary, ingot//[GLO] aluminium production &amp; EoL, primary, ingot</t>
  </si>
  <si>
    <t>copper//[GLO] copper production &amp; EoL, primary</t>
  </si>
  <si>
    <t>steel, unalloyed//[GLO] steel production &amp; EoL, converter, unalloyed</t>
  </si>
  <si>
    <t>zinc//[GLO] market for zinc</t>
  </si>
  <si>
    <t>lead//[GLO] primary lead production from concentrate</t>
  </si>
  <si>
    <t>tin//[GLO] market for tin</t>
  </si>
  <si>
    <t>nickel, 99.5%//[GLO] market for nickel, 99.5%</t>
  </si>
  <si>
    <t>gold//[GLO] market for gold</t>
  </si>
  <si>
    <t>silver//[GLO] market for silver</t>
  </si>
  <si>
    <t>platinum//[GLO] market for platinum</t>
  </si>
  <si>
    <t>titanium, primary//[GLO] market for titanium, primary</t>
  </si>
  <si>
    <t>chromium//[GLO] market for chromium</t>
  </si>
  <si>
    <t>Cast iron</t>
  </si>
  <si>
    <t>Zinc</t>
  </si>
  <si>
    <t>Lead</t>
  </si>
  <si>
    <t>Tin</t>
  </si>
  <si>
    <t>Gold</t>
  </si>
  <si>
    <t>Silver</t>
  </si>
  <si>
    <t>Platinum</t>
  </si>
  <si>
    <t>Chromium</t>
  </si>
  <si>
    <t>Nickel</t>
  </si>
  <si>
    <t>Titanium</t>
  </si>
  <si>
    <t>cast iron//[RoW] cast iron production</t>
  </si>
  <si>
    <t>steel, chromium steel 18/8, hot rolled//[GLO] market for steel, chromium steel 18/8, hot rolled</t>
  </si>
  <si>
    <t>Stainless steel</t>
  </si>
  <si>
    <t>CO_2</t>
  </si>
  <si>
    <t xml:space="preserve">water consumption </t>
  </si>
  <si>
    <t>CO_{2,eq} (GWP100)</t>
  </si>
  <si>
    <t>USGS, 2016</t>
  </si>
  <si>
    <t>Ashby, 2011</t>
  </si>
  <si>
    <t>electric energy</t>
  </si>
  <si>
    <t>Result for Ecological resource potential (ERP) for each resource individually</t>
  </si>
  <si>
    <t>ERP</t>
  </si>
  <si>
    <t>limiting boundary</t>
  </si>
  <si>
    <t>(if total ESB occupied by single material)</t>
  </si>
  <si>
    <t>Current production (2018)</t>
  </si>
  <si>
    <t>Source</t>
  </si>
  <si>
    <t>Beta-PERT (min, mode, max)</t>
  </si>
  <si>
    <t>lognormal (log mode, (log max-log mode)/3)</t>
  </si>
  <si>
    <t>triangular (min, mode, max)</t>
  </si>
  <si>
    <t>rectangular (min, max)</t>
  </si>
  <si>
    <t>normal (mode, sigma = (max-mode)/3)</t>
  </si>
  <si>
    <t>balance coefficient</t>
  </si>
  <si>
    <t>Boundary category</t>
  </si>
  <si>
    <t>control variable</t>
  </si>
  <si>
    <t>Climate change</t>
  </si>
  <si>
    <t>biodiversity loss</t>
  </si>
  <si>
    <t>Ozone depletion</t>
  </si>
  <si>
    <t>P from freshwater to oceans</t>
  </si>
  <si>
    <t>Industrial and biologial fixation of N</t>
  </si>
  <si>
    <t>Land system change</t>
  </si>
  <si>
    <t>Freshwater use</t>
  </si>
  <si>
    <t>consumptive blue water use</t>
  </si>
  <si>
    <t>Atmospheric aerosol loading</t>
  </si>
  <si>
    <t>Energy</t>
  </si>
  <si>
    <t>kg CO2/a</t>
  </si>
  <si>
    <t>IPCC_2018</t>
  </si>
  <si>
    <t>GWP100</t>
  </si>
  <si>
    <t>kg CO2-eq/a</t>
  </si>
  <si>
    <t>Doka_2016, IPCC_2013</t>
  </si>
  <si>
    <t>species.a/a</t>
  </si>
  <si>
    <t>ReCiPe_2013</t>
  </si>
  <si>
    <t>kg ODP-eq/a</t>
  </si>
  <si>
    <t>Ryberg_2018, Doka_2016</t>
  </si>
  <si>
    <t>Doka_2016</t>
  </si>
  <si>
    <t xml:space="preserve">Appropriate ice-free land area </t>
  </si>
  <si>
    <t>m².a/a</t>
  </si>
  <si>
    <t>Dinerstein_2017 + Steffen_2015</t>
  </si>
  <si>
    <t>Röckstrom</t>
  </si>
  <si>
    <t>Cropland</t>
  </si>
  <si>
    <t>kg PM10-eq/kg</t>
  </si>
  <si>
    <t>ERA of renewable energy</t>
  </si>
  <si>
    <t>MJ-el/a</t>
  </si>
  <si>
    <t>SI_renewable_energy_calculation.xlsx</t>
  </si>
  <si>
    <t>Sources additional to Steffen_2015</t>
  </si>
  <si>
    <t>LCI uncertainty</t>
  </si>
  <si>
    <t>ecoinvent data quality guideline</t>
  </si>
  <si>
    <t>sigma2</t>
  </si>
  <si>
    <t>remark</t>
  </si>
  <si>
    <t>already considered in UI</t>
  </si>
  <si>
    <t>CO2</t>
  </si>
  <si>
    <t>Land use occupatioon, a</t>
  </si>
  <si>
    <t>inorganic emissions, others</t>
  </si>
  <si>
    <t>PM10</t>
  </si>
  <si>
    <t>Uncertainty distributions</t>
  </si>
  <si>
    <t>Earth system boundaries specification</t>
  </si>
  <si>
    <t>Dimensions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</si>
</sst>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3" x14ac:knownFonts="1">
    <font>
      <sz val="10"/>
      <color theme="1"/>
      <name val="Segoe UI"/>
      <family val="2"/>
    </font>
    <font>
      <sz val="11"/>
      <name val="Calibri"/>
      <family val="2"/>
    </font>
    <font>
      <sz val="10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2CC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2" borderId="0" xfId="0" applyFill="1"/>
    <xf numFmtId="0" fontId="0" fillId="5" borderId="0" xfId="0" applyFill="1"/>
    <xf numFmtId="0" fontId="0" fillId="2" borderId="0" xfId="0" applyFill="1" applyAlignment="1"/>
    <xf numFmtId="0" fontId="1" fillId="2" borderId="0" xfId="1" applyFill="1" applyAlignment="1">
      <alignment horizontal="center" vertical="top" wrapText="1"/>
    </xf>
    <xf numFmtId="0" fontId="1" fillId="2" borderId="0" xfId="1" applyFill="1"/>
    <xf numFmtId="11" fontId="0" fillId="0" borderId="0" xfId="0" applyNumberFormat="1"/>
    <xf numFmtId="0" fontId="1" fillId="0" borderId="0" xfId="1" applyFill="1"/>
    <xf numFmtId="11" fontId="0" fillId="3" borderId="1" xfId="0" applyNumberFormat="1" applyFill="1" applyBorder="1"/>
    <xf numFmtId="0" fontId="0" fillId="3" borderId="1" xfId="0" applyFill="1" applyBorder="1"/>
    <xf numFmtId="0" fontId="2" fillId="0" borderId="0" xfId="0" applyFont="1" applyBorder="1"/>
    <xf numFmtId="11" fontId="0" fillId="0" borderId="0" xfId="0" applyNumberFormat="1" applyFont="1" applyFill="1" applyAlignment="1">
      <alignment horizontal="right"/>
    </xf>
    <xf numFmtId="0" fontId="0" fillId="0" borderId="0" xfId="0" applyFont="1" applyFill="1"/>
    <xf numFmtId="0" fontId="0" fillId="0" borderId="0" xfId="0" applyBorder="1"/>
    <xf numFmtId="0" fontId="0" fillId="0" borderId="0" xfId="0" applyFont="1" applyFill="1" applyBorder="1"/>
    <xf numFmtId="11" fontId="0" fillId="0" borderId="0" xfId="0" applyNumberFormat="1" applyFont="1" applyAlignment="1">
      <alignment horizontal="right"/>
    </xf>
    <xf numFmtId="0" fontId="2" fillId="3" borderId="1" xfId="0" applyFont="1" applyFill="1" applyBorder="1"/>
    <xf numFmtId="0" fontId="0" fillId="0" borderId="0" xfId="0" applyAlignment="1">
      <alignment wrapText="1"/>
    </xf>
    <xf numFmtId="164" fontId="0" fillId="0" borderId="0" xfId="0" applyNumberFormat="1"/>
    <xf numFmtId="0" fontId="0" fillId="12" borderId="1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1" applyFill="1" applyAlignment="1">
      <alignment horizontal="left"/>
    </xf>
    <xf numFmtId="11" fontId="0" fillId="0" borderId="0" xfId="0" applyNumberFormat="1" applyAlignment="1">
      <alignment wrapText="1"/>
    </xf>
    <xf numFmtId="11" fontId="1" fillId="2" borderId="0" xfId="1" applyNumberFormat="1" applyFill="1"/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1" fillId="2" borderId="0" xfId="1" applyFont="1" applyFill="1" applyAlignment="1">
      <alignment horizontal="center" vertical="top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top"/>
    </xf>
  </cellXfs>
  <cellStyles count="2">
    <cellStyle name="Standard" xfId="0" builtinId="0"/>
    <cellStyle name="Standard 5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B2" sqref="B2"/>
    </sheetView>
  </sheetViews>
  <sheetFormatPr baseColWidth="10" defaultRowHeight="16" x14ac:dyDescent="0.45"/>
  <cols>
    <col min="1" max="1" width="5" bestFit="1" customWidth="1"/>
    <col min="2" max="2" width="51.1796875" bestFit="1" customWidth="1"/>
    <col min="3" max="3" width="17.54296875" bestFit="1" customWidth="1"/>
    <col min="6" max="6" width="3.453125" bestFit="1" customWidth="1"/>
    <col min="7" max="7" width="18.1796875" bestFit="1" customWidth="1"/>
    <col min="8" max="8" width="19.453125" bestFit="1" customWidth="1"/>
    <col min="9" max="9" width="22.81640625" bestFit="1" customWidth="1"/>
    <col min="10" max="10" width="13.453125" bestFit="1" customWidth="1"/>
  </cols>
  <sheetData>
    <row r="1" spans="1:10" x14ac:dyDescent="0.45">
      <c r="B1" t="s">
        <v>171</v>
      </c>
    </row>
    <row r="4" spans="1:10" x14ac:dyDescent="0.45">
      <c r="A4" s="1" t="s">
        <v>25</v>
      </c>
      <c r="B4" s="5" t="s">
        <v>26</v>
      </c>
      <c r="C4" t="s">
        <v>44</v>
      </c>
      <c r="F4" s="2" t="s">
        <v>25</v>
      </c>
      <c r="G4" s="2" t="s">
        <v>45</v>
      </c>
      <c r="H4" s="2" t="s">
        <v>30</v>
      </c>
      <c r="I4" s="2" t="s">
        <v>46</v>
      </c>
      <c r="J4" s="2" t="s">
        <v>43</v>
      </c>
    </row>
    <row r="5" spans="1:10" x14ac:dyDescent="0.45">
      <c r="A5" s="16">
        <v>1</v>
      </c>
      <c r="B5" s="10" t="s">
        <v>85</v>
      </c>
      <c r="C5" s="9" t="s">
        <v>82</v>
      </c>
      <c r="F5" s="9">
        <v>1</v>
      </c>
      <c r="G5" s="8" t="s">
        <v>110</v>
      </c>
      <c r="H5" t="s">
        <v>2</v>
      </c>
      <c r="I5" t="s">
        <v>47</v>
      </c>
      <c r="J5" t="s">
        <v>48</v>
      </c>
    </row>
    <row r="6" spans="1:10" x14ac:dyDescent="0.45">
      <c r="A6" s="16">
        <v>2</v>
      </c>
      <c r="B6" s="10" t="s">
        <v>86</v>
      </c>
      <c r="C6" s="9" t="s">
        <v>83</v>
      </c>
      <c r="F6" s="9">
        <v>2</v>
      </c>
      <c r="G6" s="8" t="s">
        <v>112</v>
      </c>
      <c r="H6" t="s">
        <v>2</v>
      </c>
      <c r="I6" t="s">
        <v>49</v>
      </c>
      <c r="J6" t="s">
        <v>50</v>
      </c>
    </row>
    <row r="7" spans="1:10" x14ac:dyDescent="0.45">
      <c r="A7" s="16">
        <v>3</v>
      </c>
      <c r="B7" s="10" t="s">
        <v>87</v>
      </c>
      <c r="C7" s="9" t="s">
        <v>84</v>
      </c>
      <c r="F7" s="9">
        <v>3</v>
      </c>
      <c r="G7" s="8" t="s">
        <v>51</v>
      </c>
      <c r="H7" t="s">
        <v>3</v>
      </c>
      <c r="I7" t="s">
        <v>52</v>
      </c>
      <c r="J7" t="s">
        <v>53</v>
      </c>
    </row>
    <row r="8" spans="1:10" x14ac:dyDescent="0.45">
      <c r="A8" s="16">
        <v>4</v>
      </c>
      <c r="B8" s="13" t="s">
        <v>107</v>
      </c>
      <c r="C8" s="9" t="s">
        <v>97</v>
      </c>
      <c r="F8" s="9">
        <v>4</v>
      </c>
      <c r="G8" s="8" t="s">
        <v>54</v>
      </c>
      <c r="H8" t="s">
        <v>4</v>
      </c>
      <c r="I8" t="s">
        <v>55</v>
      </c>
      <c r="J8" t="s">
        <v>56</v>
      </c>
    </row>
    <row r="9" spans="1:10" x14ac:dyDescent="0.45">
      <c r="A9" s="16">
        <v>5</v>
      </c>
      <c r="B9" s="14" t="s">
        <v>88</v>
      </c>
      <c r="C9" s="9" t="s">
        <v>98</v>
      </c>
      <c r="F9" s="9">
        <v>5</v>
      </c>
      <c r="G9" s="8" t="s">
        <v>57</v>
      </c>
      <c r="H9" t="s">
        <v>58</v>
      </c>
      <c r="I9" t="s">
        <v>59</v>
      </c>
      <c r="J9" t="s">
        <v>60</v>
      </c>
    </row>
    <row r="10" spans="1:10" x14ac:dyDescent="0.45">
      <c r="A10" s="16">
        <v>6</v>
      </c>
      <c r="B10" s="14" t="s">
        <v>89</v>
      </c>
      <c r="C10" s="9" t="s">
        <v>99</v>
      </c>
      <c r="F10" s="9">
        <v>6</v>
      </c>
      <c r="G10" s="8" t="s">
        <v>17</v>
      </c>
      <c r="H10" t="s">
        <v>58</v>
      </c>
      <c r="I10" t="s">
        <v>61</v>
      </c>
      <c r="J10" t="s">
        <v>60</v>
      </c>
    </row>
    <row r="11" spans="1:10" x14ac:dyDescent="0.45">
      <c r="A11" s="16">
        <v>7</v>
      </c>
      <c r="B11" s="14" t="s">
        <v>90</v>
      </c>
      <c r="C11" s="9" t="s">
        <v>100</v>
      </c>
      <c r="F11" s="9">
        <v>7</v>
      </c>
      <c r="G11" s="8" t="s">
        <v>62</v>
      </c>
      <c r="H11" t="s">
        <v>58</v>
      </c>
      <c r="I11" t="s">
        <v>63</v>
      </c>
      <c r="J11" t="s">
        <v>64</v>
      </c>
    </row>
    <row r="12" spans="1:10" x14ac:dyDescent="0.45">
      <c r="A12" s="16">
        <v>8</v>
      </c>
      <c r="B12" s="14" t="s">
        <v>91</v>
      </c>
      <c r="C12" s="9" t="s">
        <v>105</v>
      </c>
      <c r="F12" s="9">
        <v>8</v>
      </c>
      <c r="G12" s="8" t="s">
        <v>65</v>
      </c>
      <c r="H12" t="s">
        <v>66</v>
      </c>
      <c r="I12" t="s">
        <v>67</v>
      </c>
      <c r="J12" t="s">
        <v>68</v>
      </c>
    </row>
    <row r="13" spans="1:10" x14ac:dyDescent="0.45">
      <c r="A13" s="16">
        <v>9</v>
      </c>
      <c r="B13" s="13" t="s">
        <v>92</v>
      </c>
      <c r="C13" s="9" t="s">
        <v>101</v>
      </c>
      <c r="F13" s="9">
        <v>9</v>
      </c>
      <c r="G13" s="8" t="s">
        <v>79</v>
      </c>
      <c r="H13" t="s">
        <v>66</v>
      </c>
      <c r="I13" t="s">
        <v>80</v>
      </c>
      <c r="J13" t="s">
        <v>68</v>
      </c>
    </row>
    <row r="14" spans="1:10" x14ac:dyDescent="0.45">
      <c r="A14" s="16">
        <v>10</v>
      </c>
      <c r="B14" s="13" t="s">
        <v>93</v>
      </c>
      <c r="C14" s="9" t="s">
        <v>102</v>
      </c>
      <c r="F14" s="9">
        <v>10</v>
      </c>
      <c r="G14" s="8" t="s">
        <v>111</v>
      </c>
      <c r="H14" t="s">
        <v>69</v>
      </c>
      <c r="I14" t="s">
        <v>70</v>
      </c>
      <c r="J14" t="s">
        <v>71</v>
      </c>
    </row>
    <row r="15" spans="1:10" x14ac:dyDescent="0.45">
      <c r="A15" s="16">
        <v>11</v>
      </c>
      <c r="B15" s="13" t="s">
        <v>94</v>
      </c>
      <c r="C15" s="9" t="s">
        <v>103</v>
      </c>
      <c r="F15" s="9">
        <v>11</v>
      </c>
      <c r="G15" s="9" t="s">
        <v>9</v>
      </c>
      <c r="H15" t="s">
        <v>9</v>
      </c>
      <c r="I15" t="s">
        <v>72</v>
      </c>
      <c r="J15" t="s">
        <v>73</v>
      </c>
    </row>
    <row r="16" spans="1:10" x14ac:dyDescent="0.45">
      <c r="A16" s="16">
        <v>12</v>
      </c>
      <c r="B16" s="13" t="s">
        <v>95</v>
      </c>
      <c r="C16" s="9" t="s">
        <v>106</v>
      </c>
      <c r="F16" s="9">
        <v>12</v>
      </c>
      <c r="G16" s="9" t="s">
        <v>115</v>
      </c>
      <c r="H16" t="s">
        <v>10</v>
      </c>
      <c r="I16" t="s">
        <v>74</v>
      </c>
      <c r="J16" t="s">
        <v>75</v>
      </c>
    </row>
    <row r="17" spans="1:7" x14ac:dyDescent="0.45">
      <c r="A17" s="16">
        <v>13</v>
      </c>
      <c r="B17" t="s">
        <v>96</v>
      </c>
      <c r="C17" s="9" t="s">
        <v>104</v>
      </c>
      <c r="F17" s="9"/>
      <c r="G17" s="9"/>
    </row>
    <row r="18" spans="1:7" x14ac:dyDescent="0.45">
      <c r="A18" s="16">
        <v>14</v>
      </c>
      <c r="B18" s="12" t="s">
        <v>108</v>
      </c>
      <c r="C18" s="9" t="s">
        <v>109</v>
      </c>
      <c r="F18" s="9"/>
      <c r="G18" s="9"/>
    </row>
    <row r="19" spans="1:7" x14ac:dyDescent="0.45">
      <c r="A19" s="9"/>
      <c r="C19" s="9"/>
      <c r="F19" s="9"/>
      <c r="G19" s="9"/>
    </row>
    <row r="20" spans="1:7" x14ac:dyDescent="0.45">
      <c r="A20" s="9"/>
      <c r="C20" s="9"/>
      <c r="F20" s="9"/>
      <c r="G20" s="9"/>
    </row>
    <row r="21" spans="1:7" x14ac:dyDescent="0.45">
      <c r="A21" s="9"/>
      <c r="C21" s="9"/>
      <c r="F21" s="9"/>
      <c r="G21" s="9"/>
    </row>
    <row r="22" spans="1:7" x14ac:dyDescent="0.45">
      <c r="A22" s="9"/>
      <c r="C22" s="9"/>
      <c r="F22" s="9"/>
      <c r="G22" s="9"/>
    </row>
    <row r="23" spans="1:7" x14ac:dyDescent="0.45">
      <c r="A23" s="9"/>
      <c r="C23" s="9"/>
      <c r="F23" s="9"/>
      <c r="G23" s="9"/>
    </row>
    <row r="24" spans="1:7" x14ac:dyDescent="0.45">
      <c r="A24" s="9"/>
      <c r="C24" s="9"/>
      <c r="F24" s="9"/>
      <c r="G24" s="9"/>
    </row>
    <row r="25" spans="1:7" x14ac:dyDescent="0.45">
      <c r="A25" s="9"/>
      <c r="C25" s="9"/>
      <c r="F25" s="9"/>
      <c r="G25" s="9"/>
    </row>
    <row r="26" spans="1:7" x14ac:dyDescent="0.45">
      <c r="A26" s="9"/>
      <c r="C26" s="9"/>
      <c r="F26" s="9"/>
      <c r="G26" s="9"/>
    </row>
    <row r="27" spans="1:7" x14ac:dyDescent="0.45">
      <c r="A27" s="9"/>
      <c r="C27" s="9"/>
      <c r="F27" s="9"/>
      <c r="G27" s="9"/>
    </row>
    <row r="28" spans="1:7" x14ac:dyDescent="0.45">
      <c r="A28" s="9"/>
      <c r="C28" s="9"/>
      <c r="F28" s="9"/>
      <c r="G28" s="9"/>
    </row>
    <row r="29" spans="1:7" x14ac:dyDescent="0.45">
      <c r="A29" s="9"/>
      <c r="C29" s="9"/>
      <c r="F29" s="9"/>
      <c r="G29" s="9"/>
    </row>
    <row r="30" spans="1:7" x14ac:dyDescent="0.45">
      <c r="A30" s="9"/>
      <c r="C30" s="9"/>
      <c r="F30" s="9"/>
      <c r="G30" s="9"/>
    </row>
    <row r="31" spans="1:7" x14ac:dyDescent="0.45">
      <c r="A31" s="9"/>
      <c r="C31" s="9"/>
    </row>
    <row r="32" spans="1:7" x14ac:dyDescent="0.45">
      <c r="A32" s="9"/>
      <c r="C32" s="9"/>
    </row>
    <row r="33" spans="1:3" x14ac:dyDescent="0.45">
      <c r="A33" s="9"/>
      <c r="C33" s="9"/>
    </row>
    <row r="34" spans="1:3" x14ac:dyDescent="0.45">
      <c r="A34" s="9"/>
      <c r="C34" s="9"/>
    </row>
    <row r="35" spans="1:3" x14ac:dyDescent="0.45">
      <c r="A35" s="9"/>
      <c r="C35" s="9"/>
    </row>
    <row r="36" spans="1:3" x14ac:dyDescent="0.45">
      <c r="A36" s="9"/>
      <c r="C36" s="9"/>
    </row>
    <row r="37" spans="1:3" x14ac:dyDescent="0.45">
      <c r="A37" s="9"/>
      <c r="C37" s="9"/>
    </row>
    <row r="38" spans="1:3" x14ac:dyDescent="0.45">
      <c r="A38" s="9"/>
      <c r="C38" s="9"/>
    </row>
    <row r="39" spans="1:3" x14ac:dyDescent="0.45">
      <c r="A39" s="9"/>
      <c r="C39" s="9"/>
    </row>
    <row r="40" spans="1:3" x14ac:dyDescent="0.45">
      <c r="A40" s="9"/>
      <c r="C40" s="9"/>
    </row>
    <row r="41" spans="1:3" x14ac:dyDescent="0.45">
      <c r="A41" s="9"/>
      <c r="C41" s="9"/>
    </row>
    <row r="42" spans="1:3" x14ac:dyDescent="0.45">
      <c r="A42" s="9"/>
      <c r="C42" s="9"/>
    </row>
    <row r="43" spans="1:3" x14ac:dyDescent="0.45">
      <c r="A43" s="9"/>
      <c r="C43" s="9"/>
    </row>
    <row r="44" spans="1:3" x14ac:dyDescent="0.45">
      <c r="A44" s="9"/>
      <c r="C44" s="9"/>
    </row>
    <row r="45" spans="1:3" x14ac:dyDescent="0.45">
      <c r="A45" s="9"/>
      <c r="C45" s="9"/>
    </row>
    <row r="46" spans="1:3" x14ac:dyDescent="0.45">
      <c r="A46" s="9"/>
      <c r="C46" s="9"/>
    </row>
    <row r="47" spans="1:3" x14ac:dyDescent="0.45">
      <c r="A47" s="9"/>
      <c r="C47" s="9"/>
    </row>
    <row r="48" spans="1:3" x14ac:dyDescent="0.45">
      <c r="A48" s="9"/>
      <c r="C48" s="9"/>
    </row>
    <row r="49" spans="1:3" x14ac:dyDescent="0.45">
      <c r="A49" s="9"/>
      <c r="C49" s="9"/>
    </row>
    <row r="50" spans="1:3" x14ac:dyDescent="0.45">
      <c r="A50" s="9"/>
      <c r="C50" s="9"/>
    </row>
    <row r="51" spans="1:3" x14ac:dyDescent="0.45">
      <c r="A51" s="9"/>
      <c r="C51" s="9"/>
    </row>
    <row r="52" spans="1:3" x14ac:dyDescent="0.45">
      <c r="A52" s="9"/>
      <c r="C52" s="9"/>
    </row>
    <row r="53" spans="1:3" x14ac:dyDescent="0.45">
      <c r="A53" s="9"/>
      <c r="C53" s="9"/>
    </row>
    <row r="54" spans="1:3" x14ac:dyDescent="0.45">
      <c r="A54" s="9"/>
      <c r="C54" s="9"/>
    </row>
    <row r="55" spans="1:3" x14ac:dyDescent="0.45">
      <c r="A55" s="9"/>
      <c r="C55" s="9"/>
    </row>
    <row r="56" spans="1:3" x14ac:dyDescent="0.45">
      <c r="A56" s="9"/>
      <c r="C56" s="9"/>
    </row>
    <row r="57" spans="1:3" x14ac:dyDescent="0.45">
      <c r="A57" s="9"/>
      <c r="C57" s="9"/>
    </row>
    <row r="58" spans="1:3" x14ac:dyDescent="0.45">
      <c r="A58" s="9"/>
      <c r="C58" s="9"/>
    </row>
    <row r="59" spans="1:3" x14ac:dyDescent="0.45">
      <c r="A59" s="9"/>
      <c r="C59" s="9"/>
    </row>
    <row r="60" spans="1:3" x14ac:dyDescent="0.45">
      <c r="A60" s="9"/>
      <c r="C60" s="9"/>
    </row>
    <row r="61" spans="1:3" x14ac:dyDescent="0.45">
      <c r="A61" s="9"/>
      <c r="C61" s="9"/>
    </row>
    <row r="62" spans="1:3" x14ac:dyDescent="0.45">
      <c r="A62" s="9"/>
      <c r="C62" s="9"/>
    </row>
    <row r="63" spans="1:3" x14ac:dyDescent="0.45">
      <c r="A63" s="9"/>
      <c r="C63" s="9"/>
    </row>
    <row r="64" spans="1:3" x14ac:dyDescent="0.45">
      <c r="A64" s="9"/>
      <c r="C64" s="9"/>
    </row>
    <row r="65" spans="1:3" x14ac:dyDescent="0.45">
      <c r="A65" s="9"/>
      <c r="C65" s="9"/>
    </row>
    <row r="66" spans="1:3" x14ac:dyDescent="0.45">
      <c r="A66" s="9"/>
      <c r="C66" s="9"/>
    </row>
    <row r="67" spans="1:3" x14ac:dyDescent="0.45">
      <c r="A67" s="9"/>
      <c r="C67" s="9"/>
    </row>
    <row r="68" spans="1:3" x14ac:dyDescent="0.45">
      <c r="A68" s="9"/>
      <c r="C68" s="9"/>
    </row>
    <row r="69" spans="1:3" x14ac:dyDescent="0.45">
      <c r="A69" s="9"/>
      <c r="C69" s="9"/>
    </row>
    <row r="70" spans="1:3" x14ac:dyDescent="0.45">
      <c r="A70" s="9"/>
      <c r="C70" s="9"/>
    </row>
    <row r="71" spans="1:3" x14ac:dyDescent="0.45">
      <c r="A71" s="9"/>
      <c r="C71" s="9"/>
    </row>
    <row r="72" spans="1:3" x14ac:dyDescent="0.45">
      <c r="A72" s="9"/>
      <c r="C72" s="9"/>
    </row>
    <row r="73" spans="1:3" x14ac:dyDescent="0.45">
      <c r="A73" s="9"/>
      <c r="C73" s="9"/>
    </row>
    <row r="74" spans="1:3" x14ac:dyDescent="0.45">
      <c r="A74" s="9"/>
      <c r="C74" s="9"/>
    </row>
    <row r="75" spans="1:3" x14ac:dyDescent="0.45">
      <c r="A75" s="9"/>
      <c r="C75" s="9"/>
    </row>
    <row r="76" spans="1:3" x14ac:dyDescent="0.45">
      <c r="A76" s="9"/>
      <c r="C76" s="9"/>
    </row>
    <row r="77" spans="1:3" x14ac:dyDescent="0.45">
      <c r="A77" s="9"/>
      <c r="C77" s="9"/>
    </row>
    <row r="78" spans="1:3" x14ac:dyDescent="0.45">
      <c r="A78" s="9"/>
      <c r="C78" s="9"/>
    </row>
    <row r="79" spans="1:3" x14ac:dyDescent="0.45">
      <c r="A79" s="9"/>
      <c r="C79" s="9"/>
    </row>
    <row r="80" spans="1:3" x14ac:dyDescent="0.45">
      <c r="A80" s="9"/>
      <c r="C80" s="9"/>
    </row>
    <row r="81" spans="1:3" x14ac:dyDescent="0.45">
      <c r="A81" s="9"/>
      <c r="C81" s="9"/>
    </row>
    <row r="82" spans="1:3" x14ac:dyDescent="0.45">
      <c r="A82" s="9"/>
      <c r="C82" s="9"/>
    </row>
    <row r="83" spans="1:3" x14ac:dyDescent="0.45">
      <c r="A83" s="9"/>
      <c r="C83" s="9"/>
    </row>
    <row r="84" spans="1:3" x14ac:dyDescent="0.45">
      <c r="A84" s="9"/>
      <c r="C84" s="9"/>
    </row>
    <row r="85" spans="1:3" x14ac:dyDescent="0.45">
      <c r="A85" s="9"/>
      <c r="C85" s="9"/>
    </row>
    <row r="86" spans="1:3" x14ac:dyDescent="0.45">
      <c r="A86" s="9"/>
      <c r="C86" s="9"/>
    </row>
    <row r="87" spans="1:3" x14ac:dyDescent="0.45">
      <c r="A87" s="9"/>
      <c r="C87" s="9"/>
    </row>
    <row r="88" spans="1:3" x14ac:dyDescent="0.45">
      <c r="A88" s="9"/>
      <c r="C88" s="9"/>
    </row>
    <row r="89" spans="1:3" x14ac:dyDescent="0.45">
      <c r="A89" s="9"/>
      <c r="C89" s="9"/>
    </row>
    <row r="90" spans="1:3" x14ac:dyDescent="0.45">
      <c r="A90" s="9"/>
      <c r="C90" s="9"/>
    </row>
    <row r="91" spans="1:3" x14ac:dyDescent="0.45">
      <c r="A91" s="9"/>
      <c r="C91" s="9"/>
    </row>
    <row r="92" spans="1:3" x14ac:dyDescent="0.45">
      <c r="A92" s="9"/>
      <c r="C92" s="9"/>
    </row>
    <row r="93" spans="1:3" x14ac:dyDescent="0.45">
      <c r="A93" s="9"/>
      <c r="C93" s="9"/>
    </row>
    <row r="94" spans="1:3" x14ac:dyDescent="0.45">
      <c r="A94" s="9"/>
      <c r="C94" s="9"/>
    </row>
    <row r="95" spans="1:3" x14ac:dyDescent="0.45">
      <c r="A95" s="9"/>
      <c r="C95" s="9"/>
    </row>
    <row r="96" spans="1:3" x14ac:dyDescent="0.45">
      <c r="A96" s="9"/>
      <c r="C96" s="9"/>
    </row>
    <row r="97" spans="1:3" x14ac:dyDescent="0.45">
      <c r="A97" s="9"/>
      <c r="C97" s="9"/>
    </row>
    <row r="98" spans="1:3" x14ac:dyDescent="0.45">
      <c r="A98" s="9"/>
      <c r="C98" s="9"/>
    </row>
    <row r="99" spans="1:3" x14ac:dyDescent="0.45">
      <c r="A99" s="9"/>
      <c r="C99" s="9"/>
    </row>
    <row r="100" spans="1:3" x14ac:dyDescent="0.45">
      <c r="A100" s="9"/>
      <c r="C100" s="9"/>
    </row>
    <row r="101" spans="1:3" x14ac:dyDescent="0.45">
      <c r="A101" s="9"/>
      <c r="C101" s="9"/>
    </row>
    <row r="102" spans="1:3" x14ac:dyDescent="0.45">
      <c r="A102" s="9"/>
      <c r="C102" s="9"/>
    </row>
    <row r="103" spans="1:3" x14ac:dyDescent="0.45">
      <c r="A103" s="9"/>
      <c r="C103" s="9"/>
    </row>
    <row r="104" spans="1:3" x14ac:dyDescent="0.45">
      <c r="A104" s="9"/>
      <c r="C104" s="9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2" sqref="F2"/>
    </sheetView>
  </sheetViews>
  <sheetFormatPr baseColWidth="10" defaultRowHeight="16" x14ac:dyDescent="0.45"/>
  <cols>
    <col min="1" max="1" width="23.90625" bestFit="1" customWidth="1"/>
    <col min="2" max="2" width="29.7265625" bestFit="1" customWidth="1"/>
    <col min="3" max="3" width="13.36328125" bestFit="1" customWidth="1"/>
    <col min="4" max="4" width="12.90625" customWidth="1"/>
  </cols>
  <sheetData>
    <row r="1" spans="1:9" x14ac:dyDescent="0.45">
      <c r="A1" t="s">
        <v>170</v>
      </c>
    </row>
    <row r="4" spans="1:9" x14ac:dyDescent="0.45">
      <c r="D4" s="25"/>
      <c r="E4" s="25"/>
      <c r="F4" s="25"/>
      <c r="G4" s="25"/>
    </row>
    <row r="5" spans="1:9" x14ac:dyDescent="0.45">
      <c r="A5" t="s">
        <v>128</v>
      </c>
      <c r="B5" t="s">
        <v>129</v>
      </c>
      <c r="C5" t="s">
        <v>43</v>
      </c>
      <c r="D5" t="s">
        <v>21</v>
      </c>
      <c r="E5" t="s">
        <v>22</v>
      </c>
      <c r="F5" t="s">
        <v>23</v>
      </c>
      <c r="G5" t="s">
        <v>24</v>
      </c>
      <c r="H5" t="s">
        <v>159</v>
      </c>
    </row>
    <row r="6" spans="1:9" x14ac:dyDescent="0.45">
      <c r="A6" t="s">
        <v>130</v>
      </c>
      <c r="B6" t="s">
        <v>47</v>
      </c>
      <c r="C6" t="s">
        <v>140</v>
      </c>
      <c r="D6">
        <v>825000000000</v>
      </c>
      <c r="F6">
        <v>2200000000000</v>
      </c>
      <c r="G6">
        <v>5</v>
      </c>
      <c r="H6" t="s">
        <v>141</v>
      </c>
    </row>
    <row r="7" spans="1:9" x14ac:dyDescent="0.45">
      <c r="A7" t="s">
        <v>130</v>
      </c>
      <c r="B7" t="s">
        <v>142</v>
      </c>
      <c r="C7" t="s">
        <v>143</v>
      </c>
      <c r="D7">
        <v>10905125408942.203</v>
      </c>
      <c r="F7">
        <v>16357688113413.303</v>
      </c>
      <c r="G7">
        <v>5</v>
      </c>
      <c r="H7" t="s">
        <v>144</v>
      </c>
    </row>
    <row r="8" spans="1:9" x14ac:dyDescent="0.45">
      <c r="A8" t="s">
        <v>131</v>
      </c>
      <c r="B8" t="s">
        <v>131</v>
      </c>
      <c r="C8" t="s">
        <v>145</v>
      </c>
      <c r="D8">
        <v>195000</v>
      </c>
      <c r="F8">
        <v>1365000</v>
      </c>
      <c r="G8">
        <v>5</v>
      </c>
      <c r="H8" t="s">
        <v>146</v>
      </c>
    </row>
    <row r="9" spans="1:9" x14ac:dyDescent="0.45">
      <c r="A9" t="s">
        <v>132</v>
      </c>
      <c r="B9" t="s">
        <v>55</v>
      </c>
      <c r="C9" t="s">
        <v>147</v>
      </c>
      <c r="D9">
        <v>424013802.38032568</v>
      </c>
      <c r="F9">
        <v>3694267515.9235663</v>
      </c>
      <c r="G9">
        <v>5</v>
      </c>
      <c r="H9" t="s">
        <v>148</v>
      </c>
    </row>
    <row r="10" spans="1:9" x14ac:dyDescent="0.45">
      <c r="A10" t="s">
        <v>58</v>
      </c>
      <c r="B10" t="s">
        <v>133</v>
      </c>
      <c r="C10" t="s">
        <v>60</v>
      </c>
      <c r="D10">
        <v>11000000000</v>
      </c>
      <c r="F10">
        <v>100000000000</v>
      </c>
      <c r="G10">
        <v>5</v>
      </c>
      <c r="H10" t="s">
        <v>149</v>
      </c>
    </row>
    <row r="11" spans="1:9" x14ac:dyDescent="0.45">
      <c r="A11" t="s">
        <v>58</v>
      </c>
      <c r="B11" t="s">
        <v>61</v>
      </c>
      <c r="C11" t="s">
        <v>60</v>
      </c>
      <c r="D11">
        <v>6200000000</v>
      </c>
      <c r="F11">
        <v>11200000000</v>
      </c>
      <c r="G11">
        <v>5</v>
      </c>
    </row>
    <row r="12" spans="1:9" x14ac:dyDescent="0.45">
      <c r="A12" t="s">
        <v>58</v>
      </c>
      <c r="B12" t="s">
        <v>134</v>
      </c>
      <c r="C12" t="s">
        <v>64</v>
      </c>
      <c r="D12">
        <v>62000000000</v>
      </c>
      <c r="F12">
        <v>82000000000</v>
      </c>
      <c r="G12">
        <v>5</v>
      </c>
      <c r="H12" t="s">
        <v>149</v>
      </c>
    </row>
    <row r="13" spans="1:9" x14ac:dyDescent="0.45">
      <c r="A13" t="s">
        <v>135</v>
      </c>
      <c r="B13" t="s">
        <v>150</v>
      </c>
      <c r="C13" t="s">
        <v>151</v>
      </c>
      <c r="D13">
        <v>50869869500000</v>
      </c>
      <c r="E13">
        <v>60066050000000</v>
      </c>
      <c r="F13">
        <v>69347190500000</v>
      </c>
      <c r="G13">
        <v>1</v>
      </c>
      <c r="H13" t="s">
        <v>152</v>
      </c>
      <c r="I13" t="s">
        <v>153</v>
      </c>
    </row>
    <row r="14" spans="1:9" x14ac:dyDescent="0.45">
      <c r="A14" t="s">
        <v>135</v>
      </c>
      <c r="B14" t="s">
        <v>154</v>
      </c>
      <c r="C14" t="s">
        <v>151</v>
      </c>
      <c r="D14">
        <v>19398929100000</v>
      </c>
      <c r="F14">
        <v>26099309200000</v>
      </c>
      <c r="G14">
        <v>5</v>
      </c>
    </row>
    <row r="15" spans="1:9" x14ac:dyDescent="0.45">
      <c r="A15" t="s">
        <v>136</v>
      </c>
      <c r="B15" t="s">
        <v>137</v>
      </c>
      <c r="C15" t="s">
        <v>71</v>
      </c>
      <c r="D15">
        <v>4000000000000</v>
      </c>
      <c r="F15">
        <v>6000000000000</v>
      </c>
      <c r="G15">
        <v>5</v>
      </c>
      <c r="H15" t="s">
        <v>149</v>
      </c>
    </row>
    <row r="16" spans="1:9" x14ac:dyDescent="0.45">
      <c r="A16" t="s">
        <v>138</v>
      </c>
      <c r="B16" t="s">
        <v>20</v>
      </c>
      <c r="C16" t="s">
        <v>155</v>
      </c>
      <c r="D16">
        <v>806240299921.3916</v>
      </c>
      <c r="F16">
        <v>2821841049724.8701</v>
      </c>
      <c r="G16">
        <v>5</v>
      </c>
      <c r="H16" t="s">
        <v>149</v>
      </c>
    </row>
    <row r="17" spans="1:8" x14ac:dyDescent="0.45">
      <c r="A17" t="s">
        <v>139</v>
      </c>
      <c r="B17" t="s">
        <v>156</v>
      </c>
      <c r="C17" t="s">
        <v>157</v>
      </c>
      <c r="D17">
        <v>2258981951063461</v>
      </c>
      <c r="E17">
        <v>5204426476185167</v>
      </c>
      <c r="F17">
        <v>9569007322862294</v>
      </c>
      <c r="G17">
        <v>1</v>
      </c>
      <c r="H17" t="s">
        <v>158</v>
      </c>
    </row>
    <row r="22" spans="1:8" x14ac:dyDescent="0.45">
      <c r="G22" t="s">
        <v>169</v>
      </c>
    </row>
    <row r="24" spans="1:8" x14ac:dyDescent="0.45">
      <c r="G24">
        <v>1</v>
      </c>
      <c r="H24" t="s">
        <v>122</v>
      </c>
    </row>
    <row r="25" spans="1:8" x14ac:dyDescent="0.45">
      <c r="G25">
        <v>2</v>
      </c>
      <c r="H25" t="s">
        <v>124</v>
      </c>
    </row>
    <row r="26" spans="1:8" x14ac:dyDescent="0.45">
      <c r="G26">
        <v>3</v>
      </c>
      <c r="H26" t="s">
        <v>126</v>
      </c>
    </row>
    <row r="27" spans="1:8" x14ac:dyDescent="0.45">
      <c r="G27">
        <v>4</v>
      </c>
      <c r="H27" t="s">
        <v>123</v>
      </c>
    </row>
    <row r="28" spans="1:8" x14ac:dyDescent="0.45">
      <c r="G28">
        <v>5</v>
      </c>
      <c r="H28" t="s">
        <v>125</v>
      </c>
    </row>
    <row r="29" spans="1:8" x14ac:dyDescent="0.45">
      <c r="G29">
        <v>6</v>
      </c>
      <c r="H29" t="s">
        <v>127</v>
      </c>
    </row>
  </sheetData>
  <mergeCells count="1">
    <mergeCell ref="D4:G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6" sqref="F6"/>
    </sheetView>
  </sheetViews>
  <sheetFormatPr baseColWidth="10" defaultRowHeight="16" x14ac:dyDescent="0.45"/>
  <cols>
    <col min="1" max="1" width="19.1796875" bestFit="1" customWidth="1"/>
    <col min="2" max="2" width="22.7265625" bestFit="1" customWidth="1"/>
    <col min="3" max="3" width="13.453125" bestFit="1" customWidth="1"/>
    <col min="8" max="8" width="6.26953125" customWidth="1"/>
    <col min="9" max="9" width="24" bestFit="1" customWidth="1"/>
  </cols>
  <sheetData>
    <row r="1" spans="1:9" x14ac:dyDescent="0.45">
      <c r="A1" t="s">
        <v>160</v>
      </c>
    </row>
    <row r="3" spans="1:9" x14ac:dyDescent="0.45">
      <c r="D3" t="s">
        <v>161</v>
      </c>
    </row>
    <row r="4" spans="1:9" x14ac:dyDescent="0.45">
      <c r="A4" s="2" t="s">
        <v>30</v>
      </c>
      <c r="B4" s="2" t="s">
        <v>46</v>
      </c>
      <c r="C4" s="2" t="s">
        <v>43</v>
      </c>
      <c r="D4" s="2" t="s">
        <v>162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163</v>
      </c>
    </row>
    <row r="5" spans="1:9" x14ac:dyDescent="0.45">
      <c r="A5" t="s">
        <v>2</v>
      </c>
      <c r="B5" t="s">
        <v>47</v>
      </c>
      <c r="C5" t="s">
        <v>48</v>
      </c>
      <c r="D5">
        <v>0</v>
      </c>
      <c r="E5">
        <f>F5/EXP(3*SQRT(D5))</f>
        <v>1</v>
      </c>
      <c r="F5">
        <v>1</v>
      </c>
      <c r="G5">
        <f>F5*EXP(3*SQRT(D5))</f>
        <v>1</v>
      </c>
      <c r="H5">
        <v>4</v>
      </c>
      <c r="I5" t="s">
        <v>164</v>
      </c>
    </row>
    <row r="6" spans="1:9" x14ac:dyDescent="0.45">
      <c r="A6" t="s">
        <v>2</v>
      </c>
      <c r="B6" t="s">
        <v>49</v>
      </c>
      <c r="C6" t="s">
        <v>50</v>
      </c>
      <c r="D6">
        <v>5.9999999999999995E-4</v>
      </c>
      <c r="E6">
        <f t="shared" ref="E6:E16" si="0">F6/EXP(3*SQRT(D6))</f>
        <v>0.92915036885309432</v>
      </c>
      <c r="F6">
        <v>1</v>
      </c>
      <c r="G6">
        <f>F6*EXP(3*SQRT(D6))</f>
        <v>1.0762520615843478</v>
      </c>
      <c r="H6">
        <v>4</v>
      </c>
      <c r="I6" t="s">
        <v>165</v>
      </c>
    </row>
    <row r="7" spans="1:9" x14ac:dyDescent="0.45">
      <c r="A7" t="s">
        <v>3</v>
      </c>
      <c r="B7" t="s">
        <v>52</v>
      </c>
      <c r="C7" t="s">
        <v>53</v>
      </c>
      <c r="D7">
        <v>0.04</v>
      </c>
      <c r="E7">
        <f t="shared" si="0"/>
        <v>0.54881163609402639</v>
      </c>
      <c r="F7">
        <v>1</v>
      </c>
      <c r="G7">
        <f t="shared" ref="G7:G16" si="1">F7*EXP(3*SQRT(D7))</f>
        <v>1.8221188003905091</v>
      </c>
      <c r="H7">
        <v>4</v>
      </c>
      <c r="I7" t="s">
        <v>166</v>
      </c>
    </row>
    <row r="8" spans="1:9" x14ac:dyDescent="0.45">
      <c r="A8" t="s">
        <v>4</v>
      </c>
      <c r="B8" t="s">
        <v>55</v>
      </c>
      <c r="C8" t="s">
        <v>56</v>
      </c>
      <c r="D8">
        <v>0.04</v>
      </c>
      <c r="E8">
        <f t="shared" si="0"/>
        <v>0.54881163609402639</v>
      </c>
      <c r="F8">
        <v>1</v>
      </c>
      <c r="G8">
        <f t="shared" si="1"/>
        <v>1.8221188003905091</v>
      </c>
      <c r="H8">
        <v>4</v>
      </c>
      <c r="I8" t="s">
        <v>167</v>
      </c>
    </row>
    <row r="9" spans="1:9" x14ac:dyDescent="0.45">
      <c r="A9" t="s">
        <v>58</v>
      </c>
      <c r="B9" t="s">
        <v>59</v>
      </c>
      <c r="C9" t="s">
        <v>60</v>
      </c>
      <c r="D9">
        <v>0</v>
      </c>
      <c r="E9">
        <f t="shared" si="0"/>
        <v>1</v>
      </c>
      <c r="F9">
        <v>1</v>
      </c>
      <c r="G9">
        <f t="shared" si="1"/>
        <v>1</v>
      </c>
      <c r="H9">
        <v>4</v>
      </c>
      <c r="I9" t="s">
        <v>164</v>
      </c>
    </row>
    <row r="10" spans="1:9" x14ac:dyDescent="0.45">
      <c r="A10" t="s">
        <v>58</v>
      </c>
      <c r="B10" t="s">
        <v>61</v>
      </c>
      <c r="C10" t="s">
        <v>60</v>
      </c>
      <c r="D10">
        <v>0</v>
      </c>
      <c r="E10">
        <f t="shared" si="0"/>
        <v>1</v>
      </c>
      <c r="F10">
        <v>1</v>
      </c>
      <c r="G10">
        <f t="shared" si="1"/>
        <v>1</v>
      </c>
      <c r="H10">
        <v>4</v>
      </c>
      <c r="I10" t="s">
        <v>164</v>
      </c>
    </row>
    <row r="11" spans="1:9" x14ac:dyDescent="0.45">
      <c r="A11" t="s">
        <v>58</v>
      </c>
      <c r="B11" t="s">
        <v>63</v>
      </c>
      <c r="C11" t="s">
        <v>64</v>
      </c>
      <c r="D11">
        <v>0</v>
      </c>
      <c r="E11">
        <f t="shared" si="0"/>
        <v>1</v>
      </c>
      <c r="F11">
        <v>1</v>
      </c>
      <c r="G11">
        <f t="shared" si="1"/>
        <v>1</v>
      </c>
      <c r="H11">
        <v>4</v>
      </c>
      <c r="I11" t="s">
        <v>164</v>
      </c>
    </row>
    <row r="12" spans="1:9" x14ac:dyDescent="0.45">
      <c r="A12" t="s">
        <v>66</v>
      </c>
      <c r="B12" t="s">
        <v>67</v>
      </c>
      <c r="C12" t="s">
        <v>68</v>
      </c>
      <c r="D12">
        <v>0</v>
      </c>
      <c r="E12">
        <f t="shared" si="0"/>
        <v>1</v>
      </c>
      <c r="F12">
        <v>1</v>
      </c>
      <c r="G12">
        <f t="shared" si="1"/>
        <v>1</v>
      </c>
      <c r="H12">
        <v>4</v>
      </c>
      <c r="I12" t="s">
        <v>164</v>
      </c>
    </row>
    <row r="13" spans="1:9" x14ac:dyDescent="0.45">
      <c r="A13" t="s">
        <v>66</v>
      </c>
      <c r="B13" t="s">
        <v>80</v>
      </c>
      <c r="C13" t="s">
        <v>68</v>
      </c>
      <c r="D13">
        <v>0</v>
      </c>
      <c r="E13">
        <f t="shared" si="0"/>
        <v>1</v>
      </c>
      <c r="F13">
        <v>1</v>
      </c>
      <c r="G13">
        <f t="shared" si="1"/>
        <v>1</v>
      </c>
      <c r="H13">
        <v>4</v>
      </c>
      <c r="I13" t="s">
        <v>164</v>
      </c>
    </row>
    <row r="14" spans="1:9" x14ac:dyDescent="0.45">
      <c r="A14" t="s">
        <v>69</v>
      </c>
      <c r="B14" t="s">
        <v>70</v>
      </c>
      <c r="C14" t="s">
        <v>71</v>
      </c>
      <c r="D14">
        <v>0</v>
      </c>
      <c r="E14">
        <f t="shared" si="0"/>
        <v>1</v>
      </c>
      <c r="F14">
        <v>1</v>
      </c>
      <c r="G14">
        <f t="shared" si="1"/>
        <v>1</v>
      </c>
      <c r="H14">
        <v>4</v>
      </c>
      <c r="I14" t="s">
        <v>164</v>
      </c>
    </row>
    <row r="15" spans="1:9" x14ac:dyDescent="0.45">
      <c r="A15" t="s">
        <v>9</v>
      </c>
      <c r="B15" t="s">
        <v>72</v>
      </c>
      <c r="C15" t="s">
        <v>73</v>
      </c>
      <c r="D15">
        <v>0.12</v>
      </c>
      <c r="E15">
        <f t="shared" si="0"/>
        <v>0.35372677547714548</v>
      </c>
      <c r="F15">
        <v>1</v>
      </c>
      <c r="G15">
        <f t="shared" si="1"/>
        <v>2.8270407255743937</v>
      </c>
      <c r="H15">
        <v>4</v>
      </c>
      <c r="I15" t="s">
        <v>168</v>
      </c>
    </row>
    <row r="16" spans="1:9" x14ac:dyDescent="0.45">
      <c r="A16" t="s">
        <v>10</v>
      </c>
      <c r="B16" t="s">
        <v>74</v>
      </c>
      <c r="C16" t="s">
        <v>75</v>
      </c>
      <c r="D16">
        <v>0</v>
      </c>
      <c r="E16">
        <f t="shared" si="0"/>
        <v>1</v>
      </c>
      <c r="F16">
        <v>1</v>
      </c>
      <c r="G16">
        <f t="shared" si="1"/>
        <v>1</v>
      </c>
      <c r="H16">
        <v>4</v>
      </c>
      <c r="I16" t="s">
        <v>164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4"/>
  <sheetViews>
    <sheetView workbookViewId="0">
      <selection activeCell="B21" sqref="B21"/>
    </sheetView>
  </sheetViews>
  <sheetFormatPr baseColWidth="10" defaultRowHeight="16" x14ac:dyDescent="0.45"/>
  <cols>
    <col min="1" max="1" width="6" bestFit="1" customWidth="1"/>
    <col min="2" max="2" width="67" bestFit="1" customWidth="1"/>
    <col min="3" max="3" width="5.54296875" customWidth="1"/>
    <col min="4" max="4" width="4" bestFit="1" customWidth="1"/>
    <col min="6" max="6" width="8.54296875" bestFit="1" customWidth="1"/>
  </cols>
  <sheetData>
    <row r="1" spans="1:54" x14ac:dyDescent="0.45">
      <c r="A1" s="1"/>
      <c r="B1" s="1"/>
      <c r="C1" s="1"/>
      <c r="D1" s="1"/>
      <c r="E1" s="1"/>
      <c r="F1" s="1"/>
      <c r="G1" s="27" t="s">
        <v>2</v>
      </c>
      <c r="H1" s="27"/>
      <c r="I1" s="27"/>
      <c r="J1" s="27"/>
      <c r="K1" s="28" t="s">
        <v>2</v>
      </c>
      <c r="L1" s="28"/>
      <c r="M1" s="28"/>
      <c r="N1" s="28"/>
      <c r="O1" s="35" t="s">
        <v>3</v>
      </c>
      <c r="P1" s="35"/>
      <c r="Q1" s="35"/>
      <c r="R1" s="35"/>
      <c r="S1" s="29" t="s">
        <v>4</v>
      </c>
      <c r="T1" s="29"/>
      <c r="U1" s="29"/>
      <c r="V1" s="29"/>
      <c r="W1" s="36" t="s">
        <v>5</v>
      </c>
      <c r="X1" s="36"/>
      <c r="Y1" s="36"/>
      <c r="Z1" s="36"/>
      <c r="AA1" s="36" t="s">
        <v>5</v>
      </c>
      <c r="AB1" s="36"/>
      <c r="AC1" s="36"/>
      <c r="AD1" s="36"/>
      <c r="AE1" s="31" t="s">
        <v>6</v>
      </c>
      <c r="AF1" s="31"/>
      <c r="AG1" s="31"/>
      <c r="AH1" s="31"/>
      <c r="AI1" s="32" t="s">
        <v>7</v>
      </c>
      <c r="AJ1" s="32"/>
      <c r="AK1" s="32"/>
      <c r="AL1" s="32"/>
      <c r="AM1" s="26" t="s">
        <v>7</v>
      </c>
      <c r="AN1" s="26"/>
      <c r="AO1" s="26"/>
      <c r="AP1" s="26"/>
      <c r="AQ1" s="26" t="s">
        <v>8</v>
      </c>
      <c r="AR1" s="26"/>
      <c r="AS1" s="26"/>
      <c r="AT1" s="26"/>
      <c r="AU1" s="33" t="s">
        <v>9</v>
      </c>
      <c r="AV1" s="33"/>
      <c r="AW1" s="33"/>
      <c r="AX1" s="33"/>
      <c r="AY1" s="28" t="s">
        <v>10</v>
      </c>
      <c r="AZ1" s="28"/>
      <c r="BA1" s="28"/>
      <c r="BB1" s="28"/>
    </row>
    <row r="2" spans="1:54" ht="21.75" customHeight="1" x14ac:dyDescent="0.45">
      <c r="A2" s="3"/>
      <c r="B2" s="4" t="s">
        <v>42</v>
      </c>
      <c r="C2" s="34" t="s">
        <v>11</v>
      </c>
      <c r="D2" s="34"/>
      <c r="E2" s="34"/>
      <c r="F2" s="34"/>
      <c r="G2" s="37" t="s">
        <v>12</v>
      </c>
      <c r="H2" s="37"/>
      <c r="I2" s="37"/>
      <c r="J2">
        <v>1</v>
      </c>
      <c r="K2" s="30" t="s">
        <v>13</v>
      </c>
      <c r="L2" s="30"/>
      <c r="M2" s="30"/>
      <c r="N2">
        <v>2</v>
      </c>
      <c r="O2" s="30" t="s">
        <v>14</v>
      </c>
      <c r="P2" s="30"/>
      <c r="Q2" s="30"/>
      <c r="R2">
        <v>3</v>
      </c>
      <c r="S2" s="30" t="s">
        <v>15</v>
      </c>
      <c r="T2" s="30"/>
      <c r="U2" s="30"/>
      <c r="V2">
        <v>4</v>
      </c>
      <c r="W2" s="25" t="s">
        <v>16</v>
      </c>
      <c r="X2" s="25"/>
      <c r="Y2" s="25"/>
      <c r="Z2">
        <v>5</v>
      </c>
      <c r="AA2" s="25" t="s">
        <v>17</v>
      </c>
      <c r="AB2" s="25"/>
      <c r="AC2" s="25"/>
      <c r="AD2">
        <v>6</v>
      </c>
      <c r="AE2" s="25" t="s">
        <v>18</v>
      </c>
      <c r="AF2" s="25"/>
      <c r="AG2" s="25"/>
      <c r="AH2">
        <v>7</v>
      </c>
      <c r="AI2" s="30" t="s">
        <v>19</v>
      </c>
      <c r="AJ2" s="30"/>
      <c r="AK2" s="30"/>
      <c r="AL2">
        <v>8</v>
      </c>
      <c r="AM2" s="25" t="s">
        <v>76</v>
      </c>
      <c r="AN2" s="25"/>
      <c r="AO2" s="25"/>
      <c r="AP2">
        <v>9</v>
      </c>
      <c r="AQ2" s="25" t="s">
        <v>8</v>
      </c>
      <c r="AR2" s="25"/>
      <c r="AS2" s="25"/>
      <c r="AT2">
        <v>10</v>
      </c>
      <c r="AU2" s="25" t="s">
        <v>20</v>
      </c>
      <c r="AV2" s="25"/>
      <c r="AW2" s="25"/>
      <c r="AX2">
        <v>11</v>
      </c>
      <c r="AY2" s="30" t="s">
        <v>77</v>
      </c>
      <c r="AZ2" s="30"/>
      <c r="BA2" s="30"/>
      <c r="BB2">
        <v>12</v>
      </c>
    </row>
    <row r="3" spans="1:54" x14ac:dyDescent="0.45">
      <c r="A3" s="1"/>
      <c r="B3" s="5"/>
      <c r="C3" s="5"/>
      <c r="D3" s="5"/>
      <c r="E3" s="5"/>
      <c r="F3" s="5"/>
      <c r="G3" s="6" t="s">
        <v>21</v>
      </c>
      <c r="H3" s="6" t="s">
        <v>22</v>
      </c>
      <c r="I3" s="6" t="s">
        <v>23</v>
      </c>
      <c r="J3" s="6" t="s">
        <v>24</v>
      </c>
      <c r="K3" s="6" t="s">
        <v>21</v>
      </c>
      <c r="L3" s="6" t="s">
        <v>22</v>
      </c>
      <c r="M3" s="6" t="s">
        <v>23</v>
      </c>
      <c r="N3" s="6" t="s">
        <v>24</v>
      </c>
      <c r="O3" s="6" t="s">
        <v>21</v>
      </c>
      <c r="P3" s="6" t="s">
        <v>22</v>
      </c>
      <c r="Q3" s="6" t="s">
        <v>23</v>
      </c>
      <c r="R3" s="6" t="s">
        <v>24</v>
      </c>
      <c r="S3" s="6" t="s">
        <v>21</v>
      </c>
      <c r="T3" s="6" t="s">
        <v>22</v>
      </c>
      <c r="U3" s="6" t="s">
        <v>23</v>
      </c>
      <c r="V3" s="6" t="s">
        <v>24</v>
      </c>
      <c r="W3" s="6" t="s">
        <v>21</v>
      </c>
      <c r="X3">
        <v>0.04</v>
      </c>
      <c r="Y3" s="6" t="s">
        <v>23</v>
      </c>
      <c r="Z3" s="6" t="s">
        <v>24</v>
      </c>
      <c r="AA3" s="6" t="s">
        <v>21</v>
      </c>
      <c r="AB3">
        <v>0.04</v>
      </c>
      <c r="AC3" s="6" t="s">
        <v>23</v>
      </c>
      <c r="AD3" s="6" t="s">
        <v>24</v>
      </c>
      <c r="AE3" s="6" t="s">
        <v>21</v>
      </c>
      <c r="AF3">
        <v>0.04</v>
      </c>
      <c r="AG3" s="6" t="s">
        <v>23</v>
      </c>
      <c r="AH3" s="6" t="s">
        <v>24</v>
      </c>
      <c r="AI3" s="6" t="s">
        <v>21</v>
      </c>
      <c r="AJ3" s="6" t="s">
        <v>22</v>
      </c>
      <c r="AK3" s="6" t="s">
        <v>23</v>
      </c>
      <c r="AL3" s="6" t="s">
        <v>24</v>
      </c>
      <c r="AM3" s="6" t="s">
        <v>21</v>
      </c>
      <c r="AN3">
        <v>0.04</v>
      </c>
      <c r="AO3" s="6" t="s">
        <v>23</v>
      </c>
      <c r="AP3" s="6" t="s">
        <v>24</v>
      </c>
      <c r="AQ3" s="6" t="s">
        <v>21</v>
      </c>
      <c r="AR3">
        <v>0.04</v>
      </c>
      <c r="AS3" s="6" t="s">
        <v>23</v>
      </c>
      <c r="AT3" s="6" t="s">
        <v>24</v>
      </c>
      <c r="AU3" s="6" t="s">
        <v>21</v>
      </c>
      <c r="AV3" s="6" t="s">
        <v>22</v>
      </c>
      <c r="AW3" s="6" t="s">
        <v>23</v>
      </c>
      <c r="AX3" s="6" t="s">
        <v>24</v>
      </c>
      <c r="AY3" s="6" t="s">
        <v>21</v>
      </c>
      <c r="AZ3" s="6" t="s">
        <v>22</v>
      </c>
      <c r="BA3" s="6" t="s">
        <v>23</v>
      </c>
      <c r="BB3" s="6" t="s">
        <v>24</v>
      </c>
    </row>
    <row r="4" spans="1:54" x14ac:dyDescent="0.45">
      <c r="A4" s="1" t="s">
        <v>25</v>
      </c>
      <c r="B4" s="5" t="s">
        <v>26</v>
      </c>
      <c r="C4" s="5" t="s">
        <v>27</v>
      </c>
      <c r="D4" s="5" t="s">
        <v>28</v>
      </c>
      <c r="E4" s="5" t="s">
        <v>29</v>
      </c>
      <c r="F4" s="5" t="s">
        <v>30</v>
      </c>
      <c r="G4" t="s">
        <v>31</v>
      </c>
      <c r="H4" t="s">
        <v>31</v>
      </c>
      <c r="I4" t="s">
        <v>31</v>
      </c>
      <c r="J4" t="s">
        <v>32</v>
      </c>
      <c r="K4" t="s">
        <v>33</v>
      </c>
      <c r="L4" t="s">
        <v>33</v>
      </c>
      <c r="M4" t="s">
        <v>33</v>
      </c>
      <c r="N4" t="s">
        <v>32</v>
      </c>
      <c r="O4" t="s">
        <v>34</v>
      </c>
      <c r="P4" t="s">
        <v>34</v>
      </c>
      <c r="Q4" t="s">
        <v>34</v>
      </c>
      <c r="R4" t="s">
        <v>32</v>
      </c>
      <c r="S4" t="s">
        <v>35</v>
      </c>
      <c r="T4" t="s">
        <v>35</v>
      </c>
      <c r="U4" t="s">
        <v>35</v>
      </c>
      <c r="V4" t="s">
        <v>32</v>
      </c>
      <c r="W4" s="7" t="s">
        <v>36</v>
      </c>
      <c r="X4" s="7" t="s">
        <v>36</v>
      </c>
      <c r="Y4" s="7" t="s">
        <v>36</v>
      </c>
      <c r="AA4" s="7" t="s">
        <v>36</v>
      </c>
      <c r="AB4" s="7" t="s">
        <v>36</v>
      </c>
      <c r="AC4" s="7" t="s">
        <v>36</v>
      </c>
      <c r="AE4" s="7" t="s">
        <v>37</v>
      </c>
      <c r="AF4" s="7" t="s">
        <v>37</v>
      </c>
      <c r="AG4" s="7" t="s">
        <v>37</v>
      </c>
      <c r="AI4" t="s">
        <v>38</v>
      </c>
      <c r="AJ4" t="s">
        <v>38</v>
      </c>
      <c r="AK4" t="s">
        <v>38</v>
      </c>
      <c r="AL4" t="s">
        <v>32</v>
      </c>
      <c r="AM4" t="s">
        <v>38</v>
      </c>
      <c r="AN4" s="7" t="s">
        <v>78</v>
      </c>
      <c r="AO4" t="s">
        <v>38</v>
      </c>
      <c r="AP4" t="s">
        <v>32</v>
      </c>
      <c r="AQ4" t="s">
        <v>39</v>
      </c>
      <c r="AR4" s="7" t="s">
        <v>39</v>
      </c>
      <c r="AS4" s="7" t="s">
        <v>39</v>
      </c>
      <c r="AT4" t="s">
        <v>32</v>
      </c>
      <c r="AU4" t="s">
        <v>40</v>
      </c>
      <c r="AV4" t="s">
        <v>40</v>
      </c>
      <c r="AW4" t="s">
        <v>40</v>
      </c>
      <c r="AX4" t="s">
        <v>32</v>
      </c>
      <c r="AY4" t="s">
        <v>41</v>
      </c>
      <c r="AZ4" t="s">
        <v>41</v>
      </c>
      <c r="BA4" t="s">
        <v>41</v>
      </c>
    </row>
    <row r="5" spans="1:54" x14ac:dyDescent="0.45">
      <c r="A5" s="10">
        <f>dimension!A5</f>
        <v>1</v>
      </c>
      <c r="B5" s="10" t="str">
        <f>dimension!B5</f>
        <v>aluminium, primary, ingot//[GLO] aluminium production &amp; EoL, primary, ingot</v>
      </c>
      <c r="C5" t="s">
        <v>31</v>
      </c>
      <c r="D5">
        <v>1</v>
      </c>
      <c r="E5" t="s">
        <v>0</v>
      </c>
      <c r="F5" t="s">
        <v>1</v>
      </c>
      <c r="G5" s="9">
        <v>5.6356157980977288</v>
      </c>
      <c r="H5" s="9">
        <v>15.596821290623524</v>
      </c>
      <c r="I5" s="9">
        <v>27.705355931543604</v>
      </c>
      <c r="J5" s="9">
        <v>4</v>
      </c>
      <c r="K5" s="9">
        <v>7.6214588120000002</v>
      </c>
      <c r="L5" s="9">
        <v>18.955446256334739</v>
      </c>
      <c r="M5" s="9">
        <v>29.810391411000001</v>
      </c>
      <c r="N5" s="9">
        <v>5</v>
      </c>
      <c r="O5" s="9">
        <v>1.9243351346696486E-8</v>
      </c>
      <c r="P5" s="9">
        <v>2.074767942468241E-7</v>
      </c>
      <c r="Q5" s="9">
        <v>7.9739706100150043E-7</v>
      </c>
      <c r="R5" s="9">
        <v>5</v>
      </c>
      <c r="S5" s="9">
        <v>3.5201515290000002E-7</v>
      </c>
      <c r="T5" s="9">
        <v>4.9424676692312042E-7</v>
      </c>
      <c r="U5" s="9">
        <v>9.2702596999999995E-7</v>
      </c>
      <c r="V5" s="9">
        <v>5</v>
      </c>
      <c r="W5" s="9">
        <v>7.2733814587319927E-7</v>
      </c>
      <c r="X5" s="9">
        <v>3.3062082990743965E-6</v>
      </c>
      <c r="Y5" s="9">
        <v>8.6506126546972735E-6</v>
      </c>
      <c r="Z5" s="9">
        <v>4</v>
      </c>
      <c r="AA5" s="9">
        <v>3.0397156407567752E-7</v>
      </c>
      <c r="AB5" s="9">
        <v>2.4558923083671482E-6</v>
      </c>
      <c r="AC5" s="9">
        <v>7.0354069565200018E-6</v>
      </c>
      <c r="AD5" s="9">
        <v>4</v>
      </c>
      <c r="AE5" s="9">
        <v>3.835682303623677E-3</v>
      </c>
      <c r="AF5" s="9">
        <v>1.8831972435496638E-2</v>
      </c>
      <c r="AG5" s="9">
        <v>5.462282827405561E-2</v>
      </c>
      <c r="AH5" s="9">
        <v>4</v>
      </c>
      <c r="AI5" s="9">
        <v>8.7314459828800886E-2</v>
      </c>
      <c r="AJ5" s="9">
        <v>0.56102485195703389</v>
      </c>
      <c r="AK5" s="9">
        <v>2.4724333615760403</v>
      </c>
      <c r="AL5" s="9">
        <v>4</v>
      </c>
      <c r="AM5" s="9">
        <v>2.4822296979212175E-4</v>
      </c>
      <c r="AN5" s="9">
        <v>6.2592931831772104E-4</v>
      </c>
      <c r="AO5" s="9">
        <v>1.6803983433095952E-3</v>
      </c>
      <c r="AP5" s="9">
        <v>4</v>
      </c>
      <c r="AQ5" s="9">
        <v>1.8503326149540533E-2</v>
      </c>
      <c r="AR5" s="9">
        <v>0.11188022456829935</v>
      </c>
      <c r="AS5" s="9">
        <v>0.71612588473610139</v>
      </c>
      <c r="AT5" s="9">
        <v>4</v>
      </c>
      <c r="AU5" s="9">
        <v>1.1484966835199999E-2</v>
      </c>
      <c r="AV5" s="9">
        <v>0</v>
      </c>
      <c r="AW5" s="9">
        <v>0.211155226281</v>
      </c>
      <c r="AX5" s="9">
        <v>5</v>
      </c>
      <c r="AY5" s="9">
        <v>70.90393458089838</v>
      </c>
      <c r="AZ5" s="9">
        <v>85.026261622642807</v>
      </c>
      <c r="BA5" s="9">
        <v>136.13223036656862</v>
      </c>
      <c r="BB5" s="9">
        <v>4</v>
      </c>
    </row>
    <row r="6" spans="1:54" x14ac:dyDescent="0.45">
      <c r="A6" s="10">
        <f>dimension!A6</f>
        <v>2</v>
      </c>
      <c r="B6" s="10" t="str">
        <f>dimension!B6</f>
        <v>copper//[GLO] copper production &amp; EoL, primary</v>
      </c>
      <c r="C6" t="s">
        <v>31</v>
      </c>
      <c r="D6">
        <v>1</v>
      </c>
      <c r="E6" t="s">
        <v>0</v>
      </c>
      <c r="F6" t="s">
        <v>1</v>
      </c>
      <c r="G6" s="9">
        <v>1.4688793949186811</v>
      </c>
      <c r="H6" s="9">
        <v>3.8283293059417773</v>
      </c>
      <c r="I6" s="9">
        <v>5.1786710088050079</v>
      </c>
      <c r="J6" s="9">
        <v>4</v>
      </c>
      <c r="K6" s="9">
        <v>1.6703132940000001</v>
      </c>
      <c r="L6" s="9">
        <v>4.6047339427842635</v>
      </c>
      <c r="M6" s="9">
        <v>6.8275194160000003</v>
      </c>
      <c r="N6" s="9">
        <v>5</v>
      </c>
      <c r="O6" s="9">
        <v>9.2289003299220713E-8</v>
      </c>
      <c r="P6" s="9">
        <v>1.393901342941703E-6</v>
      </c>
      <c r="Q6" s="9">
        <v>4.5699453860441814E-6</v>
      </c>
      <c r="R6" s="9">
        <v>5</v>
      </c>
      <c r="S6" s="9">
        <v>1.349069293E-7</v>
      </c>
      <c r="T6" s="9">
        <v>2.7947296873485102E-7</v>
      </c>
      <c r="U6" s="9">
        <v>5.9537068E-7</v>
      </c>
      <c r="V6" s="9">
        <v>5</v>
      </c>
      <c r="W6" s="9">
        <v>8.3961676602684694E-7</v>
      </c>
      <c r="X6" s="9">
        <v>2.2658579580990583E-6</v>
      </c>
      <c r="Y6" s="9">
        <v>5.2885575639510647E-6</v>
      </c>
      <c r="Z6" s="9">
        <v>4</v>
      </c>
      <c r="AA6" s="9">
        <v>5.5606619957056717E-7</v>
      </c>
      <c r="AB6" s="9">
        <v>1.3173384739137582E-6</v>
      </c>
      <c r="AC6" s="9">
        <v>2.8751406886953823E-6</v>
      </c>
      <c r="AD6" s="9">
        <v>4</v>
      </c>
      <c r="AE6" s="9">
        <v>1.4043866518485203E-2</v>
      </c>
      <c r="AF6" s="9">
        <v>6.3052263189476154E-2</v>
      </c>
      <c r="AG6" s="9">
        <v>0.38844400265903045</v>
      </c>
      <c r="AH6" s="9">
        <v>4</v>
      </c>
      <c r="AI6" s="9">
        <v>0.21613631450133591</v>
      </c>
      <c r="AJ6" s="9">
        <v>0.89333887824165215</v>
      </c>
      <c r="AK6" s="9">
        <v>2.2560222405486212</v>
      </c>
      <c r="AL6" s="9">
        <v>4</v>
      </c>
      <c r="AM6" s="9">
        <v>3.5316208327634677E-4</v>
      </c>
      <c r="AN6" s="9">
        <v>1.9432238761225911E-3</v>
      </c>
      <c r="AO6" s="9">
        <v>5.0327391654073671E-3</v>
      </c>
      <c r="AP6" s="9">
        <v>4</v>
      </c>
      <c r="AQ6" s="9">
        <v>1.8755170288636231E-2</v>
      </c>
      <c r="AR6" s="9">
        <v>0.10143586601315696</v>
      </c>
      <c r="AS6" s="9">
        <v>0.31403843747711496</v>
      </c>
      <c r="AT6" s="9">
        <v>4</v>
      </c>
      <c r="AU6" s="9">
        <v>2.9475893445999997E-2</v>
      </c>
      <c r="AV6" s="9">
        <v>0</v>
      </c>
      <c r="AW6" s="9">
        <v>0.27909148286000002</v>
      </c>
      <c r="AX6" s="9">
        <v>5</v>
      </c>
      <c r="AY6" s="9">
        <v>13.746040375543734</v>
      </c>
      <c r="AZ6" s="9">
        <v>30.911925803651357</v>
      </c>
      <c r="BA6" s="9">
        <v>44.337204013102806</v>
      </c>
      <c r="BB6" s="9">
        <v>4</v>
      </c>
    </row>
    <row r="7" spans="1:54" x14ac:dyDescent="0.45">
      <c r="A7" s="10">
        <f>dimension!A7</f>
        <v>3</v>
      </c>
      <c r="B7" s="10" t="str">
        <f>dimension!B7</f>
        <v>steel, unalloyed//[GLO] steel production &amp; EoL, converter, unalloyed</v>
      </c>
      <c r="C7" t="s">
        <v>31</v>
      </c>
      <c r="D7">
        <v>1</v>
      </c>
      <c r="E7" t="s">
        <v>0</v>
      </c>
      <c r="F7" t="s">
        <v>1</v>
      </c>
      <c r="G7" s="9">
        <v>1.5146739996021281</v>
      </c>
      <c r="H7" s="9">
        <v>1.6696418137666664</v>
      </c>
      <c r="I7" s="9">
        <v>1.8138030425368725</v>
      </c>
      <c r="J7" s="9">
        <v>4</v>
      </c>
      <c r="K7" s="9">
        <v>1.6787086359999999</v>
      </c>
      <c r="L7" s="9">
        <v>1.9827521705055553</v>
      </c>
      <c r="M7" s="9">
        <v>2.5441511599999997</v>
      </c>
      <c r="N7" s="9">
        <v>5</v>
      </c>
      <c r="O7" s="9">
        <v>4.9216855837920031E-9</v>
      </c>
      <c r="P7" s="9">
        <v>3.9656169965187557E-8</v>
      </c>
      <c r="Q7" s="9">
        <v>1.0529840126976647E-7</v>
      </c>
      <c r="R7" s="9">
        <v>5</v>
      </c>
      <c r="S7" s="9">
        <v>5.5011127200000003E-8</v>
      </c>
      <c r="T7" s="9">
        <v>8.6958702369777774E-8</v>
      </c>
      <c r="U7" s="9">
        <v>1.100992165E-7</v>
      </c>
      <c r="V7" s="9">
        <v>5</v>
      </c>
      <c r="W7" s="9">
        <v>3.3845771997416339E-7</v>
      </c>
      <c r="X7" s="9">
        <v>6.3728686571847602E-7</v>
      </c>
      <c r="Y7" s="9">
        <v>1.2315595854899406E-6</v>
      </c>
      <c r="Z7" s="9">
        <v>4</v>
      </c>
      <c r="AA7" s="9">
        <v>1.1736928463320078E-7</v>
      </c>
      <c r="AB7" s="9">
        <v>2.2516321483793666E-7</v>
      </c>
      <c r="AC7" s="9">
        <v>4.6412891394308832E-7</v>
      </c>
      <c r="AD7" s="9">
        <v>4</v>
      </c>
      <c r="AE7" s="9">
        <v>1.0061877549324889E-3</v>
      </c>
      <c r="AF7" s="9">
        <v>1.9093390679056723E-3</v>
      </c>
      <c r="AG7" s="9">
        <v>3.7056098385735434E-3</v>
      </c>
      <c r="AH7" s="9">
        <v>4</v>
      </c>
      <c r="AI7" s="9">
        <v>3.125580691434298E-2</v>
      </c>
      <c r="AJ7" s="9">
        <v>5.8697972633333331E-2</v>
      </c>
      <c r="AK7" s="9">
        <v>0.11645066302685056</v>
      </c>
      <c r="AL7" s="9">
        <v>4</v>
      </c>
      <c r="AM7" s="9">
        <v>5.2775431544595606E-5</v>
      </c>
      <c r="AN7" s="9">
        <v>9.7050805090650004E-5</v>
      </c>
      <c r="AO7" s="9">
        <v>1.8098945938444379E-4</v>
      </c>
      <c r="AP7" s="9">
        <v>4</v>
      </c>
      <c r="AQ7" s="9">
        <v>6.7437287644380346E-3</v>
      </c>
      <c r="AR7" s="9">
        <v>1.2626836815516875E-2</v>
      </c>
      <c r="AS7" s="9">
        <v>2.4352380464606325E-2</v>
      </c>
      <c r="AT7" s="9">
        <v>4</v>
      </c>
      <c r="AU7" s="9">
        <v>7.3821366500000001E-3</v>
      </c>
      <c r="AV7" s="9">
        <v>0</v>
      </c>
      <c r="AW7" s="9">
        <v>1.3927581214500001E-2</v>
      </c>
      <c r="AX7" s="9">
        <v>5</v>
      </c>
      <c r="AY7" s="9">
        <v>7.2615196148447705</v>
      </c>
      <c r="AZ7" s="9">
        <v>8.082792967048043</v>
      </c>
      <c r="BA7" s="9">
        <v>9.1841591100751767</v>
      </c>
      <c r="BB7" s="9">
        <v>4</v>
      </c>
    </row>
    <row r="8" spans="1:54" x14ac:dyDescent="0.45">
      <c r="A8" s="10">
        <f>dimension!A8</f>
        <v>4</v>
      </c>
      <c r="B8" s="10" t="str">
        <f>dimension!B8</f>
        <v>cast iron//[RoW] cast iron production</v>
      </c>
      <c r="C8" s="13" t="s">
        <v>31</v>
      </c>
      <c r="D8" s="13">
        <v>1</v>
      </c>
      <c r="E8" s="13" t="s">
        <v>0</v>
      </c>
      <c r="F8" s="13" t="s">
        <v>1</v>
      </c>
      <c r="G8" s="9">
        <v>1.3990063930595285</v>
      </c>
      <c r="H8" s="9">
        <v>1.5101919495666665</v>
      </c>
      <c r="I8" s="9">
        <v>1.634705228471095</v>
      </c>
      <c r="J8" s="9">
        <v>4</v>
      </c>
      <c r="K8" s="9">
        <v>1.5540931359999999</v>
      </c>
      <c r="L8" s="9">
        <v>1.7894589022222218</v>
      </c>
      <c r="M8" s="9">
        <v>2.2574434099999996</v>
      </c>
      <c r="N8" s="9">
        <v>5</v>
      </c>
      <c r="O8" s="9">
        <v>4.7450018747197767E-9</v>
      </c>
      <c r="P8" s="9">
        <v>3.8420792726499633E-8</v>
      </c>
      <c r="Q8" s="9">
        <v>1.0220360817760065E-7</v>
      </c>
      <c r="R8" s="9">
        <v>5</v>
      </c>
      <c r="S8" s="9">
        <v>6.9493577699999993E-8</v>
      </c>
      <c r="T8" s="9">
        <v>9.5140224777777782E-8</v>
      </c>
      <c r="U8" s="9">
        <v>1.1382762100000001E-7</v>
      </c>
      <c r="V8" s="9">
        <v>5</v>
      </c>
      <c r="W8" s="9">
        <v>3.1075715596631553E-7</v>
      </c>
      <c r="X8" s="9">
        <v>5.8376909242317664E-7</v>
      </c>
      <c r="Y8" s="9">
        <v>1.1061770431665834E-6</v>
      </c>
      <c r="Z8" s="9">
        <v>4</v>
      </c>
      <c r="AA8" s="9">
        <v>1.2853493359068909E-7</v>
      </c>
      <c r="AB8" s="9">
        <v>2.4319414786303669E-7</v>
      </c>
      <c r="AC8" s="9">
        <v>4.7579801735273789E-7</v>
      </c>
      <c r="AD8" s="9">
        <v>4</v>
      </c>
      <c r="AE8" s="9">
        <v>1.0147033909421205E-3</v>
      </c>
      <c r="AF8" s="9">
        <v>1.9105598372652559E-3</v>
      </c>
      <c r="AG8" s="9">
        <v>3.702649507880431E-3</v>
      </c>
      <c r="AH8" s="9">
        <v>4</v>
      </c>
      <c r="AI8" s="9">
        <v>3.4275463480545353E-2</v>
      </c>
      <c r="AJ8" s="9">
        <v>6.3625943333333337E-2</v>
      </c>
      <c r="AK8" s="9">
        <v>0.12017347585666081</v>
      </c>
      <c r="AL8" s="9">
        <v>4</v>
      </c>
      <c r="AM8" s="9">
        <v>4.8154646286907949E-5</v>
      </c>
      <c r="AN8" s="9">
        <v>8.8453072967689997E-5</v>
      </c>
      <c r="AO8" s="9">
        <v>1.6369283969510897E-4</v>
      </c>
      <c r="AP8" s="9">
        <v>4</v>
      </c>
      <c r="AQ8" s="9">
        <v>4.86160555738137E-3</v>
      </c>
      <c r="AR8" s="9">
        <v>9.1713589160498273E-3</v>
      </c>
      <c r="AS8" s="9">
        <v>1.7817835844972603E-2</v>
      </c>
      <c r="AT8" s="9">
        <v>4</v>
      </c>
      <c r="AU8" s="9">
        <v>6.8627862000000001E-3</v>
      </c>
      <c r="AV8" s="9">
        <v>0</v>
      </c>
      <c r="AW8" s="9">
        <v>1.22457907641E-2</v>
      </c>
      <c r="AX8" s="9">
        <v>5</v>
      </c>
      <c r="AY8" s="9">
        <v>20.718716246340197</v>
      </c>
      <c r="AZ8" s="9">
        <v>22.520046916377616</v>
      </c>
      <c r="BA8" s="9">
        <v>24.712411912133085</v>
      </c>
      <c r="BB8" s="9">
        <v>4</v>
      </c>
    </row>
    <row r="9" spans="1:54" x14ac:dyDescent="0.45">
      <c r="A9" s="10">
        <f>dimension!A9</f>
        <v>5</v>
      </c>
      <c r="B9" s="10" t="str">
        <f>dimension!B9</f>
        <v>zinc//[GLO] market for zinc</v>
      </c>
      <c r="C9" s="14" t="s">
        <v>31</v>
      </c>
      <c r="D9" s="14">
        <v>1</v>
      </c>
      <c r="E9" s="14" t="s">
        <v>0</v>
      </c>
      <c r="F9" s="14" t="s">
        <v>1</v>
      </c>
      <c r="G9" s="9">
        <v>6.1074227122257216</v>
      </c>
      <c r="H9" s="9">
        <v>6.5731262849999998</v>
      </c>
      <c r="I9" s="9">
        <v>7.0743407152855156</v>
      </c>
      <c r="J9" s="9">
        <v>4</v>
      </c>
      <c r="K9" s="9">
        <v>6.7778095350000003</v>
      </c>
      <c r="L9" s="9">
        <v>7.4013629020833331</v>
      </c>
      <c r="M9" s="9">
        <v>8.4429675060000005</v>
      </c>
      <c r="N9" s="9">
        <v>5</v>
      </c>
      <c r="O9" s="9">
        <v>2.1309742971054645E-8</v>
      </c>
      <c r="P9" s="9">
        <v>9.1100946027810982E-8</v>
      </c>
      <c r="Q9" s="9">
        <v>2.1379662446430011E-7</v>
      </c>
      <c r="R9" s="9">
        <v>5</v>
      </c>
      <c r="S9" s="9">
        <v>3.7629339279999997E-7</v>
      </c>
      <c r="T9" s="9">
        <v>3.9100925343333337E-7</v>
      </c>
      <c r="U9" s="9">
        <v>4.1524073430000003E-7</v>
      </c>
      <c r="V9" s="9">
        <v>5</v>
      </c>
      <c r="W9" s="9">
        <v>1.7744426354103994E-6</v>
      </c>
      <c r="X9" s="9">
        <v>3.23324528619577E-6</v>
      </c>
      <c r="Y9" s="9">
        <v>5.8913570222513005E-6</v>
      </c>
      <c r="Z9" s="9">
        <v>4</v>
      </c>
      <c r="AA9" s="9">
        <v>8.7548669208554665E-7</v>
      </c>
      <c r="AB9" s="9">
        <v>1.59524076114077E-6</v>
      </c>
      <c r="AC9" s="9">
        <v>2.9067181820238623E-6</v>
      </c>
      <c r="AD9" s="9">
        <v>4</v>
      </c>
      <c r="AE9" s="9">
        <v>6.116033645556517E-3</v>
      </c>
      <c r="AF9" s="9">
        <v>1.1144139889389433E-2</v>
      </c>
      <c r="AG9" s="9">
        <v>2.0305946806638279E-2</v>
      </c>
      <c r="AH9" s="9">
        <v>4</v>
      </c>
      <c r="AI9" s="9">
        <v>0.19854700095979777</v>
      </c>
      <c r="AJ9" s="9">
        <v>0.36177622321000003</v>
      </c>
      <c r="AK9" s="9">
        <v>0.65919925784521416</v>
      </c>
      <c r="AL9" s="9">
        <v>4</v>
      </c>
      <c r="AM9" s="9">
        <v>3.7398572189601602E-4</v>
      </c>
      <c r="AN9" s="9">
        <v>6.8144641494434727E-4</v>
      </c>
      <c r="AO9" s="9">
        <v>1.2416763241288077E-3</v>
      </c>
      <c r="AP9" s="9">
        <v>4</v>
      </c>
      <c r="AQ9" s="9">
        <v>2.7263212084908291E-2</v>
      </c>
      <c r="AR9" s="9">
        <v>4.967681129894512E-2</v>
      </c>
      <c r="AS9" s="9">
        <v>9.0517051811259575E-2</v>
      </c>
      <c r="AT9" s="9">
        <v>4</v>
      </c>
      <c r="AU9" s="9">
        <v>1.8327526857899998E-2</v>
      </c>
      <c r="AV9" s="9">
        <v>0</v>
      </c>
      <c r="AW9" s="9">
        <v>1.8626515962415501E-2</v>
      </c>
      <c r="AX9" s="9">
        <v>5</v>
      </c>
      <c r="AY9" s="9">
        <v>58.40946775544613</v>
      </c>
      <c r="AZ9" s="9">
        <v>62.863310087843416</v>
      </c>
      <c r="BA9" s="9">
        <v>67.656767080057577</v>
      </c>
      <c r="BB9" s="9">
        <v>4</v>
      </c>
    </row>
    <row r="10" spans="1:54" x14ac:dyDescent="0.45">
      <c r="A10" s="10">
        <f>dimension!A10</f>
        <v>6</v>
      </c>
      <c r="B10" s="10" t="str">
        <f>dimension!B10</f>
        <v>lead//[GLO] primary lead production from concentrate</v>
      </c>
      <c r="C10" s="14" t="s">
        <v>31</v>
      </c>
      <c r="D10" s="14">
        <v>1</v>
      </c>
      <c r="E10" s="14" t="s">
        <v>0</v>
      </c>
      <c r="F10" s="14" t="s">
        <v>1</v>
      </c>
      <c r="G10" s="9">
        <v>3.9442335457652575</v>
      </c>
      <c r="H10" s="9">
        <v>4.2449894849999996</v>
      </c>
      <c r="I10" s="9">
        <v>4.5686786846351293</v>
      </c>
      <c r="J10" s="9">
        <v>4</v>
      </c>
      <c r="K10" s="9">
        <v>4.3376495349999997</v>
      </c>
      <c r="L10" s="9">
        <v>4.63718551875</v>
      </c>
      <c r="M10" s="9">
        <v>5.1935990059999995</v>
      </c>
      <c r="N10" s="9">
        <v>5</v>
      </c>
      <c r="O10" s="9">
        <v>1.9033436220021727E-8</v>
      </c>
      <c r="P10" s="9">
        <v>6.5423890946379604E-8</v>
      </c>
      <c r="Q10" s="9">
        <v>1.4752658088044404E-7</v>
      </c>
      <c r="R10" s="9">
        <v>5</v>
      </c>
      <c r="S10" s="9">
        <v>2.8723657079999998E-7</v>
      </c>
      <c r="T10" s="9">
        <v>2.9576850076666669E-7</v>
      </c>
      <c r="U10" s="9">
        <v>3.1065600030000001E-7</v>
      </c>
      <c r="V10" s="9">
        <v>5</v>
      </c>
      <c r="W10" s="9">
        <v>1.5613616751016482E-6</v>
      </c>
      <c r="X10" s="9">
        <v>2.84498646241193E-6</v>
      </c>
      <c r="Y10" s="9">
        <v>5.1839033200172615E-6</v>
      </c>
      <c r="Z10" s="9">
        <v>4</v>
      </c>
      <c r="AA10" s="9">
        <v>6.6945371687035053E-7</v>
      </c>
      <c r="AB10" s="9">
        <v>1.2198242035007701E-6</v>
      </c>
      <c r="AC10" s="9">
        <v>2.222664614370131E-6</v>
      </c>
      <c r="AD10" s="9">
        <v>4</v>
      </c>
      <c r="AE10" s="9">
        <v>4.1472140067553157E-3</v>
      </c>
      <c r="AF10" s="9">
        <v>7.5567166109517126E-3</v>
      </c>
      <c r="AG10" s="9">
        <v>1.3769235406038359E-2</v>
      </c>
      <c r="AH10" s="9">
        <v>4</v>
      </c>
      <c r="AI10" s="9">
        <v>0.13998696635770064</v>
      </c>
      <c r="AJ10" s="9">
        <v>0.25507288320999999</v>
      </c>
      <c r="AK10" s="9">
        <v>0.46477309596675365</v>
      </c>
      <c r="AL10" s="9">
        <v>4</v>
      </c>
      <c r="AM10" s="9">
        <v>2.0618179144731485E-4</v>
      </c>
      <c r="AN10" s="9">
        <v>3.7568771849434723E-4</v>
      </c>
      <c r="AO10" s="9">
        <v>6.8454765494436716E-4</v>
      </c>
      <c r="AP10" s="9">
        <v>4</v>
      </c>
      <c r="AQ10" s="9">
        <v>1.20614825131455E-2</v>
      </c>
      <c r="AR10" s="9">
        <v>2.197745404778377E-2</v>
      </c>
      <c r="AS10" s="9">
        <v>4.0045532205185308E-2</v>
      </c>
      <c r="AT10" s="9">
        <v>4</v>
      </c>
      <c r="AU10" s="9">
        <v>7.6293403877999997E-3</v>
      </c>
      <c r="AV10" s="9">
        <v>0</v>
      </c>
      <c r="AW10" s="9">
        <v>1.50960079624155E-2</v>
      </c>
      <c r="AX10" s="9">
        <v>5</v>
      </c>
      <c r="AY10" s="9">
        <v>23.574664141384275</v>
      </c>
      <c r="AZ10" s="9">
        <v>25.372280883323423</v>
      </c>
      <c r="BA10" s="9">
        <v>27.306969607773983</v>
      </c>
      <c r="BB10" s="9">
        <v>4</v>
      </c>
    </row>
    <row r="11" spans="1:54" x14ac:dyDescent="0.45">
      <c r="A11" s="10">
        <f>dimension!A11</f>
        <v>7</v>
      </c>
      <c r="B11" s="10" t="str">
        <f>dimension!B11</f>
        <v>tin//[GLO] market for tin</v>
      </c>
      <c r="C11" s="14" t="s">
        <v>31</v>
      </c>
      <c r="D11" s="14">
        <v>1</v>
      </c>
      <c r="E11" s="14" t="s">
        <v>0</v>
      </c>
      <c r="F11" s="14" t="s">
        <v>1</v>
      </c>
      <c r="G11" s="9">
        <v>19.510470859483068</v>
      </c>
      <c r="H11" s="9">
        <v>20.998184484999999</v>
      </c>
      <c r="I11" s="9">
        <v>22.599339341509719</v>
      </c>
      <c r="J11" s="9">
        <v>4</v>
      </c>
      <c r="K11" s="9">
        <v>21.773331934999998</v>
      </c>
      <c r="L11" s="9">
        <v>23.531179660416665</v>
      </c>
      <c r="M11" s="9">
        <v>26.144127405999999</v>
      </c>
      <c r="N11" s="9">
        <v>5</v>
      </c>
      <c r="O11" s="9">
        <v>1.3006431540037566E-7</v>
      </c>
      <c r="P11" s="9">
        <v>3.4134676659692465E-7</v>
      </c>
      <c r="Q11" s="9">
        <v>7.0604224954081343E-7</v>
      </c>
      <c r="R11" s="9">
        <v>5</v>
      </c>
      <c r="S11" s="9">
        <v>1.6931237328E-6</v>
      </c>
      <c r="T11" s="9">
        <v>1.7463487867666667E-6</v>
      </c>
      <c r="U11" s="9">
        <v>1.8341387843E-6</v>
      </c>
      <c r="V11" s="9">
        <v>5</v>
      </c>
      <c r="W11" s="9">
        <v>3.9213719630309094E-6</v>
      </c>
      <c r="X11" s="9">
        <v>7.1452055771628506E-6</v>
      </c>
      <c r="Y11" s="9">
        <v>1.3019413414803549E-5</v>
      </c>
      <c r="Z11" s="9">
        <v>4</v>
      </c>
      <c r="AA11" s="9">
        <v>2.5255613512162417E-6</v>
      </c>
      <c r="AB11" s="9">
        <v>4.6018728195907704E-6</v>
      </c>
      <c r="AC11" s="9">
        <v>8.385158981582419E-6</v>
      </c>
      <c r="AD11" s="9">
        <v>4</v>
      </c>
      <c r="AE11" s="9">
        <v>3.8798375872575355E-2</v>
      </c>
      <c r="AF11" s="9">
        <v>7.0695250102037088E-2</v>
      </c>
      <c r="AG11" s="9">
        <v>0.12881514430923083</v>
      </c>
      <c r="AH11" s="9">
        <v>4</v>
      </c>
      <c r="AI11" s="9">
        <v>1.1436495045017891</v>
      </c>
      <c r="AJ11" s="9">
        <v>2.0838652632099999</v>
      </c>
      <c r="AK11" s="9">
        <v>3.7970500735756576</v>
      </c>
      <c r="AL11" s="9">
        <v>4</v>
      </c>
      <c r="AM11" s="9">
        <v>1.619336529079215E-3</v>
      </c>
      <c r="AN11" s="9">
        <v>2.9506235337943476E-3</v>
      </c>
      <c r="AO11" s="9">
        <v>5.3763866138013608E-3</v>
      </c>
      <c r="AP11" s="9">
        <v>4</v>
      </c>
      <c r="AQ11" s="9">
        <v>0.14650694056375041</v>
      </c>
      <c r="AR11" s="9">
        <v>0.26695305078890458</v>
      </c>
      <c r="AS11" s="9">
        <v>0.4864201726640654</v>
      </c>
      <c r="AT11" s="9">
        <v>4</v>
      </c>
      <c r="AU11" s="9">
        <v>0.309508948964</v>
      </c>
      <c r="AV11" s="9">
        <v>0</v>
      </c>
      <c r="AW11" s="9">
        <v>0.44026046340441555</v>
      </c>
      <c r="AX11" s="9">
        <v>5</v>
      </c>
      <c r="AY11" s="9">
        <v>298.32016831920458</v>
      </c>
      <c r="AZ11" s="9">
        <v>321.06769616573337</v>
      </c>
      <c r="BA11" s="9">
        <v>345.54976990650761</v>
      </c>
      <c r="BB11" s="9">
        <v>4</v>
      </c>
    </row>
    <row r="12" spans="1:54" x14ac:dyDescent="0.45">
      <c r="A12" s="10">
        <f>dimension!A12</f>
        <v>8</v>
      </c>
      <c r="B12" s="10" t="str">
        <f>dimension!B12</f>
        <v>nickel, 99.5%//[GLO] market for nickel, 99.5%</v>
      </c>
      <c r="C12" s="14" t="s">
        <v>31</v>
      </c>
      <c r="D12" s="14">
        <v>1</v>
      </c>
      <c r="E12" s="14" t="s">
        <v>0</v>
      </c>
      <c r="F12" s="14" t="s">
        <v>1</v>
      </c>
      <c r="G12" s="9">
        <v>11.24780552538925</v>
      </c>
      <c r="H12" s="9">
        <v>12.105473884999999</v>
      </c>
      <c r="I12" s="9">
        <v>13.028541225186737</v>
      </c>
      <c r="J12" s="9">
        <v>4</v>
      </c>
      <c r="K12" s="9">
        <v>12.527942934999999</v>
      </c>
      <c r="L12" s="9">
        <v>13.518506660416666</v>
      </c>
      <c r="M12" s="9">
        <v>15.016395406000001</v>
      </c>
      <c r="N12" s="9">
        <v>5</v>
      </c>
      <c r="O12" s="9">
        <v>5.7240779931266235E-7</v>
      </c>
      <c r="P12" s="9">
        <v>7.5790923731420192E-7</v>
      </c>
      <c r="Q12" s="9">
        <v>1.0969822792168098E-6</v>
      </c>
      <c r="R12" s="9">
        <v>5</v>
      </c>
      <c r="S12" s="9">
        <v>8.9498494279999998E-7</v>
      </c>
      <c r="T12" s="9">
        <v>9.3443916010000015E-7</v>
      </c>
      <c r="U12" s="9">
        <v>1.0022088443E-6</v>
      </c>
      <c r="V12" s="9">
        <v>5</v>
      </c>
      <c r="W12" s="9">
        <v>3.4483894682751889E-6</v>
      </c>
      <c r="X12" s="9">
        <v>6.2833752812128495E-6</v>
      </c>
      <c r="Y12" s="9">
        <v>1.1449056229806932E-5</v>
      </c>
      <c r="Z12" s="9">
        <v>4</v>
      </c>
      <c r="AA12" s="9">
        <v>1.6765699561060769E-6</v>
      </c>
      <c r="AB12" s="9">
        <v>3.0549096371907699E-6</v>
      </c>
      <c r="AC12" s="9">
        <v>5.5664082834194527E-6</v>
      </c>
      <c r="AD12" s="9">
        <v>4</v>
      </c>
      <c r="AE12" s="9">
        <v>1.9174933101561046E-2</v>
      </c>
      <c r="AF12" s="9">
        <v>3.4939006100584681E-2</v>
      </c>
      <c r="AG12" s="9">
        <v>6.3663019882834029E-2</v>
      </c>
      <c r="AH12" s="9">
        <v>4</v>
      </c>
      <c r="AI12" s="9">
        <v>0.5372370577594634</v>
      </c>
      <c r="AJ12" s="9">
        <v>0.97890974321000002</v>
      </c>
      <c r="AK12" s="9">
        <v>1.7836898469883866</v>
      </c>
      <c r="AL12" s="9">
        <v>4</v>
      </c>
      <c r="AM12" s="9">
        <v>2.4115810999823951E-3</v>
      </c>
      <c r="AN12" s="9">
        <v>4.3941872609443468E-3</v>
      </c>
      <c r="AO12" s="9">
        <v>8.0067312206031777E-3</v>
      </c>
      <c r="AP12" s="9">
        <v>4</v>
      </c>
      <c r="AQ12" s="9">
        <v>4.7360350532983153E-2</v>
      </c>
      <c r="AR12" s="9">
        <v>8.6296185099233272E-2</v>
      </c>
      <c r="AS12" s="9">
        <v>0.15724190127129228</v>
      </c>
      <c r="AT12" s="9">
        <v>4</v>
      </c>
      <c r="AU12" s="9">
        <v>5.9495343881000001E-2</v>
      </c>
      <c r="AV12" s="9">
        <v>0</v>
      </c>
      <c r="AW12" s="9">
        <v>0.54285475896241553</v>
      </c>
      <c r="AX12" s="9">
        <v>5</v>
      </c>
      <c r="AY12" s="9">
        <v>146.5092747759403</v>
      </c>
      <c r="AZ12" s="9">
        <v>157.68090901883343</v>
      </c>
      <c r="BA12" s="9">
        <v>169.70440340401336</v>
      </c>
      <c r="BB12" s="9">
        <v>4</v>
      </c>
    </row>
    <row r="13" spans="1:54" x14ac:dyDescent="0.45">
      <c r="A13" s="10">
        <f>dimension!A13</f>
        <v>9</v>
      </c>
      <c r="B13" s="10" t="str">
        <f>dimension!B13</f>
        <v>gold//[GLO] market for gold</v>
      </c>
      <c r="C13" s="13" t="s">
        <v>31</v>
      </c>
      <c r="D13" s="13">
        <v>1</v>
      </c>
      <c r="E13" s="13" t="s">
        <v>0</v>
      </c>
      <c r="F13" s="13" t="s">
        <v>1</v>
      </c>
      <c r="G13" s="9">
        <v>13116.5789143333</v>
      </c>
      <c r="H13" s="9">
        <v>14116.745097485</v>
      </c>
      <c r="I13" s="9">
        <v>15193.176014028959</v>
      </c>
      <c r="J13" s="9">
        <v>4</v>
      </c>
      <c r="K13" s="9">
        <v>14712.503478935001</v>
      </c>
      <c r="L13" s="9">
        <v>15880.57155974375</v>
      </c>
      <c r="M13" s="9">
        <v>17549.204930405998</v>
      </c>
      <c r="N13" s="9">
        <v>5</v>
      </c>
      <c r="O13" s="9">
        <v>4.221060087403117E-4</v>
      </c>
      <c r="P13" s="9">
        <v>1.2625147007239328E-3</v>
      </c>
      <c r="Q13" s="9">
        <v>2.9027391355857602E-3</v>
      </c>
      <c r="R13" s="9">
        <v>5</v>
      </c>
      <c r="S13" s="9">
        <v>1.5594709697328E-3</v>
      </c>
      <c r="T13" s="9">
        <v>1.6557750170867669E-3</v>
      </c>
      <c r="U13" s="9">
        <v>1.8335570610843001E-3</v>
      </c>
      <c r="V13" s="9">
        <v>5</v>
      </c>
      <c r="W13" s="9">
        <v>4.3958339219578382E-3</v>
      </c>
      <c r="X13" s="9">
        <v>8.009731632593723E-3</v>
      </c>
      <c r="Y13" s="9">
        <v>1.4594682593831577E-2</v>
      </c>
      <c r="Z13" s="9">
        <v>4</v>
      </c>
      <c r="AA13" s="9">
        <v>1.2811010391055244E-3</v>
      </c>
      <c r="AB13" s="9">
        <v>2.3343182885539908E-3</v>
      </c>
      <c r="AC13" s="9">
        <v>4.2534052396696245E-3</v>
      </c>
      <c r="AD13" s="9">
        <v>4</v>
      </c>
      <c r="AE13" s="9">
        <v>53.809013671972913</v>
      </c>
      <c r="AF13" s="9">
        <v>98.046415442171764</v>
      </c>
      <c r="AG13" s="9">
        <v>178.65221688807966</v>
      </c>
      <c r="AH13" s="9">
        <v>4</v>
      </c>
      <c r="AI13" s="9">
        <v>1939.8882988890014</v>
      </c>
      <c r="AJ13" s="9">
        <v>3534.7069400632099</v>
      </c>
      <c r="AK13" s="9">
        <v>6440.6559693599829</v>
      </c>
      <c r="AL13" s="9">
        <v>4</v>
      </c>
      <c r="AM13" s="9">
        <v>2.7212360735970331</v>
      </c>
      <c r="AN13" s="9">
        <v>4.9584154100020053</v>
      </c>
      <c r="AO13" s="9">
        <v>9.0348219387106674</v>
      </c>
      <c r="AP13" s="9">
        <v>4</v>
      </c>
      <c r="AQ13" s="9">
        <v>68.959067702135016</v>
      </c>
      <c r="AR13" s="9">
        <v>125.65161371746217</v>
      </c>
      <c r="AS13" s="9">
        <v>228.95216765399397</v>
      </c>
      <c r="AT13" s="9">
        <v>4</v>
      </c>
      <c r="AU13" s="9">
        <v>45.923944070964005</v>
      </c>
      <c r="AV13" s="9">
        <v>0</v>
      </c>
      <c r="AW13" s="9">
        <v>67.462105088962403</v>
      </c>
      <c r="AX13" s="9">
        <v>5</v>
      </c>
      <c r="AY13" s="9">
        <v>223276.49788431826</v>
      </c>
      <c r="AZ13" s="9">
        <v>240301.79115133054</v>
      </c>
      <c r="BA13" s="9">
        <v>258625.29812903106</v>
      </c>
      <c r="BB13" s="9">
        <v>4</v>
      </c>
    </row>
    <row r="14" spans="1:54" x14ac:dyDescent="0.45">
      <c r="A14" s="10">
        <f>dimension!A14</f>
        <v>10</v>
      </c>
      <c r="B14" s="10" t="str">
        <f>dimension!B14</f>
        <v>silver//[GLO] market for silver</v>
      </c>
      <c r="C14" s="13" t="s">
        <v>31</v>
      </c>
      <c r="D14" s="13">
        <v>1</v>
      </c>
      <c r="E14" s="13" t="s">
        <v>0</v>
      </c>
      <c r="F14" s="13" t="s">
        <v>1</v>
      </c>
      <c r="G14" s="9">
        <v>272.09273546376357</v>
      </c>
      <c r="H14" s="9">
        <v>292.840367485</v>
      </c>
      <c r="I14" s="9">
        <v>315.17004922084925</v>
      </c>
      <c r="J14" s="9">
        <v>4</v>
      </c>
      <c r="K14" s="9">
        <v>307.43312893500001</v>
      </c>
      <c r="L14" s="9">
        <v>342.06255307708335</v>
      </c>
      <c r="M14" s="9">
        <v>395.092230406</v>
      </c>
      <c r="N14" s="9">
        <v>5</v>
      </c>
      <c r="O14" s="9">
        <v>2.5184554306340969E-6</v>
      </c>
      <c r="P14" s="9">
        <v>8.1376447488850054E-6</v>
      </c>
      <c r="Q14" s="9">
        <v>1.8550541011778874E-5</v>
      </c>
      <c r="R14" s="9">
        <v>5</v>
      </c>
      <c r="S14" s="9">
        <v>2.5431711732799999E-5</v>
      </c>
      <c r="T14" s="9">
        <v>2.650357608676667E-5</v>
      </c>
      <c r="U14" s="9">
        <v>2.8380352084300001E-5</v>
      </c>
      <c r="V14" s="9">
        <v>5</v>
      </c>
      <c r="W14" s="9">
        <v>1.099414769445756E-4</v>
      </c>
      <c r="X14" s="9">
        <v>2.0032643208341085E-4</v>
      </c>
      <c r="Y14" s="9">
        <v>3.6501855811433512E-4</v>
      </c>
      <c r="Z14" s="9">
        <v>4</v>
      </c>
      <c r="AA14" s="9">
        <v>3.2113703143532727E-5</v>
      </c>
      <c r="AB14" s="9">
        <v>5.8514982247990771E-5</v>
      </c>
      <c r="AC14" s="9">
        <v>1.066212492585808E-4</v>
      </c>
      <c r="AD14" s="9">
        <v>4</v>
      </c>
      <c r="AE14" s="9">
        <v>0.80251831644417537</v>
      </c>
      <c r="AF14" s="9">
        <v>1.462283712050672</v>
      </c>
      <c r="AG14" s="9">
        <v>2.664454643232351</v>
      </c>
      <c r="AH14" s="9">
        <v>4</v>
      </c>
      <c r="AI14" s="9">
        <v>34.853836670583306</v>
      </c>
      <c r="AJ14" s="9">
        <v>63.507831063210006</v>
      </c>
      <c r="AK14" s="9">
        <v>115.71881295229925</v>
      </c>
      <c r="AL14" s="9">
        <v>4</v>
      </c>
      <c r="AM14" s="9">
        <v>3.5821220938566593E-2</v>
      </c>
      <c r="AN14" s="9">
        <v>6.5270520125104356E-2</v>
      </c>
      <c r="AO14" s="9">
        <v>0.11893064183121974</v>
      </c>
      <c r="AP14" s="9">
        <v>4</v>
      </c>
      <c r="AQ14" s="9">
        <v>1.0986959302475034</v>
      </c>
      <c r="AR14" s="9">
        <v>2.0019545104165153</v>
      </c>
      <c r="AS14" s="9">
        <v>3.6477989509565099</v>
      </c>
      <c r="AT14" s="9">
        <v>4</v>
      </c>
      <c r="AU14" s="9">
        <v>1.2551390635540001</v>
      </c>
      <c r="AV14" s="9">
        <v>0</v>
      </c>
      <c r="AW14" s="9">
        <v>1.4522355889624154</v>
      </c>
      <c r="AX14" s="9">
        <v>5</v>
      </c>
      <c r="AY14" s="9">
        <v>4667.1919574222056</v>
      </c>
      <c r="AZ14" s="9">
        <v>5023.0749659855337</v>
      </c>
      <c r="BA14" s="9">
        <v>5406.0947876346581</v>
      </c>
      <c r="BB14" s="9">
        <v>4</v>
      </c>
    </row>
    <row r="15" spans="1:54" x14ac:dyDescent="0.45">
      <c r="A15" s="10">
        <f>dimension!A15</f>
        <v>11</v>
      </c>
      <c r="B15" s="10" t="str">
        <f>dimension!B15</f>
        <v>platinum//[GLO] market for platinum</v>
      </c>
      <c r="C15" s="13" t="s">
        <v>31</v>
      </c>
      <c r="D15" s="13">
        <v>1</v>
      </c>
      <c r="E15" s="13" t="s">
        <v>0</v>
      </c>
      <c r="F15" s="13" t="s">
        <v>1</v>
      </c>
      <c r="G15" s="9">
        <v>23765.317633707924</v>
      </c>
      <c r="H15" s="9">
        <v>25577.472097484999</v>
      </c>
      <c r="I15" s="9">
        <v>27527.807075034361</v>
      </c>
      <c r="J15" s="9">
        <v>4</v>
      </c>
      <c r="K15" s="9">
        <v>26195.716478934999</v>
      </c>
      <c r="L15" s="9">
        <v>27009.281143077085</v>
      </c>
      <c r="M15" s="9">
        <v>27965.569930406</v>
      </c>
      <c r="N15" s="9">
        <v>5</v>
      </c>
      <c r="O15" s="9">
        <v>5.3211628081707588E-4</v>
      </c>
      <c r="P15" s="9">
        <v>8.9924144512201082E-4</v>
      </c>
      <c r="Q15" s="9">
        <v>1.5691306531216407E-3</v>
      </c>
      <c r="R15" s="9">
        <v>5</v>
      </c>
      <c r="S15" s="9">
        <v>9.8094237973280016E-4</v>
      </c>
      <c r="T15" s="9">
        <v>1.0323553870867667E-3</v>
      </c>
      <c r="U15" s="9">
        <v>1.1033696610843E-3</v>
      </c>
      <c r="V15" s="9">
        <v>5</v>
      </c>
      <c r="W15" s="9">
        <v>1.8970024058795002E-3</v>
      </c>
      <c r="X15" s="9">
        <v>3.456563748139063E-3</v>
      </c>
      <c r="Y15" s="9">
        <v>6.2982697902324684E-3</v>
      </c>
      <c r="Z15" s="9">
        <v>4</v>
      </c>
      <c r="AA15" s="9">
        <v>6.8279559433630428E-4</v>
      </c>
      <c r="AB15" s="9">
        <v>1.2441346892639912E-3</v>
      </c>
      <c r="AC15" s="9">
        <v>2.266961207525921E-3</v>
      </c>
      <c r="AD15" s="9">
        <v>4</v>
      </c>
      <c r="AE15" s="9">
        <v>31.927543056043042</v>
      </c>
      <c r="AF15" s="9">
        <v>58.175776452693476</v>
      </c>
      <c r="AG15" s="9">
        <v>106.00317600176822</v>
      </c>
      <c r="AH15" s="9">
        <v>4</v>
      </c>
      <c r="AI15" s="9">
        <v>604.24273094995135</v>
      </c>
      <c r="AJ15" s="9">
        <v>1101.0020400632102</v>
      </c>
      <c r="AK15" s="9">
        <v>2006.1565164674785</v>
      </c>
      <c r="AL15" s="9">
        <v>4</v>
      </c>
      <c r="AM15" s="9">
        <v>0.54099464665023034</v>
      </c>
      <c r="AN15" s="9">
        <v>0.98575651657200491</v>
      </c>
      <c r="AO15" s="9">
        <v>1.7961654814533088</v>
      </c>
      <c r="AP15" s="9">
        <v>4</v>
      </c>
      <c r="AQ15" s="9">
        <v>74.499157338111246</v>
      </c>
      <c r="AR15" s="9">
        <v>135.74631519902297</v>
      </c>
      <c r="AS15" s="9">
        <v>247.34591300787557</v>
      </c>
      <c r="AT15" s="9">
        <v>4</v>
      </c>
      <c r="AU15" s="9">
        <v>145.684683808964</v>
      </c>
      <c r="AV15" s="9">
        <v>0</v>
      </c>
      <c r="AW15" s="9">
        <v>497.0095680889624</v>
      </c>
      <c r="AX15" s="9">
        <v>5</v>
      </c>
      <c r="AY15" s="9">
        <v>367306.93971632328</v>
      </c>
      <c r="AZ15" s="9">
        <v>395314.8511039305</v>
      </c>
      <c r="BA15" s="9">
        <v>425458.42347551475</v>
      </c>
      <c r="BB15" s="9">
        <v>4</v>
      </c>
    </row>
    <row r="16" spans="1:54" x14ac:dyDescent="0.45">
      <c r="A16" s="10">
        <f>dimension!A16</f>
        <v>12</v>
      </c>
      <c r="B16" s="10" t="str">
        <f>dimension!B16</f>
        <v>titanium, primary//[GLO] market for titanium, primary</v>
      </c>
      <c r="C16" s="13" t="s">
        <v>31</v>
      </c>
      <c r="D16" s="13">
        <v>1</v>
      </c>
      <c r="E16" s="13" t="s">
        <v>0</v>
      </c>
      <c r="F16" s="13" t="s">
        <v>1</v>
      </c>
      <c r="G16" s="9">
        <v>26.9546433595625</v>
      </c>
      <c r="H16" s="9">
        <v>29.009990484999999</v>
      </c>
      <c r="I16" s="9">
        <v>31.222062066023568</v>
      </c>
      <c r="J16" s="9">
        <v>4</v>
      </c>
      <c r="K16" s="9">
        <v>29.796881934999998</v>
      </c>
      <c r="L16" s="9">
        <v>33.397810827083333</v>
      </c>
      <c r="M16" s="9">
        <v>40.771294406000003</v>
      </c>
      <c r="N16" s="9">
        <v>5</v>
      </c>
      <c r="O16" s="9">
        <v>6.8536249881092091E-8</v>
      </c>
      <c r="P16" s="9">
        <v>3.5590384376285933E-7</v>
      </c>
      <c r="Q16" s="9">
        <v>8.5704809087715817E-7</v>
      </c>
      <c r="R16" s="9">
        <v>5</v>
      </c>
      <c r="S16" s="9">
        <v>3.0327410328000001E-6</v>
      </c>
      <c r="T16" s="9">
        <v>3.0617078534333339E-6</v>
      </c>
      <c r="U16" s="9">
        <v>3.0851227843E-6</v>
      </c>
      <c r="V16" s="9">
        <v>5</v>
      </c>
      <c r="W16" s="9">
        <v>4.8544970612767419E-6</v>
      </c>
      <c r="X16" s="9">
        <v>8.8454703617928303E-6</v>
      </c>
      <c r="Y16" s="9">
        <v>1.6117497844519741E-5</v>
      </c>
      <c r="Z16" s="9">
        <v>4</v>
      </c>
      <c r="AA16" s="9">
        <v>2.9387753129176598E-6</v>
      </c>
      <c r="AB16" s="9">
        <v>5.3547977477907708E-6</v>
      </c>
      <c r="AC16" s="9">
        <v>9.7570776485383085E-6</v>
      </c>
      <c r="AD16" s="9">
        <v>4</v>
      </c>
      <c r="AE16" s="9">
        <v>2.2211131925576288E-2</v>
      </c>
      <c r="AF16" s="9">
        <v>4.0471321059546407E-2</v>
      </c>
      <c r="AG16" s="9">
        <v>7.3743554979239845E-2</v>
      </c>
      <c r="AH16" s="9">
        <v>4</v>
      </c>
      <c r="AI16" s="9">
        <v>0.74052095995103062</v>
      </c>
      <c r="AJ16" s="9">
        <v>1.3493171632100001</v>
      </c>
      <c r="AK16" s="9">
        <v>2.4586161707745302</v>
      </c>
      <c r="AL16" s="9">
        <v>4</v>
      </c>
      <c r="AM16" s="9">
        <v>5.3512779622018976E-4</v>
      </c>
      <c r="AN16" s="9">
        <v>9.7506641810434869E-4</v>
      </c>
      <c r="AO16" s="9">
        <v>1.7766868520573652E-3</v>
      </c>
      <c r="AP16" s="9">
        <v>4</v>
      </c>
      <c r="AQ16" s="9">
        <v>0.13019469211156134</v>
      </c>
      <c r="AR16" s="9">
        <v>0.23723019620752994</v>
      </c>
      <c r="AS16" s="9">
        <v>0.43226160053006951</v>
      </c>
      <c r="AT16" s="9">
        <v>4</v>
      </c>
      <c r="AU16" s="9">
        <v>7.5655311964000008E-2</v>
      </c>
      <c r="AV16" s="9">
        <v>0</v>
      </c>
      <c r="AW16" s="9">
        <v>0.1075820891784155</v>
      </c>
      <c r="AX16" s="9">
        <v>5</v>
      </c>
      <c r="AY16" s="9">
        <v>401.11310818520604</v>
      </c>
      <c r="AZ16" s="9">
        <v>431.69880961283349</v>
      </c>
      <c r="BA16" s="9">
        <v>464.61673382932082</v>
      </c>
      <c r="BB16" s="9">
        <v>4</v>
      </c>
    </row>
    <row r="17" spans="1:54" x14ac:dyDescent="0.45">
      <c r="A17" s="10">
        <f>dimension!A17</f>
        <v>13</v>
      </c>
      <c r="B17" s="10" t="str">
        <f>dimension!B17</f>
        <v>chromium//[GLO] market for chromium</v>
      </c>
      <c r="C17" t="s">
        <v>31</v>
      </c>
      <c r="D17">
        <v>1</v>
      </c>
      <c r="E17" t="s">
        <v>0</v>
      </c>
      <c r="F17" t="s">
        <v>1</v>
      </c>
      <c r="G17" s="9">
        <v>24.672719739936966</v>
      </c>
      <c r="H17" s="9">
        <v>26.554065484999999</v>
      </c>
      <c r="I17" s="9">
        <v>28.578867721677028</v>
      </c>
      <c r="J17" s="9">
        <v>4</v>
      </c>
      <c r="K17" s="9">
        <v>27.700718934999998</v>
      </c>
      <c r="L17" s="9">
        <v>30.115992910416665</v>
      </c>
      <c r="M17" s="9">
        <v>34.018599406</v>
      </c>
      <c r="N17" s="9">
        <v>5</v>
      </c>
      <c r="O17" s="9">
        <v>6.0919067318821239E-8</v>
      </c>
      <c r="P17" s="9">
        <v>3.2961678940426671E-7</v>
      </c>
      <c r="Q17" s="9">
        <v>7.9958255286201152E-7</v>
      </c>
      <c r="R17" s="9">
        <v>5</v>
      </c>
      <c r="S17" s="9">
        <v>1.7150342327999999E-6</v>
      </c>
      <c r="T17" s="9">
        <v>1.7423731867666664E-6</v>
      </c>
      <c r="U17" s="9">
        <v>1.7782012843E-6</v>
      </c>
      <c r="V17" s="9">
        <v>5</v>
      </c>
      <c r="W17" s="9">
        <v>5.3638670924480932E-6</v>
      </c>
      <c r="X17" s="9">
        <v>9.773603071945651E-6</v>
      </c>
      <c r="Y17" s="9">
        <v>1.7808665904946584E-5</v>
      </c>
      <c r="Z17" s="9">
        <v>4</v>
      </c>
      <c r="AA17" s="9">
        <v>2.6779451643026853E-6</v>
      </c>
      <c r="AB17" s="9">
        <v>4.8795342302907698E-6</v>
      </c>
      <c r="AC17" s="9">
        <v>8.891091058161845E-6</v>
      </c>
      <c r="AD17" s="9">
        <v>4</v>
      </c>
      <c r="AE17" s="9">
        <v>1.5716381256054117E-2</v>
      </c>
      <c r="AF17" s="9">
        <v>2.863711376076121E-2</v>
      </c>
      <c r="AG17" s="9">
        <v>5.2180223372404751E-2</v>
      </c>
      <c r="AH17" s="9">
        <v>4</v>
      </c>
      <c r="AI17" s="9">
        <v>0.68914297077714326</v>
      </c>
      <c r="AJ17" s="9">
        <v>1.2557003632099999</v>
      </c>
      <c r="AK17" s="9">
        <v>2.2880352394621313</v>
      </c>
      <c r="AL17" s="9">
        <v>4</v>
      </c>
      <c r="AM17" s="9">
        <v>5.6278758209649918E-4</v>
      </c>
      <c r="AN17" s="9">
        <v>1.0254658339643476E-3</v>
      </c>
      <c r="AO17" s="9">
        <v>1.8685205752245696E-3</v>
      </c>
      <c r="AP17" s="9">
        <v>4</v>
      </c>
      <c r="AQ17" s="9">
        <v>9.0913340951655958E-2</v>
      </c>
      <c r="AR17" s="9">
        <v>0.16565490775432473</v>
      </c>
      <c r="AS17" s="9">
        <v>0.30184292179611061</v>
      </c>
      <c r="AT17" s="9">
        <v>4</v>
      </c>
      <c r="AU17" s="9">
        <v>6.9950524964000005E-2</v>
      </c>
      <c r="AV17" s="9">
        <v>0</v>
      </c>
      <c r="AW17" s="9">
        <v>9.7300722663415495E-2</v>
      </c>
      <c r="AX17" s="9">
        <v>5</v>
      </c>
      <c r="AY17" s="9">
        <v>239.12939170616718</v>
      </c>
      <c r="AZ17" s="9">
        <v>257.36350080917344</v>
      </c>
      <c r="BA17" s="9">
        <v>276.98799832243776</v>
      </c>
      <c r="BB17" s="9">
        <v>4</v>
      </c>
    </row>
    <row r="18" spans="1:54" x14ac:dyDescent="0.45">
      <c r="A18" s="10">
        <f>dimension!A18</f>
        <v>14</v>
      </c>
      <c r="B18" s="10" t="str">
        <f>dimension!B18</f>
        <v>steel, chromium steel 18/8, hot rolled//[GLO] market for steel, chromium steel 18/8, hot rolled</v>
      </c>
      <c r="C18" t="s">
        <v>31</v>
      </c>
      <c r="D18">
        <v>1</v>
      </c>
      <c r="E18" t="s">
        <v>0</v>
      </c>
      <c r="F18" t="s">
        <v>1</v>
      </c>
      <c r="G18" s="9">
        <v>4.0583118681976993</v>
      </c>
      <c r="H18" s="9">
        <v>4.3722749495666671</v>
      </c>
      <c r="I18" s="9">
        <v>4.7150279576466101</v>
      </c>
      <c r="J18" s="9">
        <v>4</v>
      </c>
      <c r="K18" s="9">
        <v>4.4876524360000003</v>
      </c>
      <c r="L18" s="9">
        <v>4.9508114480555561</v>
      </c>
      <c r="M18" s="9">
        <v>5.72928426</v>
      </c>
      <c r="N18" s="9">
        <v>5</v>
      </c>
      <c r="O18" s="9">
        <v>1.4100346893618952E-8</v>
      </c>
      <c r="P18" s="9">
        <v>8.8111056341610921E-8</v>
      </c>
      <c r="Q18" s="9">
        <v>2.2538557940703741E-7</v>
      </c>
      <c r="R18" s="9">
        <v>5</v>
      </c>
      <c r="S18" s="9">
        <v>2.251470612E-7</v>
      </c>
      <c r="T18" s="9">
        <v>2.5218988744444448E-7</v>
      </c>
      <c r="U18" s="9">
        <v>2.8040607650000002E-7</v>
      </c>
      <c r="V18" s="9">
        <v>5</v>
      </c>
      <c r="W18" s="9">
        <v>1.3823763521989779E-6</v>
      </c>
      <c r="X18" s="9">
        <v>2.5363865767380753E-6</v>
      </c>
      <c r="Y18" s="9">
        <v>4.66407807130798E-6</v>
      </c>
      <c r="Z18" s="9">
        <v>4</v>
      </c>
      <c r="AA18" s="9">
        <v>8.4021247597051919E-7</v>
      </c>
      <c r="AB18" s="9">
        <v>1.5399551776490367E-6</v>
      </c>
      <c r="AC18" s="9">
        <v>2.8386506693395663E-6</v>
      </c>
      <c r="AD18" s="9">
        <v>4</v>
      </c>
      <c r="AE18" s="9">
        <v>3.1368735121075179E-3</v>
      </c>
      <c r="AF18" s="9">
        <v>5.777405912667735E-3</v>
      </c>
      <c r="AG18" s="9">
        <v>1.074850244008755E-2</v>
      </c>
      <c r="AH18" s="9">
        <v>4</v>
      </c>
      <c r="AI18" s="9">
        <v>0.21694015797174304</v>
      </c>
      <c r="AJ18" s="9">
        <v>0.39646271733333333</v>
      </c>
      <c r="AK18" s="9">
        <v>0.72664161922338777</v>
      </c>
      <c r="AL18" s="9">
        <v>4</v>
      </c>
      <c r="AM18" s="9">
        <v>1.4717158042969433E-4</v>
      </c>
      <c r="AN18" s="9">
        <v>2.6887369022629006E-4</v>
      </c>
      <c r="AO18" s="9">
        <v>4.92440638380064E-4</v>
      </c>
      <c r="AP18" s="9">
        <v>4</v>
      </c>
      <c r="AQ18" s="9">
        <v>1.4302385273382318E-2</v>
      </c>
      <c r="AR18" s="9">
        <v>2.6373581126920523E-2</v>
      </c>
      <c r="AS18" s="9">
        <v>4.9162328343895279E-2</v>
      </c>
      <c r="AT18" s="9">
        <v>4</v>
      </c>
      <c r="AU18" s="9">
        <v>2.5586096249999999E-2</v>
      </c>
      <c r="AV18" s="9">
        <v>0</v>
      </c>
      <c r="AW18" s="9">
        <v>3.6606948073000002E-2</v>
      </c>
      <c r="AX18" s="9">
        <v>5</v>
      </c>
      <c r="AY18" s="9">
        <v>30.01670695447017</v>
      </c>
      <c r="AZ18" s="9">
        <v>32.527028584594618</v>
      </c>
      <c r="BA18" s="9">
        <v>35.482446562788404</v>
      </c>
      <c r="BB18" s="9">
        <v>4</v>
      </c>
    </row>
    <row r="19" spans="1:54" s="14" customFormat="1" x14ac:dyDescent="0.45"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</row>
    <row r="20" spans="1:54" s="14" customFormat="1" x14ac:dyDescent="0.45"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</row>
    <row r="21" spans="1:54" s="14" customFormat="1" x14ac:dyDescent="0.45"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</row>
    <row r="22" spans="1:54" s="14" customFormat="1" x14ac:dyDescent="0.45"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</row>
    <row r="23" spans="1:54" s="14" customFormat="1" x14ac:dyDescent="0.45"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</row>
    <row r="24" spans="1:54" x14ac:dyDescent="0.45"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</row>
    <row r="25" spans="1:54" x14ac:dyDescent="0.45"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</row>
    <row r="26" spans="1:54" x14ac:dyDescent="0.45"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</row>
    <row r="27" spans="1:54" x14ac:dyDescent="0.45"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</row>
    <row r="28" spans="1:54" x14ac:dyDescent="0.45"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</row>
    <row r="29" spans="1:54" x14ac:dyDescent="0.45"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</row>
    <row r="30" spans="1:54" x14ac:dyDescent="0.45"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</row>
    <row r="31" spans="1:54" x14ac:dyDescent="0.45"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</row>
    <row r="32" spans="1:54" x14ac:dyDescent="0.45"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</row>
    <row r="33" spans="7:54" x14ac:dyDescent="0.45"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</row>
    <row r="34" spans="7:54" x14ac:dyDescent="0.45"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</row>
    <row r="35" spans="7:54" x14ac:dyDescent="0.45"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</row>
    <row r="36" spans="7:54" x14ac:dyDescent="0.45"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</row>
    <row r="37" spans="7:54" x14ac:dyDescent="0.4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</row>
    <row r="38" spans="7:54" x14ac:dyDescent="0.4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</row>
    <row r="39" spans="7:54" x14ac:dyDescent="0.4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</row>
    <row r="40" spans="7:54" x14ac:dyDescent="0.45"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</row>
    <row r="41" spans="7:54" x14ac:dyDescent="0.45"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</row>
    <row r="42" spans="7:54" x14ac:dyDescent="0.45"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</row>
    <row r="43" spans="7:54" x14ac:dyDescent="0.45"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</row>
    <row r="44" spans="7:54" x14ac:dyDescent="0.45"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</row>
    <row r="45" spans="7:54" x14ac:dyDescent="0.45"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</row>
    <row r="46" spans="7:54" x14ac:dyDescent="0.45"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</row>
    <row r="47" spans="7:54" x14ac:dyDescent="0.45"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</row>
    <row r="48" spans="7:54" x14ac:dyDescent="0.45"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</row>
    <row r="49" spans="7:54" x14ac:dyDescent="0.45"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</row>
    <row r="50" spans="7:54" x14ac:dyDescent="0.45"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</row>
    <row r="51" spans="7:54" x14ac:dyDescent="0.45"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</row>
    <row r="52" spans="7:54" x14ac:dyDescent="0.45"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</row>
    <row r="53" spans="7:54" x14ac:dyDescent="0.45"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</row>
    <row r="54" spans="7:54" x14ac:dyDescent="0.45"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</row>
    <row r="55" spans="7:54" x14ac:dyDescent="0.45"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</row>
    <row r="56" spans="7:54" x14ac:dyDescent="0.45"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</row>
    <row r="57" spans="7:54" x14ac:dyDescent="0.45"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</row>
    <row r="58" spans="7:54" x14ac:dyDescent="0.45"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</row>
    <row r="59" spans="7:54" x14ac:dyDescent="0.45"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</row>
    <row r="60" spans="7:54" x14ac:dyDescent="0.45"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</row>
    <row r="61" spans="7:54" x14ac:dyDescent="0.45"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</row>
    <row r="62" spans="7:54" x14ac:dyDescent="0.45"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</row>
    <row r="63" spans="7:54" x14ac:dyDescent="0.45"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</row>
    <row r="64" spans="7:54" x14ac:dyDescent="0.45"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</row>
    <row r="65" spans="7:54" x14ac:dyDescent="0.45"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</row>
    <row r="66" spans="7:54" x14ac:dyDescent="0.45"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</row>
    <row r="67" spans="7:54" x14ac:dyDescent="0.45"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</row>
    <row r="68" spans="7:54" x14ac:dyDescent="0.45"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</row>
    <row r="69" spans="7:54" x14ac:dyDescent="0.45"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</row>
    <row r="70" spans="7:54" x14ac:dyDescent="0.45"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</row>
    <row r="71" spans="7:54" x14ac:dyDescent="0.45"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</row>
    <row r="72" spans="7:54" x14ac:dyDescent="0.45"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spans="7:54" x14ac:dyDescent="0.45"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</row>
    <row r="74" spans="7:54" x14ac:dyDescent="0.45"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</row>
    <row r="75" spans="7:54" x14ac:dyDescent="0.45"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</row>
    <row r="76" spans="7:54" x14ac:dyDescent="0.45"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</row>
    <row r="77" spans="7:54" x14ac:dyDescent="0.45"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</row>
    <row r="78" spans="7:54" x14ac:dyDescent="0.45"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</row>
    <row r="79" spans="7:54" x14ac:dyDescent="0.45"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</row>
    <row r="80" spans="7:54" x14ac:dyDescent="0.45"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</row>
    <row r="81" spans="7:54" x14ac:dyDescent="0.45"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</row>
    <row r="82" spans="7:54" x14ac:dyDescent="0.45"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</row>
    <row r="83" spans="7:54" x14ac:dyDescent="0.45"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</row>
    <row r="84" spans="7:54" x14ac:dyDescent="0.45"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</row>
    <row r="85" spans="7:54" x14ac:dyDescent="0.45"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</row>
    <row r="86" spans="7:54" x14ac:dyDescent="0.45"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</row>
    <row r="87" spans="7:54" x14ac:dyDescent="0.45"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</row>
    <row r="88" spans="7:54" x14ac:dyDescent="0.45"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</row>
    <row r="89" spans="7:54" x14ac:dyDescent="0.45"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</row>
    <row r="90" spans="7:54" x14ac:dyDescent="0.45"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</row>
    <row r="91" spans="7:54" x14ac:dyDescent="0.45"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</row>
    <row r="92" spans="7:54" x14ac:dyDescent="0.45"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</row>
    <row r="93" spans="7:54" x14ac:dyDescent="0.45"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</row>
    <row r="94" spans="7:54" x14ac:dyDescent="0.45"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</row>
    <row r="95" spans="7:54" x14ac:dyDescent="0.45"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</row>
    <row r="96" spans="7:54" x14ac:dyDescent="0.45"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</row>
    <row r="97" spans="7:54" x14ac:dyDescent="0.45"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</row>
    <row r="98" spans="7:54" x14ac:dyDescent="0.45"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</row>
    <row r="99" spans="7:54" x14ac:dyDescent="0.45"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</row>
    <row r="100" spans="7:54" x14ac:dyDescent="0.45"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</row>
    <row r="101" spans="7:54" x14ac:dyDescent="0.45"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</row>
    <row r="102" spans="7:54" x14ac:dyDescent="0.45"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</row>
    <row r="103" spans="7:54" x14ac:dyDescent="0.45"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</row>
    <row r="104" spans="7:54" x14ac:dyDescent="0.45"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</row>
  </sheetData>
  <mergeCells count="25">
    <mergeCell ref="AU1:AX1"/>
    <mergeCell ref="AY1:BB1"/>
    <mergeCell ref="AA2:AC2"/>
    <mergeCell ref="C2:F2"/>
    <mergeCell ref="O1:R1"/>
    <mergeCell ref="W1:Z1"/>
    <mergeCell ref="AA1:AD1"/>
    <mergeCell ref="AE2:AG2"/>
    <mergeCell ref="AI2:AK2"/>
    <mergeCell ref="AM2:AO2"/>
    <mergeCell ref="AQ2:AS2"/>
    <mergeCell ref="AU2:AW2"/>
    <mergeCell ref="AY2:BA2"/>
    <mergeCell ref="G2:I2"/>
    <mergeCell ref="K2:M2"/>
    <mergeCell ref="O2:Q2"/>
    <mergeCell ref="AQ1:AT1"/>
    <mergeCell ref="G1:J1"/>
    <mergeCell ref="K1:N1"/>
    <mergeCell ref="S1:V1"/>
    <mergeCell ref="S2:U2"/>
    <mergeCell ref="W2:Y2"/>
    <mergeCell ref="AE1:AH1"/>
    <mergeCell ref="AI1:AL1"/>
    <mergeCell ref="AM1:AP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4"/>
  <sheetViews>
    <sheetView tabSelected="1" topLeftCell="E1" workbookViewId="0">
      <selection activeCell="J5" sqref="J5:J18"/>
    </sheetView>
  </sheetViews>
  <sheetFormatPr baseColWidth="10" defaultRowHeight="16" x14ac:dyDescent="0.45"/>
  <cols>
    <col min="1" max="1" width="5" bestFit="1" customWidth="1"/>
    <col min="2" max="2" width="67" bestFit="1" customWidth="1"/>
    <col min="4" max="4" width="3.453125" bestFit="1" customWidth="1"/>
    <col min="7" max="7" width="22.7265625" bestFit="1" customWidth="1"/>
    <col min="8" max="8" width="10.90625" style="20"/>
    <col min="9" max="9" width="17.26953125" style="6" customWidth="1"/>
    <col min="10" max="15" width="10.90625" style="6"/>
  </cols>
  <sheetData>
    <row r="2" spans="1:15" x14ac:dyDescent="0.45">
      <c r="B2" t="s">
        <v>116</v>
      </c>
      <c r="F2" t="s">
        <v>81</v>
      </c>
      <c r="G2" s="18">
        <f>SUM(G5:G104)</f>
        <v>1807807389000</v>
      </c>
      <c r="I2" s="6">
        <f>SUM(I5:I104)</f>
        <v>1837253919105.4558</v>
      </c>
      <c r="J2"/>
      <c r="K2"/>
      <c r="L2"/>
      <c r="M2"/>
      <c r="N2"/>
      <c r="O2"/>
    </row>
    <row r="3" spans="1:15" s="17" customFormat="1" ht="48" x14ac:dyDescent="0.45">
      <c r="H3" s="21"/>
      <c r="I3" s="23" t="s">
        <v>119</v>
      </c>
    </row>
    <row r="4" spans="1:15" x14ac:dyDescent="0.45">
      <c r="A4" s="1" t="s">
        <v>25</v>
      </c>
      <c r="B4" s="5" t="s">
        <v>26</v>
      </c>
      <c r="C4" s="5" t="s">
        <v>27</v>
      </c>
      <c r="D4" s="5" t="s">
        <v>28</v>
      </c>
      <c r="E4" s="5" t="s">
        <v>29</v>
      </c>
      <c r="F4" s="5" t="s">
        <v>30</v>
      </c>
      <c r="G4" s="5" t="s">
        <v>120</v>
      </c>
      <c r="H4" s="22" t="s">
        <v>121</v>
      </c>
      <c r="I4" s="24" t="s">
        <v>117</v>
      </c>
      <c r="J4" s="5" t="s">
        <v>118</v>
      </c>
      <c r="K4"/>
      <c r="L4"/>
      <c r="M4"/>
      <c r="N4"/>
      <c r="O4"/>
    </row>
    <row r="5" spans="1:15" x14ac:dyDescent="0.45">
      <c r="A5">
        <f>UI!A5</f>
        <v>1</v>
      </c>
      <c r="B5" t="str">
        <f>UI!B5</f>
        <v>aluminium, primary, ingot//[GLO] aluminium production &amp; EoL, primary, ingot</v>
      </c>
      <c r="C5" t="str">
        <f>UI!C5</f>
        <v>kg</v>
      </c>
      <c r="D5">
        <f>UI!D5</f>
        <v>1</v>
      </c>
      <c r="E5" t="str">
        <f>UI!E5</f>
        <v>ecoinvent3_5</v>
      </c>
      <c r="F5" t="str">
        <f>UI!F5</f>
        <v>Material</v>
      </c>
      <c r="G5" s="11">
        <v>58900000000</v>
      </c>
      <c r="H5" s="20" t="s">
        <v>113</v>
      </c>
      <c r="I5" s="6">
        <v>43472272303.082756</v>
      </c>
      <c r="J5" t="s">
        <v>110</v>
      </c>
      <c r="K5"/>
      <c r="L5"/>
      <c r="M5"/>
      <c r="N5"/>
      <c r="O5"/>
    </row>
    <row r="6" spans="1:15" x14ac:dyDescent="0.45">
      <c r="A6">
        <f>UI!A6</f>
        <v>2</v>
      </c>
      <c r="B6" t="str">
        <f>UI!B6</f>
        <v>copper//[GLO] copper production &amp; EoL, primary</v>
      </c>
      <c r="C6" t="str">
        <f>UI!C6</f>
        <v>kg</v>
      </c>
      <c r="D6">
        <f>UI!D6</f>
        <v>1</v>
      </c>
      <c r="E6" t="str">
        <f>UI!E6</f>
        <v>ecoinvent3_5</v>
      </c>
      <c r="F6" t="str">
        <f>UI!F6</f>
        <v>Material</v>
      </c>
      <c r="G6" s="11">
        <v>23000000000</v>
      </c>
      <c r="H6" s="20" t="s">
        <v>113</v>
      </c>
      <c r="I6" s="6">
        <v>57247393074.888474</v>
      </c>
      <c r="J6" t="s">
        <v>51</v>
      </c>
      <c r="K6"/>
      <c r="L6"/>
      <c r="M6"/>
      <c r="N6"/>
      <c r="O6"/>
    </row>
    <row r="7" spans="1:15" x14ac:dyDescent="0.45">
      <c r="A7">
        <f>UI!A7</f>
        <v>3</v>
      </c>
      <c r="B7" t="str">
        <f>UI!B7</f>
        <v>steel, unalloyed//[GLO] steel production &amp; EoL, converter, unalloyed</v>
      </c>
      <c r="C7" t="str">
        <f>UI!C7</f>
        <v>kg</v>
      </c>
      <c r="D7">
        <f>UI!D7</f>
        <v>1</v>
      </c>
      <c r="E7" t="str">
        <f>UI!E7</f>
        <v>ecoinvent3_5</v>
      </c>
      <c r="F7" t="str">
        <f>UI!F7</f>
        <v>Material</v>
      </c>
      <c r="G7" s="11">
        <v>1630000000000</v>
      </c>
      <c r="H7" s="20" t="s">
        <v>113</v>
      </c>
      <c r="I7" s="6">
        <v>498915014000.18201</v>
      </c>
      <c r="J7" t="s">
        <v>110</v>
      </c>
      <c r="K7"/>
      <c r="L7"/>
      <c r="M7"/>
      <c r="N7"/>
      <c r="O7"/>
    </row>
    <row r="8" spans="1:15" x14ac:dyDescent="0.45">
      <c r="A8">
        <f>UI!A8</f>
        <v>4</v>
      </c>
      <c r="B8" t="str">
        <f>UI!B8</f>
        <v>cast iron//[RoW] cast iron production</v>
      </c>
      <c r="C8" t="str">
        <f>UI!C8</f>
        <v>kg</v>
      </c>
      <c r="D8">
        <f>UI!D8</f>
        <v>1</v>
      </c>
      <c r="E8" t="str">
        <f>UI!E8</f>
        <v>ecoinvent3_5</v>
      </c>
      <c r="F8" t="str">
        <f>UI!F8</f>
        <v>Material</v>
      </c>
      <c r="G8" s="6">
        <v>2300000000</v>
      </c>
      <c r="H8" s="20" t="s">
        <v>114</v>
      </c>
      <c r="I8" s="6">
        <v>551565992983.45398</v>
      </c>
      <c r="J8" t="s">
        <v>110</v>
      </c>
      <c r="K8"/>
      <c r="L8"/>
      <c r="M8"/>
      <c r="N8"/>
      <c r="O8"/>
    </row>
    <row r="9" spans="1:15" x14ac:dyDescent="0.45">
      <c r="A9">
        <f>UI!A9</f>
        <v>5</v>
      </c>
      <c r="B9" t="str">
        <f>UI!B9</f>
        <v>zinc//[GLO] market for zinc</v>
      </c>
      <c r="C9" t="str">
        <f>UI!C9</f>
        <v>kg</v>
      </c>
      <c r="D9">
        <f>UI!D9</f>
        <v>1</v>
      </c>
      <c r="E9" t="str">
        <f>UI!E9</f>
        <v>ecoinvent3_5</v>
      </c>
      <c r="F9" t="str">
        <f>UI!F9</f>
        <v>Material</v>
      </c>
      <c r="G9" s="15">
        <v>13500000000</v>
      </c>
      <c r="H9" s="20" t="s">
        <v>113</v>
      </c>
      <c r="I9" s="6">
        <v>126860126319.56393</v>
      </c>
      <c r="J9" t="s">
        <v>110</v>
      </c>
      <c r="K9"/>
      <c r="L9"/>
      <c r="M9"/>
      <c r="N9"/>
      <c r="O9"/>
    </row>
    <row r="10" spans="1:15" x14ac:dyDescent="0.45">
      <c r="A10">
        <f>UI!A10</f>
        <v>6</v>
      </c>
      <c r="B10" t="str">
        <f>UI!B10</f>
        <v>lead//[GLO] primary lead production from concentrate</v>
      </c>
      <c r="C10" t="str">
        <f>UI!C10</f>
        <v>kg</v>
      </c>
      <c r="D10">
        <f>UI!D10</f>
        <v>1</v>
      </c>
      <c r="E10" t="str">
        <f>UI!E10</f>
        <v>ecoinvent3_5</v>
      </c>
      <c r="F10" t="str">
        <f>UI!F10</f>
        <v>Material</v>
      </c>
      <c r="G10" s="15">
        <v>4950000000</v>
      </c>
      <c r="H10" s="20" t="s">
        <v>113</v>
      </c>
      <c r="I10" s="6">
        <v>196644301238.83496</v>
      </c>
      <c r="J10" t="s">
        <v>110</v>
      </c>
      <c r="K10"/>
      <c r="L10"/>
      <c r="M10"/>
      <c r="N10"/>
      <c r="O10"/>
    </row>
    <row r="11" spans="1:15" x14ac:dyDescent="0.45">
      <c r="A11">
        <f>UI!A11</f>
        <v>7</v>
      </c>
      <c r="B11" t="str">
        <f>UI!B11</f>
        <v>tin//[GLO] market for tin</v>
      </c>
      <c r="C11" t="str">
        <f>UI!C11</f>
        <v>kg</v>
      </c>
      <c r="D11">
        <f>UI!D11</f>
        <v>1</v>
      </c>
      <c r="E11" t="str">
        <f>UI!E11</f>
        <v>ecoinvent3_5</v>
      </c>
      <c r="F11" t="str">
        <f>UI!F11</f>
        <v>Material</v>
      </c>
      <c r="G11" s="15">
        <v>289000000</v>
      </c>
      <c r="H11" s="20" t="s">
        <v>113</v>
      </c>
      <c r="I11" s="6">
        <v>39731794905.787308</v>
      </c>
      <c r="J11" t="s">
        <v>110</v>
      </c>
      <c r="K11"/>
      <c r="L11"/>
      <c r="M11"/>
      <c r="N11"/>
      <c r="O11"/>
    </row>
    <row r="12" spans="1:15" x14ac:dyDescent="0.45">
      <c r="A12">
        <f>UI!A12</f>
        <v>8</v>
      </c>
      <c r="B12" t="str">
        <f>UI!B12</f>
        <v>nickel, 99.5%//[GLO] market for nickel, 99.5%</v>
      </c>
      <c r="C12" t="str">
        <f>UI!C12</f>
        <v>kg</v>
      </c>
      <c r="D12">
        <f>UI!D12</f>
        <v>1</v>
      </c>
      <c r="E12" t="str">
        <f>UI!E12</f>
        <v>ecoinvent3_5</v>
      </c>
      <c r="F12" t="str">
        <f>UI!F12</f>
        <v>Material</v>
      </c>
      <c r="G12" s="15">
        <v>2280000000</v>
      </c>
      <c r="H12" s="20" t="s">
        <v>113</v>
      </c>
      <c r="I12" s="6">
        <v>68884621830.009979</v>
      </c>
      <c r="J12" t="s">
        <v>110</v>
      </c>
      <c r="K12"/>
      <c r="L12"/>
      <c r="M12"/>
      <c r="N12"/>
      <c r="O12"/>
    </row>
    <row r="13" spans="1:15" x14ac:dyDescent="0.45">
      <c r="A13">
        <f>UI!A13</f>
        <v>9</v>
      </c>
      <c r="B13" t="str">
        <f>UI!B13</f>
        <v>gold//[GLO] market for gold</v>
      </c>
      <c r="C13" t="str">
        <f>UI!C13</f>
        <v>kg</v>
      </c>
      <c r="D13">
        <f>UI!D13</f>
        <v>1</v>
      </c>
      <c r="E13" t="str">
        <f>UI!E13</f>
        <v>ecoinvent3_5</v>
      </c>
      <c r="F13" t="str">
        <f>UI!F13</f>
        <v>Material</v>
      </c>
      <c r="G13" s="15">
        <v>3100000</v>
      </c>
      <c r="H13" s="20" t="s">
        <v>113</v>
      </c>
      <c r="I13" s="6">
        <v>59148737.872686535</v>
      </c>
      <c r="J13" t="s">
        <v>110</v>
      </c>
      <c r="K13"/>
      <c r="L13"/>
      <c r="M13"/>
      <c r="N13"/>
      <c r="O13"/>
    </row>
    <row r="14" spans="1:15" x14ac:dyDescent="0.45">
      <c r="A14">
        <f>UI!A14</f>
        <v>10</v>
      </c>
      <c r="B14" t="str">
        <f>UI!B14</f>
        <v>silver//[GLO] market for silver</v>
      </c>
      <c r="C14" t="str">
        <f>UI!C14</f>
        <v>kg</v>
      </c>
      <c r="D14">
        <f>UI!D14</f>
        <v>1</v>
      </c>
      <c r="E14" t="str">
        <f>UI!E14</f>
        <v>ecoinvent3_5</v>
      </c>
      <c r="F14" t="str">
        <f>UI!F14</f>
        <v>Material</v>
      </c>
      <c r="G14" s="15">
        <v>25100000</v>
      </c>
      <c r="H14" s="20" t="s">
        <v>113</v>
      </c>
      <c r="I14" s="6">
        <v>2847897379.8420863</v>
      </c>
      <c r="J14" t="s">
        <v>110</v>
      </c>
      <c r="K14"/>
      <c r="L14"/>
      <c r="M14"/>
      <c r="N14"/>
      <c r="O14"/>
    </row>
    <row r="15" spans="1:15" x14ac:dyDescent="0.45">
      <c r="A15">
        <f>UI!A15</f>
        <v>11</v>
      </c>
      <c r="B15" t="str">
        <f>UI!B15</f>
        <v>platinum//[GLO] market for platinum</v>
      </c>
      <c r="C15" t="str">
        <f>UI!C15</f>
        <v>kg</v>
      </c>
      <c r="D15">
        <f>UI!D15</f>
        <v>1</v>
      </c>
      <c r="E15" t="str">
        <f>UI!E15</f>
        <v>ecoinvent3_5</v>
      </c>
      <c r="F15" t="str">
        <f>UI!F15</f>
        <v>Material</v>
      </c>
      <c r="G15" s="15">
        <v>189000</v>
      </c>
      <c r="H15" s="20" t="s">
        <v>113</v>
      </c>
      <c r="I15" s="6">
        <v>32613654.017680727</v>
      </c>
      <c r="J15" t="s">
        <v>110</v>
      </c>
      <c r="K15"/>
      <c r="L15"/>
      <c r="M15"/>
      <c r="N15"/>
      <c r="O15"/>
    </row>
    <row r="16" spans="1:15" x14ac:dyDescent="0.45">
      <c r="A16">
        <f>UI!A16</f>
        <v>12</v>
      </c>
      <c r="B16" t="str">
        <f>UI!B16</f>
        <v>titanium, primary//[GLO] market for titanium, primary</v>
      </c>
      <c r="C16" t="str">
        <f>UI!C16</f>
        <v>kg</v>
      </c>
      <c r="D16">
        <f>UI!D16</f>
        <v>1</v>
      </c>
      <c r="E16" t="str">
        <f>UI!E16</f>
        <v>ecoinvent3_5</v>
      </c>
      <c r="F16" t="str">
        <f>UI!F16</f>
        <v>Material</v>
      </c>
      <c r="G16" s="15">
        <v>160000000</v>
      </c>
      <c r="H16" s="20" t="s">
        <v>113</v>
      </c>
      <c r="I16" s="6">
        <v>28742455327.649681</v>
      </c>
      <c r="J16" t="s">
        <v>110</v>
      </c>
      <c r="K16"/>
      <c r="L16"/>
      <c r="M16"/>
      <c r="N16"/>
      <c r="O16"/>
    </row>
    <row r="17" spans="1:15" x14ac:dyDescent="0.45">
      <c r="A17">
        <f>UI!A17</f>
        <v>13</v>
      </c>
      <c r="B17" t="str">
        <f>UI!B17</f>
        <v>chromium//[GLO] market for chromium</v>
      </c>
      <c r="C17" t="str">
        <f>UI!C17</f>
        <v>kg</v>
      </c>
      <c r="D17">
        <f>UI!D17</f>
        <v>1</v>
      </c>
      <c r="E17" t="str">
        <f>UI!E17</f>
        <v>ecoinvent3_5</v>
      </c>
      <c r="F17" t="str">
        <f>UI!F17</f>
        <v>Material</v>
      </c>
      <c r="G17" s="11">
        <v>30400000000</v>
      </c>
      <c r="H17" s="20" t="s">
        <v>113</v>
      </c>
      <c r="I17" s="6">
        <v>31438085097.583519</v>
      </c>
      <c r="J17" t="s">
        <v>110</v>
      </c>
      <c r="K17"/>
      <c r="L17"/>
      <c r="M17"/>
      <c r="N17"/>
      <c r="O17"/>
    </row>
    <row r="18" spans="1:15" x14ac:dyDescent="0.45">
      <c r="A18">
        <f>UI!A18</f>
        <v>14</v>
      </c>
      <c r="B18" t="str">
        <f>UI!B18</f>
        <v>steel, chromium steel 18/8, hot rolled//[GLO] market for steel, chromium steel 18/8, hot rolled</v>
      </c>
      <c r="C18" t="str">
        <f>UI!C18</f>
        <v>kg</v>
      </c>
      <c r="D18">
        <f>UI!D18</f>
        <v>1</v>
      </c>
      <c r="E18" t="str">
        <f>UI!E18</f>
        <v>ecoinvent3_5</v>
      </c>
      <c r="F18" t="str">
        <f>UI!F18</f>
        <v>Material</v>
      </c>
      <c r="G18" s="6">
        <v>42000000000</v>
      </c>
      <c r="H18" s="20" t="s">
        <v>113</v>
      </c>
      <c r="I18" s="6">
        <v>190812202252.68686</v>
      </c>
      <c r="J18" t="s">
        <v>110</v>
      </c>
      <c r="K18"/>
      <c r="L18"/>
      <c r="M18"/>
      <c r="N18"/>
      <c r="O18"/>
    </row>
    <row r="19" spans="1:15" x14ac:dyDescent="0.45">
      <c r="A19">
        <f>UI!A19</f>
        <v>0</v>
      </c>
      <c r="B19">
        <f>UI!B19</f>
        <v>0</v>
      </c>
      <c r="C19">
        <f>UI!C19</f>
        <v>0</v>
      </c>
      <c r="D19">
        <f>UI!D19</f>
        <v>0</v>
      </c>
      <c r="E19">
        <f>UI!E19</f>
        <v>0</v>
      </c>
      <c r="F19">
        <f>UI!F19</f>
        <v>0</v>
      </c>
      <c r="G19" s="6"/>
      <c r="J19"/>
      <c r="K19"/>
      <c r="L19"/>
      <c r="M19"/>
      <c r="N19"/>
      <c r="O19"/>
    </row>
    <row r="20" spans="1:15" x14ac:dyDescent="0.45">
      <c r="A20">
        <f>UI!A20</f>
        <v>0</v>
      </c>
      <c r="B20">
        <f>UI!B20</f>
        <v>0</v>
      </c>
      <c r="C20">
        <f>UI!C20</f>
        <v>0</v>
      </c>
      <c r="D20">
        <f>UI!D20</f>
        <v>0</v>
      </c>
      <c r="E20">
        <f>UI!E20</f>
        <v>0</v>
      </c>
      <c r="F20">
        <f>UI!F20</f>
        <v>0</v>
      </c>
      <c r="G20" s="6"/>
    </row>
    <row r="21" spans="1:15" x14ac:dyDescent="0.45">
      <c r="A21">
        <f>UI!A21</f>
        <v>0</v>
      </c>
      <c r="B21">
        <f>UI!B21</f>
        <v>0</v>
      </c>
      <c r="C21">
        <f>UI!C21</f>
        <v>0</v>
      </c>
      <c r="D21">
        <f>UI!D21</f>
        <v>0</v>
      </c>
      <c r="E21">
        <f>UI!E21</f>
        <v>0</v>
      </c>
      <c r="F21">
        <f>UI!F21</f>
        <v>0</v>
      </c>
      <c r="G21" s="6"/>
    </row>
    <row r="22" spans="1:15" x14ac:dyDescent="0.45">
      <c r="A22">
        <f>UI!A22</f>
        <v>0</v>
      </c>
      <c r="B22">
        <f>UI!B22</f>
        <v>0</v>
      </c>
      <c r="C22">
        <f>UI!C22</f>
        <v>0</v>
      </c>
      <c r="D22">
        <f>UI!D22</f>
        <v>0</v>
      </c>
      <c r="E22">
        <f>UI!E22</f>
        <v>0</v>
      </c>
      <c r="F22">
        <f>UI!F22</f>
        <v>0</v>
      </c>
    </row>
    <row r="23" spans="1:15" x14ac:dyDescent="0.45">
      <c r="A23">
        <f>UI!A23</f>
        <v>0</v>
      </c>
      <c r="B23">
        <f>UI!B23</f>
        <v>0</v>
      </c>
      <c r="C23">
        <f>UI!C23</f>
        <v>0</v>
      </c>
      <c r="D23">
        <f>UI!D23</f>
        <v>0</v>
      </c>
      <c r="E23">
        <f>UI!E23</f>
        <v>0</v>
      </c>
      <c r="F23">
        <f>UI!F23</f>
        <v>0</v>
      </c>
      <c r="G23" s="6"/>
    </row>
    <row r="24" spans="1:15" x14ac:dyDescent="0.45">
      <c r="A24">
        <f>UI!A24</f>
        <v>0</v>
      </c>
      <c r="B24">
        <f>UI!B24</f>
        <v>0</v>
      </c>
      <c r="C24">
        <f>UI!C24</f>
        <v>0</v>
      </c>
      <c r="D24">
        <f>UI!D24</f>
        <v>0</v>
      </c>
      <c r="E24">
        <f>UI!E24</f>
        <v>0</v>
      </c>
      <c r="F24">
        <f>UI!F24</f>
        <v>0</v>
      </c>
      <c r="G24" s="6"/>
    </row>
    <row r="25" spans="1:15" x14ac:dyDescent="0.45">
      <c r="A25">
        <f>UI!A25</f>
        <v>0</v>
      </c>
      <c r="B25">
        <f>UI!B25</f>
        <v>0</v>
      </c>
      <c r="C25">
        <f>UI!C25</f>
        <v>0</v>
      </c>
      <c r="D25">
        <f>UI!D25</f>
        <v>0</v>
      </c>
      <c r="E25">
        <f>UI!E25</f>
        <v>0</v>
      </c>
      <c r="F25">
        <f>UI!F25</f>
        <v>0</v>
      </c>
      <c r="G25" s="6"/>
    </row>
    <row r="26" spans="1:15" x14ac:dyDescent="0.45">
      <c r="A26">
        <f>UI!A26</f>
        <v>0</v>
      </c>
      <c r="B26">
        <f>UI!B26</f>
        <v>0</v>
      </c>
      <c r="C26">
        <f>UI!C26</f>
        <v>0</v>
      </c>
      <c r="D26">
        <f>UI!D26</f>
        <v>0</v>
      </c>
      <c r="E26">
        <f>UI!E26</f>
        <v>0</v>
      </c>
      <c r="F26">
        <f>UI!F26</f>
        <v>0</v>
      </c>
      <c r="G26" s="6"/>
    </row>
    <row r="27" spans="1:15" x14ac:dyDescent="0.45">
      <c r="A27">
        <f>UI!A27</f>
        <v>0</v>
      </c>
      <c r="B27">
        <f>UI!B27</f>
        <v>0</v>
      </c>
      <c r="C27">
        <f>UI!C27</f>
        <v>0</v>
      </c>
      <c r="D27">
        <f>UI!D27</f>
        <v>0</v>
      </c>
      <c r="E27">
        <f>UI!E27</f>
        <v>0</v>
      </c>
      <c r="F27">
        <f>UI!F27</f>
        <v>0</v>
      </c>
      <c r="G27" s="6"/>
    </row>
    <row r="28" spans="1:15" x14ac:dyDescent="0.45">
      <c r="A28">
        <f>UI!A28</f>
        <v>0</v>
      </c>
      <c r="B28">
        <f>UI!B28</f>
        <v>0</v>
      </c>
      <c r="C28">
        <f>UI!C28</f>
        <v>0</v>
      </c>
      <c r="D28">
        <f>UI!D28</f>
        <v>0</v>
      </c>
      <c r="E28">
        <f>UI!E28</f>
        <v>0</v>
      </c>
      <c r="F28">
        <f>UI!F28</f>
        <v>0</v>
      </c>
      <c r="G28" s="6"/>
    </row>
    <row r="29" spans="1:15" x14ac:dyDescent="0.45">
      <c r="A29">
        <f>UI!A29</f>
        <v>0</v>
      </c>
      <c r="B29">
        <f>UI!B29</f>
        <v>0</v>
      </c>
      <c r="C29">
        <f>UI!C29</f>
        <v>0</v>
      </c>
      <c r="D29">
        <f>UI!D29</f>
        <v>0</v>
      </c>
      <c r="E29">
        <f>UI!E29</f>
        <v>0</v>
      </c>
      <c r="F29">
        <f>UI!F29</f>
        <v>0</v>
      </c>
      <c r="G29" s="6"/>
    </row>
    <row r="30" spans="1:15" x14ac:dyDescent="0.45">
      <c r="A30">
        <f>UI!A30</f>
        <v>0</v>
      </c>
      <c r="B30">
        <f>UI!B30</f>
        <v>0</v>
      </c>
      <c r="C30">
        <f>UI!C30</f>
        <v>0</v>
      </c>
      <c r="D30">
        <f>UI!D30</f>
        <v>0</v>
      </c>
      <c r="E30">
        <f>UI!E30</f>
        <v>0</v>
      </c>
      <c r="F30">
        <f>UI!F30</f>
        <v>0</v>
      </c>
      <c r="G30" s="6"/>
    </row>
    <row r="31" spans="1:15" x14ac:dyDescent="0.45">
      <c r="A31">
        <f>UI!A31</f>
        <v>0</v>
      </c>
      <c r="B31">
        <f>UI!B31</f>
        <v>0</v>
      </c>
      <c r="C31">
        <f>UI!C31</f>
        <v>0</v>
      </c>
      <c r="D31">
        <f>UI!D31</f>
        <v>0</v>
      </c>
      <c r="E31">
        <f>UI!E31</f>
        <v>0</v>
      </c>
      <c r="F31">
        <f>UI!F31</f>
        <v>0</v>
      </c>
      <c r="G31" s="6"/>
    </row>
    <row r="32" spans="1:15" x14ac:dyDescent="0.45">
      <c r="A32">
        <f>UI!A32</f>
        <v>0</v>
      </c>
      <c r="B32">
        <f>UI!B32</f>
        <v>0</v>
      </c>
      <c r="C32">
        <f>UI!C32</f>
        <v>0</v>
      </c>
      <c r="D32">
        <f>UI!D32</f>
        <v>0</v>
      </c>
      <c r="E32">
        <f>UI!E32</f>
        <v>0</v>
      </c>
      <c r="F32">
        <f>UI!F32</f>
        <v>0</v>
      </c>
      <c r="G32" s="6"/>
    </row>
    <row r="33" spans="1:7" x14ac:dyDescent="0.45">
      <c r="A33">
        <f>UI!A33</f>
        <v>0</v>
      </c>
      <c r="B33">
        <f>UI!B33</f>
        <v>0</v>
      </c>
      <c r="C33">
        <f>UI!C33</f>
        <v>0</v>
      </c>
      <c r="D33">
        <f>UI!D33</f>
        <v>0</v>
      </c>
      <c r="E33">
        <f>UI!E33</f>
        <v>0</v>
      </c>
      <c r="F33">
        <f>UI!F33</f>
        <v>0</v>
      </c>
      <c r="G33" s="6"/>
    </row>
    <row r="34" spans="1:7" x14ac:dyDescent="0.45">
      <c r="A34">
        <f>UI!A34</f>
        <v>0</v>
      </c>
      <c r="B34">
        <f>UI!B34</f>
        <v>0</v>
      </c>
      <c r="C34">
        <f>UI!C34</f>
        <v>0</v>
      </c>
      <c r="D34">
        <f>UI!D34</f>
        <v>0</v>
      </c>
      <c r="E34">
        <f>UI!E34</f>
        <v>0</v>
      </c>
      <c r="F34">
        <f>UI!F34</f>
        <v>0</v>
      </c>
    </row>
    <row r="35" spans="1:7" x14ac:dyDescent="0.45">
      <c r="A35">
        <f>UI!A35</f>
        <v>0</v>
      </c>
      <c r="B35">
        <f>UI!B35</f>
        <v>0</v>
      </c>
      <c r="C35">
        <f>UI!C35</f>
        <v>0</v>
      </c>
      <c r="D35">
        <f>UI!D35</f>
        <v>0</v>
      </c>
      <c r="E35">
        <f>UI!E35</f>
        <v>0</v>
      </c>
      <c r="F35">
        <f>UI!F35</f>
        <v>0</v>
      </c>
    </row>
    <row r="36" spans="1:7" x14ac:dyDescent="0.45">
      <c r="A36">
        <f>UI!A36</f>
        <v>0</v>
      </c>
      <c r="B36">
        <f>UI!B36</f>
        <v>0</v>
      </c>
      <c r="C36">
        <f>UI!C36</f>
        <v>0</v>
      </c>
      <c r="D36">
        <f>UI!D36</f>
        <v>0</v>
      </c>
      <c r="E36">
        <f>UI!E36</f>
        <v>0</v>
      </c>
      <c r="F36">
        <f>UI!F36</f>
        <v>0</v>
      </c>
    </row>
    <row r="37" spans="1:7" x14ac:dyDescent="0.45">
      <c r="A37">
        <f>UI!A37</f>
        <v>0</v>
      </c>
      <c r="B37">
        <f>UI!B37</f>
        <v>0</v>
      </c>
      <c r="C37">
        <f>UI!C37</f>
        <v>0</v>
      </c>
      <c r="D37">
        <f>UI!D37</f>
        <v>0</v>
      </c>
      <c r="E37">
        <f>UI!E37</f>
        <v>0</v>
      </c>
      <c r="F37">
        <f>UI!F37</f>
        <v>0</v>
      </c>
    </row>
    <row r="38" spans="1:7" x14ac:dyDescent="0.45">
      <c r="A38">
        <f>UI!A38</f>
        <v>0</v>
      </c>
      <c r="B38">
        <f>UI!B38</f>
        <v>0</v>
      </c>
      <c r="C38">
        <f>UI!C38</f>
        <v>0</v>
      </c>
      <c r="D38">
        <f>UI!D38</f>
        <v>0</v>
      </c>
      <c r="E38">
        <f>UI!E38</f>
        <v>0</v>
      </c>
      <c r="F38">
        <f>UI!F38</f>
        <v>0</v>
      </c>
    </row>
    <row r="39" spans="1:7" x14ac:dyDescent="0.45">
      <c r="A39">
        <f>UI!A39</f>
        <v>0</v>
      </c>
      <c r="B39">
        <f>UI!B39</f>
        <v>0</v>
      </c>
      <c r="C39">
        <f>UI!C39</f>
        <v>0</v>
      </c>
      <c r="D39">
        <f>UI!D39</f>
        <v>0</v>
      </c>
      <c r="E39">
        <f>UI!E39</f>
        <v>0</v>
      </c>
      <c r="F39">
        <f>UI!F39</f>
        <v>0</v>
      </c>
    </row>
    <row r="40" spans="1:7" x14ac:dyDescent="0.45">
      <c r="A40">
        <f>UI!A40</f>
        <v>0</v>
      </c>
      <c r="B40">
        <f>UI!B40</f>
        <v>0</v>
      </c>
      <c r="C40">
        <f>UI!C40</f>
        <v>0</v>
      </c>
      <c r="D40">
        <f>UI!D40</f>
        <v>0</v>
      </c>
      <c r="E40">
        <f>UI!E40</f>
        <v>0</v>
      </c>
      <c r="F40">
        <f>UI!F40</f>
        <v>0</v>
      </c>
    </row>
    <row r="41" spans="1:7" x14ac:dyDescent="0.45">
      <c r="A41">
        <f>UI!A41</f>
        <v>0</v>
      </c>
      <c r="B41">
        <f>UI!B41</f>
        <v>0</v>
      </c>
      <c r="C41">
        <f>UI!C41</f>
        <v>0</v>
      </c>
      <c r="D41">
        <f>UI!D41</f>
        <v>0</v>
      </c>
      <c r="E41">
        <f>UI!E41</f>
        <v>0</v>
      </c>
      <c r="F41">
        <f>UI!F41</f>
        <v>0</v>
      </c>
    </row>
    <row r="42" spans="1:7" x14ac:dyDescent="0.45">
      <c r="A42">
        <f>UI!A42</f>
        <v>0</v>
      </c>
      <c r="B42">
        <f>UI!B42</f>
        <v>0</v>
      </c>
      <c r="C42">
        <f>UI!C42</f>
        <v>0</v>
      </c>
      <c r="D42">
        <f>UI!D42</f>
        <v>0</v>
      </c>
      <c r="E42">
        <f>UI!E42</f>
        <v>0</v>
      </c>
      <c r="F42">
        <f>UI!F42</f>
        <v>0</v>
      </c>
    </row>
    <row r="43" spans="1:7" x14ac:dyDescent="0.45">
      <c r="A43">
        <f>UI!A43</f>
        <v>0</v>
      </c>
      <c r="B43">
        <f>UI!B43</f>
        <v>0</v>
      </c>
      <c r="C43">
        <f>UI!C43</f>
        <v>0</v>
      </c>
      <c r="D43">
        <f>UI!D43</f>
        <v>0</v>
      </c>
      <c r="E43">
        <f>UI!E43</f>
        <v>0</v>
      </c>
      <c r="F43">
        <f>UI!F43</f>
        <v>0</v>
      </c>
    </row>
    <row r="44" spans="1:7" x14ac:dyDescent="0.45">
      <c r="A44">
        <f>UI!A44</f>
        <v>0</v>
      </c>
      <c r="B44">
        <f>UI!B44</f>
        <v>0</v>
      </c>
      <c r="C44">
        <f>UI!C44</f>
        <v>0</v>
      </c>
      <c r="D44">
        <f>UI!D44</f>
        <v>0</v>
      </c>
      <c r="E44">
        <f>UI!E44</f>
        <v>0</v>
      </c>
      <c r="F44">
        <f>UI!F44</f>
        <v>0</v>
      </c>
    </row>
    <row r="45" spans="1:7" x14ac:dyDescent="0.45">
      <c r="A45">
        <f>UI!A45</f>
        <v>0</v>
      </c>
      <c r="B45">
        <f>UI!B45</f>
        <v>0</v>
      </c>
      <c r="C45">
        <f>UI!C45</f>
        <v>0</v>
      </c>
      <c r="D45">
        <f>UI!D45</f>
        <v>0</v>
      </c>
      <c r="E45">
        <f>UI!E45</f>
        <v>0</v>
      </c>
      <c r="F45">
        <f>UI!F45</f>
        <v>0</v>
      </c>
    </row>
    <row r="46" spans="1:7" x14ac:dyDescent="0.45">
      <c r="A46">
        <f>UI!A46</f>
        <v>0</v>
      </c>
      <c r="B46">
        <f>UI!B46</f>
        <v>0</v>
      </c>
      <c r="C46">
        <f>UI!C46</f>
        <v>0</v>
      </c>
      <c r="D46">
        <f>UI!D46</f>
        <v>0</v>
      </c>
      <c r="E46">
        <f>UI!E46</f>
        <v>0</v>
      </c>
      <c r="F46">
        <f>UI!F46</f>
        <v>0</v>
      </c>
    </row>
    <row r="47" spans="1:7" x14ac:dyDescent="0.45">
      <c r="A47">
        <f>UI!A47</f>
        <v>0</v>
      </c>
      <c r="B47">
        <f>UI!B47</f>
        <v>0</v>
      </c>
      <c r="C47">
        <f>UI!C47</f>
        <v>0</v>
      </c>
      <c r="D47">
        <f>UI!D47</f>
        <v>0</v>
      </c>
      <c r="E47">
        <f>UI!E47</f>
        <v>0</v>
      </c>
      <c r="F47">
        <f>UI!F47</f>
        <v>0</v>
      </c>
    </row>
    <row r="48" spans="1:7" x14ac:dyDescent="0.45">
      <c r="A48">
        <f>UI!A48</f>
        <v>0</v>
      </c>
      <c r="B48">
        <f>UI!B48</f>
        <v>0</v>
      </c>
      <c r="C48">
        <f>UI!C48</f>
        <v>0</v>
      </c>
      <c r="D48">
        <f>UI!D48</f>
        <v>0</v>
      </c>
      <c r="E48">
        <f>UI!E48</f>
        <v>0</v>
      </c>
      <c r="F48">
        <f>UI!F48</f>
        <v>0</v>
      </c>
    </row>
    <row r="49" spans="1:6" x14ac:dyDescent="0.45">
      <c r="A49">
        <f>UI!A49</f>
        <v>0</v>
      </c>
      <c r="B49">
        <f>UI!B49</f>
        <v>0</v>
      </c>
      <c r="C49">
        <f>UI!C49</f>
        <v>0</v>
      </c>
      <c r="D49">
        <f>UI!D49</f>
        <v>0</v>
      </c>
      <c r="E49">
        <f>UI!E49</f>
        <v>0</v>
      </c>
      <c r="F49">
        <f>UI!F49</f>
        <v>0</v>
      </c>
    </row>
    <row r="50" spans="1:6" x14ac:dyDescent="0.45">
      <c r="A50">
        <f>UI!A50</f>
        <v>0</v>
      </c>
      <c r="B50">
        <f>UI!B50</f>
        <v>0</v>
      </c>
      <c r="C50">
        <f>UI!C50</f>
        <v>0</v>
      </c>
      <c r="D50">
        <f>UI!D50</f>
        <v>0</v>
      </c>
      <c r="E50">
        <f>UI!E50</f>
        <v>0</v>
      </c>
      <c r="F50">
        <f>UI!F50</f>
        <v>0</v>
      </c>
    </row>
    <row r="51" spans="1:6" x14ac:dyDescent="0.45">
      <c r="A51">
        <f>UI!A51</f>
        <v>0</v>
      </c>
      <c r="B51">
        <f>UI!B51</f>
        <v>0</v>
      </c>
      <c r="C51">
        <f>UI!C51</f>
        <v>0</v>
      </c>
      <c r="D51">
        <f>UI!D51</f>
        <v>0</v>
      </c>
      <c r="E51">
        <f>UI!E51</f>
        <v>0</v>
      </c>
      <c r="F51">
        <f>UI!F51</f>
        <v>0</v>
      </c>
    </row>
    <row r="52" spans="1:6" x14ac:dyDescent="0.45">
      <c r="A52">
        <f>UI!A52</f>
        <v>0</v>
      </c>
      <c r="B52">
        <f>UI!B52</f>
        <v>0</v>
      </c>
      <c r="C52">
        <f>UI!C52</f>
        <v>0</v>
      </c>
      <c r="D52">
        <f>UI!D52</f>
        <v>0</v>
      </c>
      <c r="E52">
        <f>UI!E52</f>
        <v>0</v>
      </c>
      <c r="F52">
        <f>UI!F52</f>
        <v>0</v>
      </c>
    </row>
    <row r="53" spans="1:6" x14ac:dyDescent="0.45">
      <c r="A53">
        <f>UI!A53</f>
        <v>0</v>
      </c>
      <c r="B53">
        <f>UI!B53</f>
        <v>0</v>
      </c>
      <c r="C53">
        <f>UI!C53</f>
        <v>0</v>
      </c>
      <c r="D53">
        <f>UI!D53</f>
        <v>0</v>
      </c>
      <c r="E53">
        <f>UI!E53</f>
        <v>0</v>
      </c>
      <c r="F53">
        <f>UI!F53</f>
        <v>0</v>
      </c>
    </row>
    <row r="54" spans="1:6" x14ac:dyDescent="0.45">
      <c r="A54">
        <f>UI!A54</f>
        <v>0</v>
      </c>
      <c r="B54">
        <f>UI!B54</f>
        <v>0</v>
      </c>
      <c r="C54">
        <f>UI!C54</f>
        <v>0</v>
      </c>
      <c r="D54">
        <f>UI!D54</f>
        <v>0</v>
      </c>
      <c r="E54">
        <f>UI!E54</f>
        <v>0</v>
      </c>
      <c r="F54">
        <f>UI!F54</f>
        <v>0</v>
      </c>
    </row>
    <row r="55" spans="1:6" x14ac:dyDescent="0.45">
      <c r="A55">
        <f>UI!A55</f>
        <v>0</v>
      </c>
      <c r="B55">
        <f>UI!B55</f>
        <v>0</v>
      </c>
      <c r="C55">
        <f>UI!C55</f>
        <v>0</v>
      </c>
      <c r="D55">
        <f>UI!D55</f>
        <v>0</v>
      </c>
      <c r="E55">
        <f>UI!E55</f>
        <v>0</v>
      </c>
      <c r="F55">
        <f>UI!F55</f>
        <v>0</v>
      </c>
    </row>
    <row r="56" spans="1:6" x14ac:dyDescent="0.45">
      <c r="A56">
        <f>UI!A56</f>
        <v>0</v>
      </c>
      <c r="B56">
        <f>UI!B56</f>
        <v>0</v>
      </c>
      <c r="C56">
        <f>UI!C56</f>
        <v>0</v>
      </c>
      <c r="D56">
        <f>UI!D56</f>
        <v>0</v>
      </c>
      <c r="E56">
        <f>UI!E56</f>
        <v>0</v>
      </c>
      <c r="F56">
        <f>UI!F56</f>
        <v>0</v>
      </c>
    </row>
    <row r="57" spans="1:6" x14ac:dyDescent="0.45">
      <c r="A57">
        <f>UI!A57</f>
        <v>0</v>
      </c>
      <c r="B57">
        <f>UI!B57</f>
        <v>0</v>
      </c>
      <c r="C57">
        <f>UI!C57</f>
        <v>0</v>
      </c>
      <c r="D57">
        <f>UI!D57</f>
        <v>0</v>
      </c>
      <c r="E57">
        <f>UI!E57</f>
        <v>0</v>
      </c>
      <c r="F57">
        <f>UI!F57</f>
        <v>0</v>
      </c>
    </row>
    <row r="58" spans="1:6" x14ac:dyDescent="0.45">
      <c r="A58">
        <f>UI!A58</f>
        <v>0</v>
      </c>
      <c r="B58">
        <f>UI!B58</f>
        <v>0</v>
      </c>
      <c r="C58">
        <f>UI!C58</f>
        <v>0</v>
      </c>
      <c r="D58">
        <f>UI!D58</f>
        <v>0</v>
      </c>
      <c r="E58">
        <f>UI!E58</f>
        <v>0</v>
      </c>
      <c r="F58">
        <f>UI!F58</f>
        <v>0</v>
      </c>
    </row>
    <row r="59" spans="1:6" x14ac:dyDescent="0.45">
      <c r="A59">
        <f>UI!A59</f>
        <v>0</v>
      </c>
      <c r="B59">
        <f>UI!B59</f>
        <v>0</v>
      </c>
      <c r="C59">
        <f>UI!C59</f>
        <v>0</v>
      </c>
      <c r="D59">
        <f>UI!D59</f>
        <v>0</v>
      </c>
      <c r="E59">
        <f>UI!E59</f>
        <v>0</v>
      </c>
      <c r="F59">
        <f>UI!F59</f>
        <v>0</v>
      </c>
    </row>
    <row r="60" spans="1:6" x14ac:dyDescent="0.45">
      <c r="A60">
        <f>UI!A60</f>
        <v>0</v>
      </c>
      <c r="B60">
        <f>UI!B60</f>
        <v>0</v>
      </c>
      <c r="C60">
        <f>UI!C60</f>
        <v>0</v>
      </c>
      <c r="D60">
        <f>UI!D60</f>
        <v>0</v>
      </c>
      <c r="E60">
        <f>UI!E60</f>
        <v>0</v>
      </c>
      <c r="F60">
        <f>UI!F60</f>
        <v>0</v>
      </c>
    </row>
    <row r="61" spans="1:6" x14ac:dyDescent="0.45">
      <c r="A61">
        <f>UI!A61</f>
        <v>0</v>
      </c>
      <c r="B61">
        <f>UI!B61</f>
        <v>0</v>
      </c>
      <c r="C61">
        <f>UI!C61</f>
        <v>0</v>
      </c>
      <c r="D61">
        <f>UI!D61</f>
        <v>0</v>
      </c>
      <c r="E61">
        <f>UI!E61</f>
        <v>0</v>
      </c>
      <c r="F61">
        <f>UI!F61</f>
        <v>0</v>
      </c>
    </row>
    <row r="62" spans="1:6" x14ac:dyDescent="0.45">
      <c r="A62">
        <f>UI!A62</f>
        <v>0</v>
      </c>
      <c r="B62">
        <f>UI!B62</f>
        <v>0</v>
      </c>
      <c r="C62">
        <f>UI!C62</f>
        <v>0</v>
      </c>
      <c r="D62">
        <f>UI!D62</f>
        <v>0</v>
      </c>
      <c r="E62">
        <f>UI!E62</f>
        <v>0</v>
      </c>
      <c r="F62">
        <f>UI!F62</f>
        <v>0</v>
      </c>
    </row>
    <row r="63" spans="1:6" x14ac:dyDescent="0.45">
      <c r="A63">
        <f>UI!A63</f>
        <v>0</v>
      </c>
      <c r="B63">
        <f>UI!B63</f>
        <v>0</v>
      </c>
      <c r="C63">
        <f>UI!C63</f>
        <v>0</v>
      </c>
      <c r="D63">
        <f>UI!D63</f>
        <v>0</v>
      </c>
      <c r="E63">
        <f>UI!E63</f>
        <v>0</v>
      </c>
      <c r="F63">
        <f>UI!F63</f>
        <v>0</v>
      </c>
    </row>
    <row r="64" spans="1:6" x14ac:dyDescent="0.45">
      <c r="A64">
        <f>UI!A64</f>
        <v>0</v>
      </c>
      <c r="B64">
        <f>UI!B64</f>
        <v>0</v>
      </c>
      <c r="C64">
        <f>UI!C64</f>
        <v>0</v>
      </c>
      <c r="D64">
        <f>UI!D64</f>
        <v>0</v>
      </c>
      <c r="E64">
        <f>UI!E64</f>
        <v>0</v>
      </c>
      <c r="F64">
        <f>UI!F64</f>
        <v>0</v>
      </c>
    </row>
    <row r="65" spans="1:6" x14ac:dyDescent="0.45">
      <c r="A65">
        <f>UI!A65</f>
        <v>0</v>
      </c>
      <c r="B65">
        <f>UI!B65</f>
        <v>0</v>
      </c>
      <c r="C65">
        <f>UI!C65</f>
        <v>0</v>
      </c>
      <c r="D65">
        <f>UI!D65</f>
        <v>0</v>
      </c>
      <c r="E65">
        <f>UI!E65</f>
        <v>0</v>
      </c>
      <c r="F65">
        <f>UI!F65</f>
        <v>0</v>
      </c>
    </row>
    <row r="66" spans="1:6" x14ac:dyDescent="0.45">
      <c r="A66">
        <f>UI!A66</f>
        <v>0</v>
      </c>
      <c r="B66">
        <f>UI!B66</f>
        <v>0</v>
      </c>
      <c r="C66">
        <f>UI!C66</f>
        <v>0</v>
      </c>
      <c r="D66">
        <f>UI!D66</f>
        <v>0</v>
      </c>
      <c r="E66">
        <f>UI!E66</f>
        <v>0</v>
      </c>
      <c r="F66">
        <f>UI!F66</f>
        <v>0</v>
      </c>
    </row>
    <row r="67" spans="1:6" x14ac:dyDescent="0.45">
      <c r="A67">
        <f>UI!A67</f>
        <v>0</v>
      </c>
      <c r="B67">
        <f>UI!B67</f>
        <v>0</v>
      </c>
      <c r="C67">
        <f>UI!C67</f>
        <v>0</v>
      </c>
      <c r="D67">
        <f>UI!D67</f>
        <v>0</v>
      </c>
      <c r="E67">
        <f>UI!E67</f>
        <v>0</v>
      </c>
      <c r="F67">
        <f>UI!F67</f>
        <v>0</v>
      </c>
    </row>
    <row r="68" spans="1:6" x14ac:dyDescent="0.45">
      <c r="A68">
        <f>UI!A68</f>
        <v>0</v>
      </c>
      <c r="B68">
        <f>UI!B68</f>
        <v>0</v>
      </c>
      <c r="C68">
        <f>UI!C68</f>
        <v>0</v>
      </c>
      <c r="D68">
        <f>UI!D68</f>
        <v>0</v>
      </c>
      <c r="E68">
        <f>UI!E68</f>
        <v>0</v>
      </c>
      <c r="F68">
        <f>UI!F68</f>
        <v>0</v>
      </c>
    </row>
    <row r="69" spans="1:6" x14ac:dyDescent="0.45">
      <c r="A69">
        <f>UI!A69</f>
        <v>0</v>
      </c>
      <c r="B69">
        <f>UI!B69</f>
        <v>0</v>
      </c>
      <c r="C69">
        <f>UI!C69</f>
        <v>0</v>
      </c>
      <c r="D69">
        <f>UI!D69</f>
        <v>0</v>
      </c>
      <c r="E69">
        <f>UI!E69</f>
        <v>0</v>
      </c>
      <c r="F69">
        <f>UI!F69</f>
        <v>0</v>
      </c>
    </row>
    <row r="70" spans="1:6" x14ac:dyDescent="0.45">
      <c r="A70">
        <f>UI!A70</f>
        <v>0</v>
      </c>
      <c r="B70">
        <f>UI!B70</f>
        <v>0</v>
      </c>
      <c r="C70">
        <f>UI!C70</f>
        <v>0</v>
      </c>
      <c r="D70">
        <f>UI!D70</f>
        <v>0</v>
      </c>
      <c r="E70">
        <f>UI!E70</f>
        <v>0</v>
      </c>
      <c r="F70">
        <f>UI!F70</f>
        <v>0</v>
      </c>
    </row>
    <row r="71" spans="1:6" x14ac:dyDescent="0.45">
      <c r="A71">
        <f>UI!A71</f>
        <v>0</v>
      </c>
      <c r="B71">
        <f>UI!B71</f>
        <v>0</v>
      </c>
      <c r="C71">
        <f>UI!C71</f>
        <v>0</v>
      </c>
      <c r="D71">
        <f>UI!D71</f>
        <v>0</v>
      </c>
      <c r="E71">
        <f>UI!E71</f>
        <v>0</v>
      </c>
      <c r="F71">
        <f>UI!F71</f>
        <v>0</v>
      </c>
    </row>
    <row r="72" spans="1:6" x14ac:dyDescent="0.45">
      <c r="A72">
        <f>UI!A72</f>
        <v>0</v>
      </c>
      <c r="B72">
        <f>UI!B72</f>
        <v>0</v>
      </c>
      <c r="C72">
        <f>UI!C72</f>
        <v>0</v>
      </c>
      <c r="D72">
        <f>UI!D72</f>
        <v>0</v>
      </c>
      <c r="E72">
        <f>UI!E72</f>
        <v>0</v>
      </c>
      <c r="F72">
        <f>UI!F72</f>
        <v>0</v>
      </c>
    </row>
    <row r="73" spans="1:6" x14ac:dyDescent="0.45">
      <c r="A73">
        <f>UI!A73</f>
        <v>0</v>
      </c>
      <c r="B73">
        <f>UI!B73</f>
        <v>0</v>
      </c>
      <c r="C73">
        <f>UI!C73</f>
        <v>0</v>
      </c>
      <c r="D73">
        <f>UI!D73</f>
        <v>0</v>
      </c>
      <c r="E73">
        <f>UI!E73</f>
        <v>0</v>
      </c>
      <c r="F73">
        <f>UI!F73</f>
        <v>0</v>
      </c>
    </row>
    <row r="74" spans="1:6" x14ac:dyDescent="0.45">
      <c r="A74">
        <f>UI!A74</f>
        <v>0</v>
      </c>
      <c r="B74">
        <f>UI!B74</f>
        <v>0</v>
      </c>
      <c r="C74">
        <f>UI!C74</f>
        <v>0</v>
      </c>
      <c r="D74">
        <f>UI!D74</f>
        <v>0</v>
      </c>
      <c r="E74">
        <f>UI!E74</f>
        <v>0</v>
      </c>
      <c r="F74">
        <f>UI!F74</f>
        <v>0</v>
      </c>
    </row>
    <row r="75" spans="1:6" x14ac:dyDescent="0.45">
      <c r="A75">
        <f>UI!A75</f>
        <v>0</v>
      </c>
      <c r="B75">
        <f>UI!B75</f>
        <v>0</v>
      </c>
      <c r="C75">
        <f>UI!C75</f>
        <v>0</v>
      </c>
      <c r="D75">
        <f>UI!D75</f>
        <v>0</v>
      </c>
      <c r="E75">
        <f>UI!E75</f>
        <v>0</v>
      </c>
      <c r="F75">
        <f>UI!F75</f>
        <v>0</v>
      </c>
    </row>
    <row r="76" spans="1:6" x14ac:dyDescent="0.45">
      <c r="A76">
        <f>UI!A76</f>
        <v>0</v>
      </c>
      <c r="B76">
        <f>UI!B76</f>
        <v>0</v>
      </c>
      <c r="C76">
        <f>UI!C76</f>
        <v>0</v>
      </c>
      <c r="D76">
        <f>UI!D76</f>
        <v>0</v>
      </c>
      <c r="E76">
        <f>UI!E76</f>
        <v>0</v>
      </c>
      <c r="F76">
        <f>UI!F76</f>
        <v>0</v>
      </c>
    </row>
    <row r="77" spans="1:6" x14ac:dyDescent="0.45">
      <c r="A77">
        <f>UI!A77</f>
        <v>0</v>
      </c>
      <c r="B77">
        <f>UI!B77</f>
        <v>0</v>
      </c>
      <c r="C77">
        <f>UI!C77</f>
        <v>0</v>
      </c>
      <c r="D77">
        <f>UI!D77</f>
        <v>0</v>
      </c>
      <c r="E77">
        <f>UI!E77</f>
        <v>0</v>
      </c>
      <c r="F77">
        <f>UI!F77</f>
        <v>0</v>
      </c>
    </row>
    <row r="78" spans="1:6" x14ac:dyDescent="0.45">
      <c r="A78">
        <f>UI!A78</f>
        <v>0</v>
      </c>
      <c r="B78">
        <f>UI!B78</f>
        <v>0</v>
      </c>
      <c r="C78">
        <f>UI!C78</f>
        <v>0</v>
      </c>
      <c r="D78">
        <f>UI!D78</f>
        <v>0</v>
      </c>
      <c r="E78">
        <f>UI!E78</f>
        <v>0</v>
      </c>
      <c r="F78">
        <f>UI!F78</f>
        <v>0</v>
      </c>
    </row>
    <row r="79" spans="1:6" x14ac:dyDescent="0.45">
      <c r="A79">
        <f>UI!A79</f>
        <v>0</v>
      </c>
      <c r="B79">
        <f>UI!B79</f>
        <v>0</v>
      </c>
      <c r="C79">
        <f>UI!C79</f>
        <v>0</v>
      </c>
      <c r="D79">
        <f>UI!D79</f>
        <v>0</v>
      </c>
      <c r="E79">
        <f>UI!E79</f>
        <v>0</v>
      </c>
      <c r="F79">
        <f>UI!F79</f>
        <v>0</v>
      </c>
    </row>
    <row r="80" spans="1:6" x14ac:dyDescent="0.45">
      <c r="A80">
        <f>UI!A80</f>
        <v>0</v>
      </c>
      <c r="B80">
        <f>UI!B80</f>
        <v>0</v>
      </c>
      <c r="C80">
        <f>UI!C80</f>
        <v>0</v>
      </c>
      <c r="D80">
        <f>UI!D80</f>
        <v>0</v>
      </c>
      <c r="E80">
        <f>UI!E80</f>
        <v>0</v>
      </c>
      <c r="F80">
        <f>UI!F80</f>
        <v>0</v>
      </c>
    </row>
    <row r="81" spans="1:6" x14ac:dyDescent="0.45">
      <c r="A81">
        <f>UI!A81</f>
        <v>0</v>
      </c>
      <c r="B81">
        <f>UI!B81</f>
        <v>0</v>
      </c>
      <c r="C81">
        <f>UI!C81</f>
        <v>0</v>
      </c>
      <c r="D81">
        <f>UI!D81</f>
        <v>0</v>
      </c>
      <c r="E81">
        <f>UI!E81</f>
        <v>0</v>
      </c>
      <c r="F81">
        <f>UI!F81</f>
        <v>0</v>
      </c>
    </row>
    <row r="82" spans="1:6" x14ac:dyDescent="0.45">
      <c r="A82">
        <f>UI!A82</f>
        <v>0</v>
      </c>
      <c r="B82">
        <f>UI!B82</f>
        <v>0</v>
      </c>
      <c r="C82">
        <f>UI!C82</f>
        <v>0</v>
      </c>
      <c r="D82">
        <f>UI!D82</f>
        <v>0</v>
      </c>
      <c r="E82">
        <f>UI!E82</f>
        <v>0</v>
      </c>
      <c r="F82">
        <f>UI!F82</f>
        <v>0</v>
      </c>
    </row>
    <row r="83" spans="1:6" x14ac:dyDescent="0.45">
      <c r="A83">
        <f>UI!A83</f>
        <v>0</v>
      </c>
      <c r="B83">
        <f>UI!B83</f>
        <v>0</v>
      </c>
      <c r="C83">
        <f>UI!C83</f>
        <v>0</v>
      </c>
      <c r="D83">
        <f>UI!D83</f>
        <v>0</v>
      </c>
      <c r="E83">
        <f>UI!E83</f>
        <v>0</v>
      </c>
      <c r="F83">
        <f>UI!F83</f>
        <v>0</v>
      </c>
    </row>
    <row r="84" spans="1:6" x14ac:dyDescent="0.45">
      <c r="A84">
        <f>UI!A84</f>
        <v>0</v>
      </c>
      <c r="B84">
        <f>UI!B84</f>
        <v>0</v>
      </c>
      <c r="C84">
        <f>UI!C84</f>
        <v>0</v>
      </c>
      <c r="D84">
        <f>UI!D84</f>
        <v>0</v>
      </c>
      <c r="E84">
        <f>UI!E84</f>
        <v>0</v>
      </c>
      <c r="F84">
        <f>UI!F84</f>
        <v>0</v>
      </c>
    </row>
    <row r="85" spans="1:6" x14ac:dyDescent="0.45">
      <c r="A85">
        <f>UI!A85</f>
        <v>0</v>
      </c>
      <c r="B85">
        <f>UI!B85</f>
        <v>0</v>
      </c>
      <c r="C85">
        <f>UI!C85</f>
        <v>0</v>
      </c>
      <c r="D85">
        <f>UI!D85</f>
        <v>0</v>
      </c>
      <c r="E85">
        <f>UI!E85</f>
        <v>0</v>
      </c>
      <c r="F85">
        <f>UI!F85</f>
        <v>0</v>
      </c>
    </row>
    <row r="86" spans="1:6" x14ac:dyDescent="0.45">
      <c r="A86">
        <f>UI!A86</f>
        <v>0</v>
      </c>
      <c r="B86">
        <f>UI!B86</f>
        <v>0</v>
      </c>
      <c r="C86">
        <f>UI!C86</f>
        <v>0</v>
      </c>
      <c r="D86">
        <f>UI!D86</f>
        <v>0</v>
      </c>
      <c r="E86">
        <f>UI!E86</f>
        <v>0</v>
      </c>
      <c r="F86">
        <f>UI!F86</f>
        <v>0</v>
      </c>
    </row>
    <row r="87" spans="1:6" x14ac:dyDescent="0.45">
      <c r="A87">
        <f>UI!A87</f>
        <v>0</v>
      </c>
      <c r="B87">
        <f>UI!B87</f>
        <v>0</v>
      </c>
      <c r="C87">
        <f>UI!C87</f>
        <v>0</v>
      </c>
      <c r="D87">
        <f>UI!D87</f>
        <v>0</v>
      </c>
      <c r="E87">
        <f>UI!E87</f>
        <v>0</v>
      </c>
      <c r="F87">
        <f>UI!F87</f>
        <v>0</v>
      </c>
    </row>
    <row r="88" spans="1:6" x14ac:dyDescent="0.45">
      <c r="A88">
        <f>UI!A88</f>
        <v>0</v>
      </c>
      <c r="B88">
        <f>UI!B88</f>
        <v>0</v>
      </c>
      <c r="C88">
        <f>UI!C88</f>
        <v>0</v>
      </c>
      <c r="D88">
        <f>UI!D88</f>
        <v>0</v>
      </c>
      <c r="E88">
        <f>UI!E88</f>
        <v>0</v>
      </c>
      <c r="F88">
        <f>UI!F88</f>
        <v>0</v>
      </c>
    </row>
    <row r="89" spans="1:6" x14ac:dyDescent="0.45">
      <c r="A89">
        <f>UI!A89</f>
        <v>0</v>
      </c>
      <c r="B89">
        <f>UI!B89</f>
        <v>0</v>
      </c>
      <c r="C89">
        <f>UI!C89</f>
        <v>0</v>
      </c>
      <c r="D89">
        <f>UI!D89</f>
        <v>0</v>
      </c>
      <c r="E89">
        <f>UI!E89</f>
        <v>0</v>
      </c>
      <c r="F89">
        <f>UI!F89</f>
        <v>0</v>
      </c>
    </row>
    <row r="90" spans="1:6" x14ac:dyDescent="0.45">
      <c r="A90">
        <f>UI!A90</f>
        <v>0</v>
      </c>
      <c r="B90">
        <f>UI!B90</f>
        <v>0</v>
      </c>
      <c r="C90">
        <f>UI!C90</f>
        <v>0</v>
      </c>
      <c r="D90">
        <f>UI!D90</f>
        <v>0</v>
      </c>
      <c r="E90">
        <f>UI!E90</f>
        <v>0</v>
      </c>
      <c r="F90">
        <f>UI!F90</f>
        <v>0</v>
      </c>
    </row>
    <row r="91" spans="1:6" x14ac:dyDescent="0.45">
      <c r="A91">
        <f>UI!A91</f>
        <v>0</v>
      </c>
      <c r="B91">
        <f>UI!B91</f>
        <v>0</v>
      </c>
      <c r="C91">
        <f>UI!C91</f>
        <v>0</v>
      </c>
      <c r="D91">
        <f>UI!D91</f>
        <v>0</v>
      </c>
      <c r="E91">
        <f>UI!E91</f>
        <v>0</v>
      </c>
      <c r="F91">
        <f>UI!F91</f>
        <v>0</v>
      </c>
    </row>
    <row r="92" spans="1:6" x14ac:dyDescent="0.45">
      <c r="A92">
        <f>UI!A92</f>
        <v>0</v>
      </c>
      <c r="B92">
        <f>UI!B92</f>
        <v>0</v>
      </c>
      <c r="C92">
        <f>UI!C92</f>
        <v>0</v>
      </c>
      <c r="D92">
        <f>UI!D92</f>
        <v>0</v>
      </c>
      <c r="E92">
        <f>UI!E92</f>
        <v>0</v>
      </c>
      <c r="F92">
        <f>UI!F92</f>
        <v>0</v>
      </c>
    </row>
    <row r="93" spans="1:6" x14ac:dyDescent="0.45">
      <c r="A93">
        <f>UI!A93</f>
        <v>0</v>
      </c>
      <c r="B93">
        <f>UI!B93</f>
        <v>0</v>
      </c>
      <c r="C93">
        <f>UI!C93</f>
        <v>0</v>
      </c>
      <c r="D93">
        <f>UI!D93</f>
        <v>0</v>
      </c>
      <c r="E93">
        <f>UI!E93</f>
        <v>0</v>
      </c>
      <c r="F93">
        <f>UI!F93</f>
        <v>0</v>
      </c>
    </row>
    <row r="94" spans="1:6" x14ac:dyDescent="0.45">
      <c r="A94">
        <f>UI!A94</f>
        <v>0</v>
      </c>
      <c r="B94">
        <f>UI!B94</f>
        <v>0</v>
      </c>
      <c r="C94">
        <f>UI!C94</f>
        <v>0</v>
      </c>
      <c r="D94">
        <f>UI!D94</f>
        <v>0</v>
      </c>
      <c r="E94">
        <f>UI!E94</f>
        <v>0</v>
      </c>
      <c r="F94">
        <f>UI!F94</f>
        <v>0</v>
      </c>
    </row>
    <row r="95" spans="1:6" x14ac:dyDescent="0.45">
      <c r="A95">
        <f>UI!A95</f>
        <v>0</v>
      </c>
      <c r="B95">
        <f>UI!B95</f>
        <v>0</v>
      </c>
      <c r="C95">
        <f>UI!C95</f>
        <v>0</v>
      </c>
      <c r="D95">
        <f>UI!D95</f>
        <v>0</v>
      </c>
      <c r="E95">
        <f>UI!E95</f>
        <v>0</v>
      </c>
      <c r="F95">
        <f>UI!F95</f>
        <v>0</v>
      </c>
    </row>
    <row r="96" spans="1:6" x14ac:dyDescent="0.45">
      <c r="A96">
        <f>UI!A96</f>
        <v>0</v>
      </c>
      <c r="B96">
        <f>UI!B96</f>
        <v>0</v>
      </c>
      <c r="C96">
        <f>UI!C96</f>
        <v>0</v>
      </c>
      <c r="D96">
        <f>UI!D96</f>
        <v>0</v>
      </c>
      <c r="E96">
        <f>UI!E96</f>
        <v>0</v>
      </c>
      <c r="F96">
        <f>UI!F96</f>
        <v>0</v>
      </c>
    </row>
    <row r="97" spans="1:6" x14ac:dyDescent="0.45">
      <c r="A97">
        <f>UI!A97</f>
        <v>0</v>
      </c>
      <c r="B97">
        <f>UI!B97</f>
        <v>0</v>
      </c>
      <c r="C97">
        <f>UI!C97</f>
        <v>0</v>
      </c>
      <c r="D97">
        <f>UI!D97</f>
        <v>0</v>
      </c>
      <c r="E97">
        <f>UI!E97</f>
        <v>0</v>
      </c>
      <c r="F97">
        <f>UI!F97</f>
        <v>0</v>
      </c>
    </row>
    <row r="98" spans="1:6" x14ac:dyDescent="0.45">
      <c r="A98">
        <f>UI!A98</f>
        <v>0</v>
      </c>
      <c r="B98">
        <f>UI!B98</f>
        <v>0</v>
      </c>
      <c r="C98">
        <f>UI!C98</f>
        <v>0</v>
      </c>
      <c r="D98">
        <f>UI!D98</f>
        <v>0</v>
      </c>
      <c r="E98">
        <f>UI!E98</f>
        <v>0</v>
      </c>
      <c r="F98">
        <f>UI!F98</f>
        <v>0</v>
      </c>
    </row>
    <row r="99" spans="1:6" x14ac:dyDescent="0.45">
      <c r="A99">
        <f>UI!A99</f>
        <v>0</v>
      </c>
      <c r="B99">
        <f>UI!B99</f>
        <v>0</v>
      </c>
      <c r="C99">
        <f>UI!C99</f>
        <v>0</v>
      </c>
      <c r="D99">
        <f>UI!D99</f>
        <v>0</v>
      </c>
      <c r="E99">
        <f>UI!E99</f>
        <v>0</v>
      </c>
      <c r="F99">
        <f>UI!F99</f>
        <v>0</v>
      </c>
    </row>
    <row r="100" spans="1:6" x14ac:dyDescent="0.45">
      <c r="A100">
        <f>UI!A100</f>
        <v>0</v>
      </c>
      <c r="B100">
        <f>UI!B100</f>
        <v>0</v>
      </c>
      <c r="C100">
        <f>UI!C100</f>
        <v>0</v>
      </c>
      <c r="D100">
        <f>UI!D100</f>
        <v>0</v>
      </c>
      <c r="E100">
        <f>UI!E100</f>
        <v>0</v>
      </c>
      <c r="F100">
        <f>UI!F100</f>
        <v>0</v>
      </c>
    </row>
    <row r="101" spans="1:6" x14ac:dyDescent="0.45">
      <c r="A101">
        <f>UI!A101</f>
        <v>0</v>
      </c>
      <c r="B101">
        <f>UI!B101</f>
        <v>0</v>
      </c>
      <c r="C101">
        <f>UI!C101</f>
        <v>0</v>
      </c>
      <c r="D101">
        <f>UI!D101</f>
        <v>0</v>
      </c>
      <c r="E101">
        <f>UI!E101</f>
        <v>0</v>
      </c>
      <c r="F101">
        <f>UI!F101</f>
        <v>0</v>
      </c>
    </row>
    <row r="102" spans="1:6" x14ac:dyDescent="0.45">
      <c r="A102">
        <f>UI!A102</f>
        <v>0</v>
      </c>
      <c r="B102">
        <f>UI!B102</f>
        <v>0</v>
      </c>
      <c r="C102">
        <f>UI!C102</f>
        <v>0</v>
      </c>
      <c r="D102">
        <f>UI!D102</f>
        <v>0</v>
      </c>
      <c r="E102">
        <f>UI!E102</f>
        <v>0</v>
      </c>
      <c r="F102">
        <f>UI!F102</f>
        <v>0</v>
      </c>
    </row>
    <row r="103" spans="1:6" x14ac:dyDescent="0.45">
      <c r="A103">
        <f>UI!A103</f>
        <v>0</v>
      </c>
      <c r="B103">
        <f>UI!B103</f>
        <v>0</v>
      </c>
      <c r="C103">
        <f>UI!C103</f>
        <v>0</v>
      </c>
      <c r="D103">
        <f>UI!D103</f>
        <v>0</v>
      </c>
      <c r="E103">
        <f>UI!E103</f>
        <v>0</v>
      </c>
      <c r="F103">
        <f>UI!F103</f>
        <v>0</v>
      </c>
    </row>
    <row r="104" spans="1:6" x14ac:dyDescent="0.45">
      <c r="A104">
        <f>UI!A104</f>
        <v>0</v>
      </c>
      <c r="B104">
        <f>UI!B104</f>
        <v>0</v>
      </c>
      <c r="C104">
        <f>UI!C104</f>
        <v>0</v>
      </c>
      <c r="D104">
        <f>UI!D104</f>
        <v>0</v>
      </c>
      <c r="E104">
        <f>UI!E104</f>
        <v>0</v>
      </c>
      <c r="F104">
        <f>UI!F104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dimension</vt:lpstr>
      <vt:lpstr>ESB</vt:lpstr>
      <vt:lpstr>LCI_uncertainty</vt:lpstr>
      <vt:lpstr>UI</vt:lpstr>
      <vt:lpstr>ERP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Desing, Harald</dc:creator>
  <cp:lastModifiedBy>Desing, Harald</cp:lastModifiedBy>
  <dcterms:created xsi:type="dcterms:W3CDTF">2019-03-14T07:11:15Z</dcterms:created>
  <dcterms:modified xsi:type="dcterms:W3CDTF">2020-05-14T14:57:39Z</dcterms:modified>
</cp:coreProperties>
</file>