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World energy demand 2018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G20" i="2" s="1"/>
  <c r="E8" i="2" l="1"/>
  <c r="G8" i="2" s="1"/>
  <c r="E37" i="2"/>
  <c r="G37" i="2" s="1"/>
  <c r="E16" i="2" l="1"/>
  <c r="G16" i="2" s="1"/>
  <c r="E15" i="2"/>
  <c r="G15" i="2" s="1"/>
  <c r="E14" i="2"/>
  <c r="G14" i="2" s="1"/>
  <c r="E17" i="2"/>
  <c r="G17" i="2" s="1"/>
  <c r="I16" i="2" l="1"/>
  <c r="I15" i="2"/>
  <c r="I14" i="2"/>
  <c r="E39" i="2"/>
  <c r="G39" i="2" s="1"/>
  <c r="E38" i="2"/>
  <c r="G38" i="2" s="1"/>
  <c r="E36" i="2"/>
  <c r="G36" i="2" s="1"/>
  <c r="E35" i="2"/>
  <c r="G35" i="2" s="1"/>
  <c r="E34" i="2"/>
  <c r="G34" i="2" s="1"/>
  <c r="E33" i="2"/>
  <c r="G33" i="2" s="1"/>
  <c r="E32" i="2"/>
  <c r="G32" i="2" s="1"/>
  <c r="E31" i="2"/>
  <c r="G31" i="2" s="1"/>
  <c r="E30" i="2"/>
  <c r="G30" i="2" s="1"/>
  <c r="E29" i="2"/>
  <c r="G29" i="2" s="1"/>
  <c r="E28" i="2"/>
  <c r="G28" i="2" s="1"/>
  <c r="E27" i="2"/>
  <c r="G27" i="2" s="1"/>
  <c r="G9" i="2" l="1"/>
  <c r="G12" i="2"/>
  <c r="G4" i="2"/>
  <c r="G10" i="2"/>
  <c r="G18" i="2"/>
  <c r="G6" i="2"/>
  <c r="G11" i="2"/>
  <c r="G5" i="2"/>
  <c r="G13" i="2" l="1"/>
  <c r="G19" i="2" s="1"/>
  <c r="H37" i="2" l="1"/>
  <c r="H20" i="2"/>
  <c r="H10" i="2"/>
  <c r="H31" i="2"/>
  <c r="H29" i="2"/>
  <c r="H32" i="2"/>
  <c r="H27" i="2"/>
  <c r="H33" i="2"/>
  <c r="H34" i="2"/>
  <c r="H36" i="2"/>
  <c r="H38" i="2"/>
  <c r="H39" i="2"/>
  <c r="H30" i="2"/>
  <c r="H35" i="2"/>
  <c r="H28" i="2"/>
  <c r="H5" i="2"/>
  <c r="H11" i="2"/>
  <c r="H13" i="2"/>
  <c r="H7" i="2"/>
  <c r="H17" i="2"/>
  <c r="H16" i="2"/>
  <c r="H19" i="2"/>
  <c r="H14" i="2"/>
  <c r="H15" i="2"/>
  <c r="H12" i="2"/>
  <c r="H8" i="2"/>
  <c r="H4" i="2"/>
  <c r="H9" i="2"/>
  <c r="H18" i="2"/>
  <c r="H6" i="2"/>
</calcChain>
</file>

<file path=xl/sharedStrings.xml><?xml version="1.0" encoding="utf-8"?>
<sst xmlns="http://schemas.openxmlformats.org/spreadsheetml/2006/main" count="77" uniqueCount="48">
  <si>
    <t>final demand</t>
  </si>
  <si>
    <t>[-]</t>
  </si>
  <si>
    <t>https://www.iea.org/Sankey/#?c=World&amp;s=Balance</t>
  </si>
  <si>
    <t>Source</t>
  </si>
  <si>
    <t>share</t>
  </si>
  <si>
    <t>W</t>
  </si>
  <si>
    <t>PJ/a</t>
  </si>
  <si>
    <t>wind</t>
  </si>
  <si>
    <t>geothermal</t>
  </si>
  <si>
    <t>geothermal, electricty</t>
  </si>
  <si>
    <t>geothermal, heat</t>
  </si>
  <si>
    <t>solar PV</t>
  </si>
  <si>
    <t>GWh/a</t>
  </si>
  <si>
    <t>solar thermal, electricty</t>
  </si>
  <si>
    <t>TJ/a</t>
  </si>
  <si>
    <t>solar thermal, heat</t>
  </si>
  <si>
    <t>hydro</t>
  </si>
  <si>
    <t>tide wave ocean</t>
  </si>
  <si>
    <t>biofuels, electricity</t>
  </si>
  <si>
    <t>biofuels, heat</t>
  </si>
  <si>
    <t>solar</t>
  </si>
  <si>
    <t>waste, electricity</t>
  </si>
  <si>
    <t>waste, heat</t>
  </si>
  <si>
    <t>waste</t>
  </si>
  <si>
    <t>wave</t>
  </si>
  <si>
    <t>ocean thermal energy conversion</t>
  </si>
  <si>
    <t>forward osmosis</t>
  </si>
  <si>
    <t>hydro power</t>
  </si>
  <si>
    <t>bioenergy</t>
  </si>
  <si>
    <t>tide</t>
  </si>
  <si>
    <t>total renewable</t>
  </si>
  <si>
    <t>oil</t>
  </si>
  <si>
    <t>coal</t>
  </si>
  <si>
    <t>natural gas</t>
  </si>
  <si>
    <t>nuclear</t>
  </si>
  <si>
    <t>energy resouce</t>
  </si>
  <si>
    <t>primary energy carrier</t>
  </si>
  <si>
    <t>P_el / W</t>
  </si>
  <si>
    <t>see table below</t>
  </si>
  <si>
    <t>no data</t>
  </si>
  <si>
    <t>biofuels, charcoal</t>
  </si>
  <si>
    <t>thereof electricity</t>
  </si>
  <si>
    <t>World final energy demand in electricty equivalents (2018)</t>
  </si>
  <si>
    <t>renewables electricity 2018</t>
  </si>
  <si>
    <t>Total energy demand (2018)</t>
  </si>
  <si>
    <t>https://www.iea.org/data-and-statistics/data-tables?country=WORLD&amp;energy=Renewables%20%26%20waste&amp;year=2018</t>
  </si>
  <si>
    <t>fill in empty green cells from the source provided</t>
  </si>
  <si>
    <t>conversion efficiency to electricity (see Desing et al.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</si>
</sst>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0" fillId="2" borderId="0" xfId="0" applyFill="1"/>
    <xf numFmtId="164" fontId="0" fillId="0" borderId="0" xfId="0" applyNumberFormat="1"/>
    <xf numFmtId="11" fontId="0" fillId="0" borderId="0" xfId="0" applyNumberFormat="1"/>
    <xf numFmtId="1" fontId="0" fillId="0" borderId="0" xfId="0" applyNumberFormat="1"/>
    <xf numFmtId="0" fontId="2" fillId="3" borderId="0" xfId="0" applyFont="1" applyFill="1"/>
    <xf numFmtId="11" fontId="2" fillId="3" borderId="0" xfId="0" applyNumberFormat="1" applyFont="1" applyFill="1"/>
    <xf numFmtId="164" fontId="2" fillId="3" borderId="0" xfId="0" applyNumberFormat="1" applyFont="1" applyFill="1"/>
    <xf numFmtId="1" fontId="2" fillId="3" borderId="0" xfId="0" applyNumberFormat="1" applyFont="1" applyFill="1"/>
    <xf numFmtId="0" fontId="2" fillId="4" borderId="0" xfId="0" applyFont="1" applyFill="1"/>
    <xf numFmtId="11" fontId="2" fillId="4" borderId="0" xfId="0" applyNumberFormat="1" applyFont="1" applyFill="1"/>
    <xf numFmtId="164" fontId="2" fillId="4" borderId="0" xfId="0" applyNumberFormat="1" applyFont="1" applyFill="1"/>
    <xf numFmtId="2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left" wrapText="1"/>
    </xf>
    <xf numFmtId="0" fontId="2" fillId="2" borderId="0" xfId="0" applyFont="1" applyFill="1"/>
    <xf numFmtId="11" fontId="0" fillId="2" borderId="0" xfId="0" applyNumberFormat="1" applyFill="1"/>
    <xf numFmtId="164" fontId="0" fillId="5" borderId="0" xfId="0" applyNumberFormat="1" applyFill="1"/>
    <xf numFmtId="0" fontId="0" fillId="5" borderId="0" xfId="0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iea.org/Sankey/" TargetMode="External"/><Relationship Id="rId7" Type="http://schemas.openxmlformats.org/officeDocument/2006/relationships/hyperlink" Target="https://www.iea.org/Sankey/" TargetMode="External"/><Relationship Id="rId2" Type="http://schemas.openxmlformats.org/officeDocument/2006/relationships/hyperlink" Target="https://www.iea.org/Sankey/" TargetMode="External"/><Relationship Id="rId1" Type="http://schemas.openxmlformats.org/officeDocument/2006/relationships/hyperlink" Target="https://www.iea.org/Sankey/" TargetMode="External"/><Relationship Id="rId6" Type="http://schemas.openxmlformats.org/officeDocument/2006/relationships/hyperlink" Target="https://www.iea.org/data-and-statistics/data-tables?country=WORLD&amp;energy=Renewables%20%26%20waste&amp;year=2018" TargetMode="External"/><Relationship Id="rId5" Type="http://schemas.openxmlformats.org/officeDocument/2006/relationships/hyperlink" Target="https://www.iea.org/Sankey/" TargetMode="External"/><Relationship Id="rId4" Type="http://schemas.openxmlformats.org/officeDocument/2006/relationships/hyperlink" Target="https://www.iea.org/Sanke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pane xSplit="3" ySplit="3" topLeftCell="D22" activePane="bottomRight" state="frozen"/>
      <selection pane="topRight" activeCell="D1" sqref="D1"/>
      <selection pane="bottomLeft" activeCell="A4" sqref="A4"/>
      <selection pane="bottomRight" activeCell="K24" sqref="K24"/>
    </sheetView>
  </sheetViews>
  <sheetFormatPr baseColWidth="10" defaultColWidth="9.1796875" defaultRowHeight="14.5" x14ac:dyDescent="0.35"/>
  <cols>
    <col min="2" max="2" width="28.7265625" bestFit="1" customWidth="1"/>
    <col min="4" max="4" width="12.453125" customWidth="1"/>
    <col min="5" max="5" width="12" bestFit="1" customWidth="1"/>
    <col min="7" max="7" width="12" bestFit="1" customWidth="1"/>
  </cols>
  <sheetData>
    <row r="1" spans="1:10" ht="31" customHeight="1" x14ac:dyDescent="0.35">
      <c r="A1" s="15" t="s">
        <v>42</v>
      </c>
      <c r="B1" s="15"/>
      <c r="C1" s="15"/>
      <c r="D1" t="s">
        <v>46</v>
      </c>
    </row>
    <row r="2" spans="1:10" x14ac:dyDescent="0.35">
      <c r="D2" s="14" t="s">
        <v>36</v>
      </c>
      <c r="E2" s="14"/>
      <c r="F2" t="s">
        <v>47</v>
      </c>
      <c r="G2" t="s">
        <v>0</v>
      </c>
      <c r="H2" t="s">
        <v>4</v>
      </c>
      <c r="J2" t="s">
        <v>3</v>
      </c>
    </row>
    <row r="3" spans="1:10" x14ac:dyDescent="0.35">
      <c r="B3" t="s">
        <v>35</v>
      </c>
      <c r="D3" t="s">
        <v>6</v>
      </c>
      <c r="E3" t="s">
        <v>5</v>
      </c>
      <c r="F3" t="s">
        <v>1</v>
      </c>
      <c r="G3" t="s">
        <v>37</v>
      </c>
      <c r="H3" t="s">
        <v>1</v>
      </c>
    </row>
    <row r="4" spans="1:10" x14ac:dyDescent="0.35">
      <c r="A4" s="5">
        <v>1</v>
      </c>
      <c r="B4" s="4" t="s">
        <v>7</v>
      </c>
      <c r="G4" s="4">
        <f>G32</f>
        <v>0</v>
      </c>
      <c r="H4" s="3" t="e">
        <f t="shared" ref="H4:H19" si="0">G4/$G$19</f>
        <v>#DIV/0!</v>
      </c>
      <c r="J4" t="s">
        <v>38</v>
      </c>
    </row>
    <row r="5" spans="1:10" x14ac:dyDescent="0.35">
      <c r="A5" s="5">
        <v>2</v>
      </c>
      <c r="B5" s="4" t="s">
        <v>24</v>
      </c>
      <c r="G5" s="4">
        <f>G34/3</f>
        <v>0</v>
      </c>
      <c r="H5" s="3" t="e">
        <f t="shared" si="0"/>
        <v>#DIV/0!</v>
      </c>
      <c r="J5" t="s">
        <v>38</v>
      </c>
    </row>
    <row r="6" spans="1:10" x14ac:dyDescent="0.35">
      <c r="A6" s="5">
        <v>3</v>
      </c>
      <c r="B6" s="4" t="s">
        <v>25</v>
      </c>
      <c r="G6" s="4">
        <f>G34/3</f>
        <v>0</v>
      </c>
      <c r="H6" s="3" t="e">
        <f t="shared" si="0"/>
        <v>#DIV/0!</v>
      </c>
      <c r="J6" t="s">
        <v>38</v>
      </c>
    </row>
    <row r="7" spans="1:10" x14ac:dyDescent="0.35">
      <c r="A7" s="5">
        <v>4</v>
      </c>
      <c r="B7" s="4" t="s">
        <v>26</v>
      </c>
      <c r="G7">
        <v>0</v>
      </c>
      <c r="H7" s="3" t="e">
        <f t="shared" si="0"/>
        <v>#DIV/0!</v>
      </c>
      <c r="J7" t="s">
        <v>39</v>
      </c>
    </row>
    <row r="8" spans="1:10" x14ac:dyDescent="0.35">
      <c r="A8" s="5">
        <v>5</v>
      </c>
      <c r="B8" s="4" t="s">
        <v>27</v>
      </c>
      <c r="D8" s="2"/>
      <c r="E8">
        <f t="shared" ref="E8" si="1">D8*10^15/(3600*24*365)</f>
        <v>0</v>
      </c>
      <c r="F8">
        <v>1</v>
      </c>
      <c r="G8" s="4">
        <f>F8*E8</f>
        <v>0</v>
      </c>
      <c r="H8" s="3" t="e">
        <f t="shared" si="0"/>
        <v>#DIV/0!</v>
      </c>
      <c r="J8" s="1" t="s">
        <v>2</v>
      </c>
    </row>
    <row r="9" spans="1:10" x14ac:dyDescent="0.35">
      <c r="A9" s="5">
        <v>6</v>
      </c>
      <c r="B9" s="4" t="s">
        <v>28</v>
      </c>
      <c r="G9" s="4">
        <f>G35+G36+G37</f>
        <v>0</v>
      </c>
      <c r="H9" s="3" t="e">
        <f t="shared" si="0"/>
        <v>#DIV/0!</v>
      </c>
      <c r="J9" t="s">
        <v>38</v>
      </c>
    </row>
    <row r="10" spans="1:10" x14ac:dyDescent="0.35">
      <c r="A10" s="5">
        <v>7</v>
      </c>
      <c r="B10" s="4" t="s">
        <v>20</v>
      </c>
      <c r="G10" s="4">
        <f>G29+G30+G31</f>
        <v>0</v>
      </c>
      <c r="H10" s="3" t="e">
        <f t="shared" si="0"/>
        <v>#DIV/0!</v>
      </c>
      <c r="J10" t="s">
        <v>38</v>
      </c>
    </row>
    <row r="11" spans="1:10" x14ac:dyDescent="0.35">
      <c r="A11" s="5">
        <v>8</v>
      </c>
      <c r="B11" s="4" t="s">
        <v>29</v>
      </c>
      <c r="G11" s="4">
        <f>G34/3</f>
        <v>0</v>
      </c>
      <c r="H11" s="3" t="e">
        <f t="shared" si="0"/>
        <v>#DIV/0!</v>
      </c>
      <c r="J11" t="s">
        <v>38</v>
      </c>
    </row>
    <row r="12" spans="1:10" x14ac:dyDescent="0.35">
      <c r="A12" s="5">
        <v>9</v>
      </c>
      <c r="B12" s="4" t="s">
        <v>8</v>
      </c>
      <c r="G12" s="4">
        <f>G27+G28</f>
        <v>0</v>
      </c>
      <c r="H12" s="3" t="e">
        <f t="shared" si="0"/>
        <v>#DIV/0!</v>
      </c>
      <c r="J12" t="s">
        <v>38</v>
      </c>
    </row>
    <row r="13" spans="1:10" s="6" customFormat="1" x14ac:dyDescent="0.35">
      <c r="A13" s="9"/>
      <c r="B13" s="7" t="s">
        <v>30</v>
      </c>
      <c r="G13" s="7">
        <f>SUM(G4:G12)</f>
        <v>0</v>
      </c>
      <c r="H13" s="8" t="e">
        <f t="shared" si="0"/>
        <v>#DIV/0!</v>
      </c>
    </row>
    <row r="14" spans="1:10" x14ac:dyDescent="0.35">
      <c r="A14" s="5">
        <v>10</v>
      </c>
      <c r="B14" s="4" t="s">
        <v>31</v>
      </c>
      <c r="C14" s="4"/>
      <c r="D14" s="2"/>
      <c r="E14">
        <f>D14*10^15/(3600*24*365)</f>
        <v>0</v>
      </c>
      <c r="F14" s="18">
        <v>0.37</v>
      </c>
      <c r="G14" s="4">
        <f>F14*E14</f>
        <v>0</v>
      </c>
      <c r="H14" s="3" t="e">
        <f t="shared" si="0"/>
        <v>#DIV/0!</v>
      </c>
      <c r="I14" s="4" t="e">
        <f>G14/(SUM(G14:G16))</f>
        <v>#DIV/0!</v>
      </c>
      <c r="J14" s="1" t="s">
        <v>2</v>
      </c>
    </row>
    <row r="15" spans="1:10" x14ac:dyDescent="0.35">
      <c r="A15" s="5">
        <v>11</v>
      </c>
      <c r="B15" s="4" t="s">
        <v>32</v>
      </c>
      <c r="C15" s="4"/>
      <c r="D15" s="2"/>
      <c r="E15">
        <f t="shared" ref="E15:E16" si="2">D15*10^15/(3600*24*365)</f>
        <v>0</v>
      </c>
      <c r="F15" s="18">
        <v>0.34</v>
      </c>
      <c r="G15" s="4">
        <f>F15*E15</f>
        <v>0</v>
      </c>
      <c r="H15" s="3" t="e">
        <f t="shared" si="0"/>
        <v>#DIV/0!</v>
      </c>
      <c r="I15" s="4" t="e">
        <f>G15/(SUM(G14:G16))</f>
        <v>#DIV/0!</v>
      </c>
      <c r="J15" s="1" t="s">
        <v>2</v>
      </c>
    </row>
    <row r="16" spans="1:10" x14ac:dyDescent="0.35">
      <c r="A16" s="5">
        <v>12</v>
      </c>
      <c r="B16" s="4" t="s">
        <v>33</v>
      </c>
      <c r="C16" s="4"/>
      <c r="D16" s="2"/>
      <c r="E16">
        <f t="shared" si="2"/>
        <v>0</v>
      </c>
      <c r="F16" s="18">
        <v>0.4</v>
      </c>
      <c r="G16" s="4">
        <f>F16*E16</f>
        <v>0</v>
      </c>
      <c r="H16" s="3" t="e">
        <f t="shared" si="0"/>
        <v>#DIV/0!</v>
      </c>
      <c r="I16" s="4" t="e">
        <f>G16/(SUM(G14:G16))</f>
        <v>#DIV/0!</v>
      </c>
      <c r="J16" s="1" t="s">
        <v>2</v>
      </c>
    </row>
    <row r="17" spans="1:12" x14ac:dyDescent="0.35">
      <c r="A17" s="5">
        <v>13</v>
      </c>
      <c r="B17" s="4" t="s">
        <v>34</v>
      </c>
      <c r="C17" s="4"/>
      <c r="D17" s="2"/>
      <c r="E17">
        <f t="shared" ref="E17" si="3">D17*10^15/(3600*24*365)</f>
        <v>0</v>
      </c>
      <c r="F17" s="18">
        <v>0.33</v>
      </c>
      <c r="G17" s="4">
        <f>F17*E17</f>
        <v>0</v>
      </c>
      <c r="H17" s="3" t="e">
        <f t="shared" si="0"/>
        <v>#DIV/0!</v>
      </c>
      <c r="J17" s="1" t="s">
        <v>2</v>
      </c>
    </row>
    <row r="18" spans="1:12" x14ac:dyDescent="0.35">
      <c r="A18" s="5">
        <v>14</v>
      </c>
      <c r="B18" s="4" t="s">
        <v>23</v>
      </c>
      <c r="C18" s="4"/>
      <c r="G18" s="4">
        <f>G38+G39</f>
        <v>0</v>
      </c>
      <c r="H18" s="3" t="e">
        <f t="shared" si="0"/>
        <v>#DIV/0!</v>
      </c>
      <c r="J18" t="s">
        <v>38</v>
      </c>
    </row>
    <row r="19" spans="1:12" s="6" customFormat="1" x14ac:dyDescent="0.35">
      <c r="B19" s="7" t="s">
        <v>44</v>
      </c>
      <c r="C19" s="7"/>
      <c r="G19" s="7">
        <f>SUM(G13:G18)</f>
        <v>0</v>
      </c>
      <c r="H19" s="8" t="e">
        <f t="shared" si="0"/>
        <v>#DIV/0!</v>
      </c>
    </row>
    <row r="20" spans="1:12" s="10" customFormat="1" x14ac:dyDescent="0.35">
      <c r="B20" s="11" t="s">
        <v>41</v>
      </c>
      <c r="C20" s="11"/>
      <c r="D20" s="16"/>
      <c r="E20">
        <f t="shared" ref="E20" si="4">D20*10^15/(3600*24*365)</f>
        <v>0</v>
      </c>
      <c r="F20" s="10">
        <v>1</v>
      </c>
      <c r="G20" s="4">
        <f>F20*E20</f>
        <v>0</v>
      </c>
      <c r="H20" s="12" t="e">
        <f>G20/G19</f>
        <v>#DIV/0!</v>
      </c>
      <c r="J20" s="1" t="s">
        <v>2</v>
      </c>
    </row>
    <row r="21" spans="1:12" s="10" customFormat="1" x14ac:dyDescent="0.35">
      <c r="B21" s="11"/>
      <c r="C21" s="11"/>
      <c r="G21" s="11"/>
      <c r="H21" s="12"/>
    </row>
    <row r="22" spans="1:12" s="10" customFormat="1" x14ac:dyDescent="0.35">
      <c r="B22" s="11"/>
      <c r="C22" s="11"/>
      <c r="G22" s="11"/>
      <c r="H22" s="12"/>
    </row>
    <row r="23" spans="1:12" x14ac:dyDescent="0.35">
      <c r="B23" t="s">
        <v>43</v>
      </c>
    </row>
    <row r="24" spans="1:12" x14ac:dyDescent="0.35">
      <c r="B24" s="1" t="s">
        <v>45</v>
      </c>
    </row>
    <row r="25" spans="1:12" x14ac:dyDescent="0.35">
      <c r="F25" t="s">
        <v>47</v>
      </c>
      <c r="G25" t="s">
        <v>0</v>
      </c>
    </row>
    <row r="26" spans="1:12" x14ac:dyDescent="0.35">
      <c r="E26" s="4" t="s">
        <v>5</v>
      </c>
      <c r="G26" t="s">
        <v>37</v>
      </c>
    </row>
    <row r="27" spans="1:12" x14ac:dyDescent="0.35">
      <c r="B27" t="s">
        <v>9</v>
      </c>
      <c r="C27" t="s">
        <v>12</v>
      </c>
      <c r="D27" s="2"/>
      <c r="E27" s="4">
        <f>D27*10^9/(24*365)</f>
        <v>0</v>
      </c>
      <c r="F27" s="19">
        <v>1</v>
      </c>
      <c r="G27" s="4">
        <f t="shared" ref="G27:G39" si="5">E27*F27</f>
        <v>0</v>
      </c>
      <c r="H27" s="3" t="e">
        <f>G27/$G$19</f>
        <v>#DIV/0!</v>
      </c>
      <c r="L27" s="13"/>
    </row>
    <row r="28" spans="1:12" x14ac:dyDescent="0.35">
      <c r="B28" t="s">
        <v>10</v>
      </c>
      <c r="C28" t="s">
        <v>14</v>
      </c>
      <c r="D28" s="2"/>
      <c r="E28" s="4">
        <f>D28*10^12/(24*365*3600)</f>
        <v>0</v>
      </c>
      <c r="F28" s="19">
        <v>0.3</v>
      </c>
      <c r="G28" s="4">
        <f t="shared" si="5"/>
        <v>0</v>
      </c>
      <c r="H28" s="3" t="e">
        <f t="shared" ref="H28:H39" si="6">G28/$G$19</f>
        <v>#DIV/0!</v>
      </c>
      <c r="L28" s="13"/>
    </row>
    <row r="29" spans="1:12" x14ac:dyDescent="0.35">
      <c r="B29" t="s">
        <v>11</v>
      </c>
      <c r="C29" t="s">
        <v>12</v>
      </c>
      <c r="D29" s="2"/>
      <c r="E29" s="4">
        <f>D29*10^9/(24*365)</f>
        <v>0</v>
      </c>
      <c r="F29" s="19">
        <v>1</v>
      </c>
      <c r="G29" s="4">
        <f t="shared" si="5"/>
        <v>0</v>
      </c>
      <c r="H29" s="3" t="e">
        <f t="shared" si="6"/>
        <v>#DIV/0!</v>
      </c>
      <c r="K29" s="4"/>
      <c r="L29" s="13"/>
    </row>
    <row r="30" spans="1:12" x14ac:dyDescent="0.35">
      <c r="B30" t="s">
        <v>13</v>
      </c>
      <c r="C30" t="s">
        <v>12</v>
      </c>
      <c r="D30" s="2"/>
      <c r="E30" s="4">
        <f>D30*10^9/(24*365)</f>
        <v>0</v>
      </c>
      <c r="F30" s="19">
        <v>1</v>
      </c>
      <c r="G30" s="4">
        <f t="shared" si="5"/>
        <v>0</v>
      </c>
      <c r="H30" s="3" t="e">
        <f t="shared" si="6"/>
        <v>#DIV/0!</v>
      </c>
      <c r="L30" s="13"/>
    </row>
    <row r="31" spans="1:12" x14ac:dyDescent="0.35">
      <c r="B31" t="s">
        <v>15</v>
      </c>
      <c r="C31" t="s">
        <v>14</v>
      </c>
      <c r="D31" s="2"/>
      <c r="E31" s="4">
        <f>D31*10^12/(24*365*3600)</f>
        <v>0</v>
      </c>
      <c r="F31" s="19">
        <v>0.3</v>
      </c>
      <c r="G31" s="4">
        <f t="shared" si="5"/>
        <v>0</v>
      </c>
      <c r="H31" s="3" t="e">
        <f t="shared" si="6"/>
        <v>#DIV/0!</v>
      </c>
      <c r="L31" s="13"/>
    </row>
    <row r="32" spans="1:12" x14ac:dyDescent="0.35">
      <c r="B32" t="s">
        <v>7</v>
      </c>
      <c r="C32" t="s">
        <v>12</v>
      </c>
      <c r="D32" s="2"/>
      <c r="E32" s="4">
        <f>D32*10^9/(24*365)</f>
        <v>0</v>
      </c>
      <c r="F32" s="19">
        <v>1</v>
      </c>
      <c r="G32" s="4">
        <f t="shared" si="5"/>
        <v>0</v>
      </c>
      <c r="H32" s="3" t="e">
        <f t="shared" si="6"/>
        <v>#DIV/0!</v>
      </c>
      <c r="K32" s="4"/>
      <c r="L32" s="13"/>
    </row>
    <row r="33" spans="2:12" x14ac:dyDescent="0.35">
      <c r="B33" t="s">
        <v>16</v>
      </c>
      <c r="C33" t="s">
        <v>12</v>
      </c>
      <c r="D33" s="2"/>
      <c r="E33" s="4">
        <f>D33*10^9/(24*365)</f>
        <v>0</v>
      </c>
      <c r="F33" s="19">
        <v>1</v>
      </c>
      <c r="G33" s="4">
        <f t="shared" si="5"/>
        <v>0</v>
      </c>
      <c r="H33" s="3" t="e">
        <f t="shared" si="6"/>
        <v>#DIV/0!</v>
      </c>
      <c r="K33" s="4"/>
      <c r="L33" s="13"/>
    </row>
    <row r="34" spans="2:12" x14ac:dyDescent="0.35">
      <c r="B34" t="s">
        <v>17</v>
      </c>
      <c r="C34" t="s">
        <v>12</v>
      </c>
      <c r="D34" s="2"/>
      <c r="E34" s="4">
        <f>D34*10^9/(24*365)</f>
        <v>0</v>
      </c>
      <c r="F34" s="19">
        <v>1</v>
      </c>
      <c r="G34" s="4">
        <f t="shared" si="5"/>
        <v>0</v>
      </c>
      <c r="H34" s="3" t="e">
        <f t="shared" si="6"/>
        <v>#DIV/0!</v>
      </c>
      <c r="L34" s="13"/>
    </row>
    <row r="35" spans="2:12" x14ac:dyDescent="0.35">
      <c r="B35" t="s">
        <v>18</v>
      </c>
      <c r="C35" t="s">
        <v>12</v>
      </c>
      <c r="D35" s="2"/>
      <c r="E35" s="4">
        <f>D35*10^9/(24*365)</f>
        <v>0</v>
      </c>
      <c r="F35" s="19">
        <v>1</v>
      </c>
      <c r="G35" s="4">
        <f t="shared" si="5"/>
        <v>0</v>
      </c>
      <c r="H35" s="3" t="e">
        <f t="shared" si="6"/>
        <v>#DIV/0!</v>
      </c>
      <c r="L35" s="13"/>
    </row>
    <row r="36" spans="2:12" x14ac:dyDescent="0.35">
      <c r="B36" t="s">
        <v>19</v>
      </c>
      <c r="C36" t="s">
        <v>14</v>
      </c>
      <c r="D36" s="2"/>
      <c r="E36" s="4">
        <f>D36*10^12/(24*365*3600)</f>
        <v>0</v>
      </c>
      <c r="F36" s="19">
        <v>0.25</v>
      </c>
      <c r="G36" s="4">
        <f t="shared" si="5"/>
        <v>0</v>
      </c>
      <c r="H36" s="3" t="e">
        <f t="shared" si="6"/>
        <v>#DIV/0!</v>
      </c>
      <c r="L36" s="13"/>
    </row>
    <row r="37" spans="2:12" x14ac:dyDescent="0.35">
      <c r="B37" t="s">
        <v>40</v>
      </c>
      <c r="C37" t="s">
        <v>14</v>
      </c>
      <c r="D37" s="17"/>
      <c r="E37" s="4">
        <f>D37*10^12/(24*365*3600)</f>
        <v>0</v>
      </c>
      <c r="F37" s="19">
        <v>0.25</v>
      </c>
      <c r="G37" s="4">
        <f>E37*F37</f>
        <v>0</v>
      </c>
      <c r="H37" s="3" t="e">
        <f t="shared" si="6"/>
        <v>#DIV/0!</v>
      </c>
      <c r="L37" s="13"/>
    </row>
    <row r="38" spans="2:12" x14ac:dyDescent="0.35">
      <c r="B38" t="s">
        <v>21</v>
      </c>
      <c r="C38" t="s">
        <v>12</v>
      </c>
      <c r="D38" s="2"/>
      <c r="E38" s="4">
        <f>D38*10^9/(24*365)</f>
        <v>0</v>
      </c>
      <c r="F38" s="19">
        <v>1</v>
      </c>
      <c r="G38" s="4">
        <f t="shared" si="5"/>
        <v>0</v>
      </c>
      <c r="H38" s="3" t="e">
        <f t="shared" si="6"/>
        <v>#DIV/0!</v>
      </c>
      <c r="L38" s="13"/>
    </row>
    <row r="39" spans="2:12" x14ac:dyDescent="0.35">
      <c r="B39" t="s">
        <v>22</v>
      </c>
      <c r="C39" t="s">
        <v>14</v>
      </c>
      <c r="D39" s="2"/>
      <c r="E39" s="4">
        <f>D39*10^12/(24*365*3600)</f>
        <v>0</v>
      </c>
      <c r="F39" s="19">
        <v>0.3</v>
      </c>
      <c r="G39" s="4">
        <f t="shared" si="5"/>
        <v>0</v>
      </c>
      <c r="H39" s="3" t="e">
        <f t="shared" si="6"/>
        <v>#DIV/0!</v>
      </c>
      <c r="L39" s="13"/>
    </row>
  </sheetData>
  <mergeCells count="2">
    <mergeCell ref="D2:E2"/>
    <mergeCell ref="A1:C1"/>
  </mergeCells>
  <hyperlinks>
    <hyperlink ref="J14" r:id="rId1" location="?c=World&amp;s=Balance"/>
    <hyperlink ref="J15" r:id="rId2" location="?c=World&amp;s=Balance"/>
    <hyperlink ref="J16" r:id="rId3" location="?c=World&amp;s=Balance"/>
    <hyperlink ref="J17" r:id="rId4" location="?c=World&amp;s=Balance"/>
    <hyperlink ref="J8" r:id="rId5" location="?c=World&amp;s=Balance"/>
    <hyperlink ref="B24" r:id="rId6"/>
    <hyperlink ref="J20" r:id="rId7" location="?c=World&amp;s=Balance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World energy demand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2021-03-15T10:41:47Z</dcterms:modified>
</cp:coreProperties>
</file>