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rabota\2018_investments\2025_03_moex bond search and analysis_python\"/>
    </mc:Choice>
  </mc:AlternateContent>
  <xr:revisionPtr revIDLastSave="0" documentId="13_ncr:1_{A55F3273-099F-4440-841D-D2338ECC571B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Исходные данные" sheetId="1" r:id="rId1"/>
    <sheet name="Ден.поток" sheetId="2" r:id="rId2"/>
    <sheet name="Аналитика" sheetId="3" r:id="rId3"/>
    <sheet name="Описание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3" l="1" a="1"/>
  <c r="A17" i="3" s="1"/>
  <c r="A16" i="3"/>
  <c r="A3" i="3"/>
  <c r="B3" i="3" s="1"/>
  <c r="A1" i="3"/>
  <c r="C3" i="3" l="1"/>
  <c r="A4" i="3"/>
  <c r="C4" i="3" s="1"/>
  <c r="B4" i="3" l="1"/>
  <c r="A5" i="3"/>
  <c r="A6" i="3" s="1"/>
  <c r="A7" i="3" s="1"/>
  <c r="B7" i="3" s="1"/>
  <c r="A8" i="3" l="1"/>
  <c r="C6" i="3"/>
  <c r="B5" i="3"/>
  <c r="C7" i="3"/>
  <c r="C5" i="3"/>
  <c r="B6" i="3"/>
  <c r="C8" i="3"/>
  <c r="B8" i="3"/>
  <c r="A9" i="3"/>
  <c r="A10" i="3" l="1"/>
  <c r="C9" i="3"/>
  <c r="B9" i="3"/>
  <c r="A11" i="3" l="1"/>
  <c r="C10" i="3"/>
  <c r="B10" i="3"/>
  <c r="B11" i="3" l="1"/>
  <c r="A12" i="3"/>
  <c r="C11" i="3"/>
  <c r="C12" i="3" l="1"/>
  <c r="B12" i="3"/>
  <c r="A13" i="3"/>
  <c r="A14" i="3" l="1"/>
  <c r="C13" i="3"/>
  <c r="B13" i="3"/>
  <c r="C14" i="3" l="1"/>
  <c r="B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<sst xmlns="http://schemas.openxmlformats.org/spreadsheetml/2006/main" count="470" uniqueCount="97">
  <si>
    <t>Код ценной бумаги с Московской биржи</t>
  </si>
  <si>
    <t>Количество</t>
  </si>
  <si>
    <t>RU000A10ATB6</t>
  </si>
  <si>
    <t>RU000A106HF5</t>
  </si>
  <si>
    <t>RU000A104ZK2</t>
  </si>
  <si>
    <t>RU000A1070X5</t>
  </si>
  <si>
    <t>RU000A10ARS4</t>
  </si>
  <si>
    <t>RU000A1077X0</t>
  </si>
  <si>
    <t>RU000A106JV8</t>
  </si>
  <si>
    <t>RU000A104YT6</t>
  </si>
  <si>
    <t>RU000A106A86</t>
  </si>
  <si>
    <t>RU000A103G00</t>
  </si>
  <si>
    <t>RU000A1066A1</t>
  </si>
  <si>
    <t>RU000A103QK3</t>
  </si>
  <si>
    <t>RU000A106TM6</t>
  </si>
  <si>
    <t>RU000A10AHE5</t>
  </si>
  <si>
    <t>RU000A101QF7</t>
  </si>
  <si>
    <t>RU000A105PP9</t>
  </si>
  <si>
    <t>RU000A106R95</t>
  </si>
  <si>
    <t>RU000A1089J4</t>
  </si>
  <si>
    <t>RU000A1066J2</t>
  </si>
  <si>
    <t>RU000A109ZK1</t>
  </si>
  <si>
    <t>RU000A10ANZ8</t>
  </si>
  <si>
    <t>RU000A0JVW71</t>
  </si>
  <si>
    <t>RU000A10ASS2</t>
  </si>
  <si>
    <t>RU000A10ASB8</t>
  </si>
  <si>
    <t>RU000A107MM9</t>
  </si>
  <si>
    <t>Название</t>
  </si>
  <si>
    <t>Идентификатор</t>
  </si>
  <si>
    <t>Дата выплаты</t>
  </si>
  <si>
    <t>Денежный поток, ₽ (купон | выплата номинала)</t>
  </si>
  <si>
    <t>Интерскол КЛС БО-03 (купон 🏷️)</t>
  </si>
  <si>
    <t>Интерскол КЛС БО-03 (номинал 💯)</t>
  </si>
  <si>
    <t>ЭЛЕКТРОРЕШЕНИЯ 001Р-01 (купон 🏷️)</t>
  </si>
  <si>
    <t>ЭЛЕКТРОРЕШЕНИЯ 001Р-01 (номинал 💯)</t>
  </si>
  <si>
    <t>МВ ФИНАНС 001Р-03 (купон 🏷️)</t>
  </si>
  <si>
    <t>МВ ФИНАНС 001Р-03 (номинал 💯)</t>
  </si>
  <si>
    <t>АБЗ-1 001P-05 (купон 🏷️)</t>
  </si>
  <si>
    <t>АБЗ-1 001P-05 (номинал 💯)</t>
  </si>
  <si>
    <t>МОНОПОЛИЯ 001P-03 (купон 🏷️)</t>
  </si>
  <si>
    <t>МОНОПОЛИЯ 001P-03 (номинал 💯)</t>
  </si>
  <si>
    <t>Интерлизинг 001Р-07 (купон 🏷️)</t>
  </si>
  <si>
    <t>Интерлизинг 001Р-07 (номинал 💯)</t>
  </si>
  <si>
    <t>ЭР-Телеком Холдинг ПБО-02-03 (купон 🏷️)</t>
  </si>
  <si>
    <t>ЭР-Телеком Холдинг ПБО-02-03 (номинал 💯)</t>
  </si>
  <si>
    <t>ГК Самолет БО-П12 (купон 🏷️)</t>
  </si>
  <si>
    <t>ГК Самолет БО-П12 (номинал 💯)</t>
  </si>
  <si>
    <t>Каршеринг Руссия 001P-02 (купон 🏷️)</t>
  </si>
  <si>
    <t>Каршеринг Руссия 001P-02 (номинал 💯)</t>
  </si>
  <si>
    <t>Синара Транспортные Машины 1P2 (купон 🏷️)</t>
  </si>
  <si>
    <t>Синара Транспортные Машины 1P2 (номинал 💯)</t>
  </si>
  <si>
    <t>Уральская Сталь БО-001Р-02 (купон 🏷️)</t>
  </si>
  <si>
    <t>Уральская Сталь БО-001Р-02 (номинал 💯)</t>
  </si>
  <si>
    <t>Мэйл.Ру Финанс 001P-01 (купон 🏷️)</t>
  </si>
  <si>
    <t>Мэйл.Ру Финанс 001P-01 (номинал 💯)</t>
  </si>
  <si>
    <t>Банк ВТБ (ПАО) Б-1-343 (купон 🏷️)</t>
  </si>
  <si>
    <t>Банк ВТБ (ПАО) Б-1-343 (номинал 💯)</t>
  </si>
  <si>
    <t>Новые технологии 001Р-02 (купон 🏷️)</t>
  </si>
  <si>
    <t>Новые технологии 001Р-02 (номинал 💯)</t>
  </si>
  <si>
    <t>Ритейл Бел Финанс 001P-01 (купон 🏷️)</t>
  </si>
  <si>
    <t>Ритейл Бел Финанс 001P-01 (номинал 💯)</t>
  </si>
  <si>
    <t>ЕвроТранс БО-001Р-01 (номинал 💯)</t>
  </si>
  <si>
    <t>Селектел 001P-03R (купон 🏷️)</t>
  </si>
  <si>
    <t>Селектел 001P-03R (номинал 💯)</t>
  </si>
  <si>
    <t>Селектел 001P-04R (купон 🏷️)</t>
  </si>
  <si>
    <t>Селектел 001P-04R (номинал 💯)</t>
  </si>
  <si>
    <t>ПАО ТГК-14 001Р-01 (купон 🏷️)</t>
  </si>
  <si>
    <t>ПАО ТГК-14 001Р-01 (номинал 💯)</t>
  </si>
  <si>
    <t>Банк ВТБ (ПАО) Б-1-364 (купон 🏷️)</t>
  </si>
  <si>
    <t>Банк ВТБ (ПАО) Б-1-364 (номинал 💯)</t>
  </si>
  <si>
    <t>Магнит ПАО БО-005Р-01 (купон 🏷️)</t>
  </si>
  <si>
    <t>Магнит ПАО БО-005Р-01 (номинал 💯)</t>
  </si>
  <si>
    <t>Российские ЖД ОАО БО-02 (купон 🏷️)</t>
  </si>
  <si>
    <t>Российские ЖД ОАО БО-02 (номинал 💯)</t>
  </si>
  <si>
    <t>Ростелеком ПАО 001P-14R (купон 🏷️)</t>
  </si>
  <si>
    <t>Ростелеком ПАО 001P-14R (номинал 💯)</t>
  </si>
  <si>
    <t>Россети ПАО БО 001P-15R (купон 🏷️)</t>
  </si>
  <si>
    <t>Россети ПАО БО 001P-15R (номинал 💯)</t>
  </si>
  <si>
    <t>КАМАЗ ПАО БО-П11 (купон 🏷️)</t>
  </si>
  <si>
    <t>КАМАЗ ПАО БО-П11 (номинал 💯)</t>
  </si>
  <si>
    <t>Месяцы</t>
  </si>
  <si>
    <t>Только купоны, ₽</t>
  </si>
  <si>
    <t>Совокупные выплаты:
купоны + погашения, ₽</t>
  </si>
  <si>
    <t xml:space="preserve">Этот файл представляет собой файл-шаблон для Python-скрипта, предназначенного </t>
  </si>
  <si>
    <t xml:space="preserve">для автоматизации работы с облигациями. </t>
  </si>
  <si>
    <t xml:space="preserve">Скрипт загружает информацию о купонных выплатах и погашении номиналов </t>
  </si>
  <si>
    <t xml:space="preserve">для заданных облигаций через API Московской биржи, а затем сохраняет </t>
  </si>
  <si>
    <t xml:space="preserve">результаты на лист "Ден.поток". </t>
  </si>
  <si>
    <t xml:space="preserve">В данном файле-шаблоне на листе "Аналитика" представлен анализ полученных </t>
  </si>
  <si>
    <t xml:space="preserve">данных. </t>
  </si>
  <si>
    <t xml:space="preserve">Этот файл-шаблон плюс Python-скрипт представляет инструмент, который эффективно </t>
  </si>
  <si>
    <t>рассчитывает денежные потоки по облигациям, значительно упрощая процесс анализа.</t>
  </si>
  <si>
    <t>Подробная статьи с описанием и другие скрипты:</t>
  </si>
  <si>
    <t>https://github.com/empenoso/moex-bond-search-and-analysis</t>
  </si>
  <si>
    <t>Автор: Михаил Шардин</t>
  </si>
  <si>
    <t>https://shardin.name/</t>
  </si>
  <si>
    <t>Данные автоматически обновлены 15.02.2025 в 21:13:06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</si>
</sst>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₽&quot;"/>
    <numFmt numFmtId="165" formatCode="dd\.mm\.yyyy"/>
    <numFmt numFmtId="166" formatCode="[$-419]mmmm\ yyyy;@"/>
    <numFmt numFmtId="167" formatCode="[$-F800]dddd\,\ mmmm\ dd\,\ yyyy"/>
  </numFmts>
  <fonts count="4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3" fillId="0" borderId="0" xfId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5" fontId="0" fillId="0" borderId="0" xfId="0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hardin.name/" TargetMode="External"/><Relationship Id="rId1" Type="http://schemas.openxmlformats.org/officeDocument/2006/relationships/hyperlink" Target="https://github.com/empenoso/moex-bond-search-and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E11" sqref="E11"/>
    </sheetView>
  </sheetViews>
  <sheetFormatPr defaultRowHeight="13.5"/>
  <cols>
    <col min="1" max="1" width="20" style="2" bestFit="1" customWidth="1"/>
    <col min="2" max="2" width="11.625" style="2" bestFit="1" customWidth="1"/>
  </cols>
  <sheetData>
    <row r="1" spans="1:2" ht="27.75" customHeight="1">
      <c r="A1" s="3" t="s">
        <v>0</v>
      </c>
      <c r="B1" s="4" t="s">
        <v>1</v>
      </c>
    </row>
    <row r="2" spans="1:2">
      <c r="A2" s="11" t="s">
        <v>2</v>
      </c>
      <c r="B2" s="2">
        <v>198</v>
      </c>
    </row>
    <row r="3" spans="1:2">
      <c r="A3" s="11" t="s">
        <v>3</v>
      </c>
      <c r="B3" s="2">
        <v>242</v>
      </c>
    </row>
    <row r="4" spans="1:2">
      <c r="A4" s="11" t="s">
        <v>4</v>
      </c>
      <c r="B4" s="2">
        <v>210</v>
      </c>
    </row>
    <row r="5" spans="1:2">
      <c r="A5" s="11" t="s">
        <v>5</v>
      </c>
      <c r="B5" s="2">
        <v>224</v>
      </c>
    </row>
    <row r="6" spans="1:2">
      <c r="A6" s="11" t="s">
        <v>6</v>
      </c>
      <c r="B6" s="2">
        <v>196</v>
      </c>
    </row>
    <row r="7" spans="1:2">
      <c r="A7" s="11" t="s">
        <v>7</v>
      </c>
      <c r="B7" s="2">
        <v>254</v>
      </c>
    </row>
    <row r="8" spans="1:2">
      <c r="A8" s="11" t="s">
        <v>8</v>
      </c>
      <c r="B8" s="2">
        <v>207</v>
      </c>
    </row>
    <row r="9" spans="1:2">
      <c r="A9" s="11" t="s">
        <v>9</v>
      </c>
      <c r="B9" s="2">
        <v>205</v>
      </c>
    </row>
    <row r="10" spans="1:2">
      <c r="A10" s="11" t="s">
        <v>10</v>
      </c>
      <c r="B10" s="2">
        <v>219</v>
      </c>
    </row>
    <row r="11" spans="1:2">
      <c r="A11" s="11" t="s">
        <v>11</v>
      </c>
      <c r="B11" s="2">
        <v>242</v>
      </c>
    </row>
    <row r="12" spans="1:2">
      <c r="A12" s="11" t="s">
        <v>12</v>
      </c>
      <c r="B12" s="2">
        <v>229</v>
      </c>
    </row>
    <row r="13" spans="1:2">
      <c r="A13" s="11" t="s">
        <v>13</v>
      </c>
      <c r="B13" s="2">
        <v>240</v>
      </c>
    </row>
    <row r="14" spans="1:2">
      <c r="A14" s="11" t="s">
        <v>14</v>
      </c>
      <c r="B14" s="2">
        <v>201</v>
      </c>
    </row>
    <row r="15" spans="1:2">
      <c r="A15" s="11" t="s">
        <v>15</v>
      </c>
      <c r="B15" s="2">
        <v>182</v>
      </c>
    </row>
    <row r="16" spans="1:2">
      <c r="A16" s="11" t="s">
        <v>16</v>
      </c>
      <c r="B16" s="2">
        <v>809</v>
      </c>
    </row>
    <row r="17" spans="1:2">
      <c r="A17" s="11" t="s">
        <v>17</v>
      </c>
      <c r="B17" s="2">
        <v>211</v>
      </c>
    </row>
    <row r="18" spans="1:2">
      <c r="A18" s="11" t="s">
        <v>18</v>
      </c>
      <c r="B18" s="2">
        <v>223</v>
      </c>
    </row>
    <row r="19" spans="1:2">
      <c r="A19" s="11" t="s">
        <v>19</v>
      </c>
      <c r="B19" s="2">
        <v>211</v>
      </c>
    </row>
    <row r="20" spans="1:2">
      <c r="A20" s="11" t="s">
        <v>20</v>
      </c>
      <c r="B20" s="2">
        <v>214</v>
      </c>
    </row>
    <row r="21" spans="1:2">
      <c r="A21" s="11" t="s">
        <v>21</v>
      </c>
      <c r="B21" s="2">
        <v>197</v>
      </c>
    </row>
    <row r="22" spans="1:2">
      <c r="A22" s="11" t="s">
        <v>22</v>
      </c>
      <c r="B22" s="2">
        <v>195</v>
      </c>
    </row>
    <row r="23" spans="1:2">
      <c r="A23" s="11" t="s">
        <v>23</v>
      </c>
      <c r="B23" s="2">
        <v>186</v>
      </c>
    </row>
    <row r="24" spans="1:2">
      <c r="A24" s="2" t="s">
        <v>24</v>
      </c>
      <c r="B24" s="2">
        <v>194</v>
      </c>
    </row>
    <row r="25" spans="1:2">
      <c r="A25" s="2" t="s">
        <v>25</v>
      </c>
      <c r="B25" s="2">
        <v>193</v>
      </c>
    </row>
    <row r="26" spans="1:2">
      <c r="A26" s="2" t="s">
        <v>26</v>
      </c>
      <c r="B26" s="2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3"/>
  <sheetViews>
    <sheetView topLeftCell="A199" workbookViewId="0">
      <selection activeCell="D218" sqref="D218"/>
    </sheetView>
  </sheetViews>
  <sheetFormatPr defaultColWidth="17.3125" defaultRowHeight="13.5"/>
  <cols>
    <col min="1" max="1" width="42.125" style="2" bestFit="1" customWidth="1"/>
    <col min="2" max="2" width="20.625" style="2" customWidth="1"/>
    <col min="3" max="3" width="12.25" style="5" bestFit="1" customWidth="1"/>
    <col min="4" max="4" width="40.9375" style="6" customWidth="1"/>
    <col min="5" max="11" width="17.3125" style="2" customWidth="1"/>
    <col min="12" max="16384" width="17.3125" style="2"/>
  </cols>
  <sheetData>
    <row r="1" spans="1:4" s="1" customFormat="1">
      <c r="A1" t="s">
        <v>27</v>
      </c>
      <c r="B1" t="s">
        <v>28</v>
      </c>
      <c r="C1" t="s">
        <v>29</v>
      </c>
      <c r="D1" s="18" t="s">
        <v>30</v>
      </c>
    </row>
    <row r="2" spans="1:4">
      <c r="A2" t="s">
        <v>31</v>
      </c>
      <c r="B2" t="s">
        <v>2</v>
      </c>
      <c r="C2" s="17">
        <v>45723</v>
      </c>
      <c r="D2" s="18">
        <v>4801.5</v>
      </c>
    </row>
    <row r="3" spans="1:4">
      <c r="A3" t="s">
        <v>31</v>
      </c>
      <c r="B3" t="s">
        <v>2</v>
      </c>
      <c r="C3" s="17">
        <v>45753</v>
      </c>
      <c r="D3" s="18">
        <v>4801.5</v>
      </c>
    </row>
    <row r="4" spans="1:4">
      <c r="A4" t="s">
        <v>31</v>
      </c>
      <c r="B4" t="s">
        <v>2</v>
      </c>
      <c r="C4" s="17">
        <v>45783</v>
      </c>
      <c r="D4" s="18">
        <v>4801.5</v>
      </c>
    </row>
    <row r="5" spans="1:4">
      <c r="A5" t="s">
        <v>31</v>
      </c>
      <c r="B5" t="s">
        <v>2</v>
      </c>
      <c r="C5" s="17">
        <v>45813</v>
      </c>
      <c r="D5" s="18">
        <v>4189.68</v>
      </c>
    </row>
    <row r="6" spans="1:4">
      <c r="A6" t="s">
        <v>31</v>
      </c>
      <c r="B6" t="s">
        <v>2</v>
      </c>
      <c r="C6" s="17">
        <v>45843</v>
      </c>
      <c r="D6" s="18">
        <v>3577.86</v>
      </c>
    </row>
    <row r="7" spans="1:4">
      <c r="A7" t="s">
        <v>31</v>
      </c>
      <c r="B7" t="s">
        <v>2</v>
      </c>
      <c r="C7" s="17">
        <v>45873</v>
      </c>
      <c r="D7" s="18">
        <v>2968.02</v>
      </c>
    </row>
    <row r="8" spans="1:4">
      <c r="A8" t="s">
        <v>31</v>
      </c>
      <c r="B8" t="s">
        <v>2</v>
      </c>
      <c r="C8" s="17">
        <v>45903</v>
      </c>
      <c r="D8" s="18">
        <v>2356.1999999999998</v>
      </c>
    </row>
    <row r="9" spans="1:4">
      <c r="A9" t="s">
        <v>31</v>
      </c>
      <c r="B9" t="s">
        <v>2</v>
      </c>
      <c r="C9" s="17">
        <v>45933</v>
      </c>
      <c r="D9" s="18">
        <v>1744.38</v>
      </c>
    </row>
    <row r="10" spans="1:4">
      <c r="A10" t="s">
        <v>31</v>
      </c>
      <c r="B10" t="s">
        <v>2</v>
      </c>
      <c r="C10" s="17">
        <v>45963</v>
      </c>
      <c r="D10" s="18">
        <v>1134.54</v>
      </c>
    </row>
    <row r="11" spans="1:4">
      <c r="A11" t="s">
        <v>32</v>
      </c>
      <c r="B11" t="s">
        <v>2</v>
      </c>
      <c r="C11" s="17">
        <v>45783</v>
      </c>
      <c r="D11" s="18">
        <v>25205.4</v>
      </c>
    </row>
    <row r="12" spans="1:4">
      <c r="A12" t="s">
        <v>32</v>
      </c>
      <c r="B12" t="s">
        <v>2</v>
      </c>
      <c r="C12" s="17">
        <v>45813</v>
      </c>
      <c r="D12" s="18">
        <v>25205.4</v>
      </c>
    </row>
    <row r="13" spans="1:4">
      <c r="A13" t="s">
        <v>32</v>
      </c>
      <c r="B13" t="s">
        <v>2</v>
      </c>
      <c r="C13" s="17">
        <v>45843</v>
      </c>
      <c r="D13" s="18">
        <v>25205.4</v>
      </c>
    </row>
    <row r="14" spans="1:4">
      <c r="A14" t="s">
        <v>32</v>
      </c>
      <c r="B14" t="s">
        <v>2</v>
      </c>
      <c r="C14" s="17">
        <v>45873</v>
      </c>
      <c r="D14" s="18">
        <v>25205.4</v>
      </c>
    </row>
    <row r="15" spans="1:4">
      <c r="A15" t="s">
        <v>32</v>
      </c>
      <c r="B15" t="s">
        <v>2</v>
      </c>
      <c r="C15" s="17">
        <v>45903</v>
      </c>
      <c r="D15" s="18">
        <v>25205.4</v>
      </c>
    </row>
    <row r="16" spans="1:4">
      <c r="A16" t="s">
        <v>32</v>
      </c>
      <c r="B16" t="s">
        <v>2</v>
      </c>
      <c r="C16" s="17">
        <v>45933</v>
      </c>
      <c r="D16" s="18">
        <v>25205.4</v>
      </c>
    </row>
    <row r="17" spans="1:4">
      <c r="A17" t="s">
        <v>32</v>
      </c>
      <c r="B17" t="s">
        <v>2</v>
      </c>
      <c r="C17" s="17">
        <v>45963</v>
      </c>
      <c r="D17" s="18">
        <v>46767.6</v>
      </c>
    </row>
    <row r="18" spans="1:4">
      <c r="A18" t="s">
        <v>33</v>
      </c>
      <c r="B18" t="s">
        <v>3</v>
      </c>
      <c r="C18" s="17">
        <v>45754</v>
      </c>
      <c r="D18" s="18">
        <v>7422.14</v>
      </c>
    </row>
    <row r="19" spans="1:4">
      <c r="A19" t="s">
        <v>33</v>
      </c>
      <c r="B19" t="s">
        <v>3</v>
      </c>
      <c r="C19" s="17">
        <v>45845</v>
      </c>
      <c r="D19" s="18">
        <v>7422.14</v>
      </c>
    </row>
    <row r="20" spans="1:4">
      <c r="A20" t="s">
        <v>33</v>
      </c>
      <c r="B20" t="s">
        <v>3</v>
      </c>
      <c r="C20" s="17">
        <v>45936</v>
      </c>
      <c r="D20" s="18">
        <v>7422.14</v>
      </c>
    </row>
    <row r="21" spans="1:4">
      <c r="A21" t="s">
        <v>33</v>
      </c>
      <c r="B21" t="s">
        <v>3</v>
      </c>
      <c r="C21" s="17">
        <v>46027</v>
      </c>
      <c r="D21" s="18">
        <v>7422.14</v>
      </c>
    </row>
    <row r="22" spans="1:4">
      <c r="A22" t="s">
        <v>33</v>
      </c>
      <c r="B22" t="s">
        <v>3</v>
      </c>
      <c r="C22" s="17">
        <v>46118</v>
      </c>
      <c r="D22" s="18">
        <v>7422.14</v>
      </c>
    </row>
    <row r="23" spans="1:4">
      <c r="A23" t="s">
        <v>33</v>
      </c>
      <c r="B23" t="s">
        <v>3</v>
      </c>
      <c r="C23" s="17">
        <v>46209</v>
      </c>
      <c r="D23" s="18">
        <v>7422.14</v>
      </c>
    </row>
    <row r="24" spans="1:4">
      <c r="A24" t="s">
        <v>34</v>
      </c>
      <c r="B24" t="s">
        <v>3</v>
      </c>
      <c r="C24" s="17">
        <v>46209</v>
      </c>
      <c r="D24" s="18">
        <v>242000</v>
      </c>
    </row>
    <row r="25" spans="1:4">
      <c r="A25" t="s">
        <v>35</v>
      </c>
      <c r="B25" t="s">
        <v>4</v>
      </c>
      <c r="C25" s="17">
        <v>45769</v>
      </c>
      <c r="D25" s="18">
        <v>6465.9</v>
      </c>
    </row>
    <row r="26" spans="1:4">
      <c r="A26" t="s">
        <v>35</v>
      </c>
      <c r="B26" t="s">
        <v>4</v>
      </c>
      <c r="C26" s="17">
        <v>45860</v>
      </c>
      <c r="D26" s="18">
        <v>6465.9</v>
      </c>
    </row>
    <row r="27" spans="1:4">
      <c r="A27" t="s">
        <v>36</v>
      </c>
      <c r="B27" t="s">
        <v>4</v>
      </c>
      <c r="C27" s="17">
        <v>45860</v>
      </c>
      <c r="D27" s="18">
        <v>210000</v>
      </c>
    </row>
    <row r="28" spans="1:4">
      <c r="A28" t="s">
        <v>37</v>
      </c>
      <c r="B28" t="s">
        <v>5</v>
      </c>
      <c r="C28" s="17">
        <v>45725</v>
      </c>
      <c r="D28" s="18">
        <v>2578.2399999999998</v>
      </c>
    </row>
    <row r="29" spans="1:4">
      <c r="A29" t="s">
        <v>37</v>
      </c>
      <c r="B29" t="s">
        <v>5</v>
      </c>
      <c r="C29" s="17">
        <v>45755</v>
      </c>
      <c r="D29" s="18">
        <v>2578.2399999999998</v>
      </c>
    </row>
    <row r="30" spans="1:4">
      <c r="A30" t="s">
        <v>37</v>
      </c>
      <c r="B30" t="s">
        <v>5</v>
      </c>
      <c r="C30" s="17">
        <v>45785</v>
      </c>
      <c r="D30" s="18">
        <v>2578.2399999999998</v>
      </c>
    </row>
    <row r="31" spans="1:4">
      <c r="A31" t="s">
        <v>37</v>
      </c>
      <c r="B31" t="s">
        <v>5</v>
      </c>
      <c r="C31" s="17">
        <v>45815</v>
      </c>
      <c r="D31" s="18">
        <v>2486.4</v>
      </c>
    </row>
    <row r="32" spans="1:4">
      <c r="A32" t="s">
        <v>38</v>
      </c>
      <c r="B32" t="s">
        <v>5</v>
      </c>
      <c r="C32" s="17">
        <v>45845</v>
      </c>
      <c r="D32" s="18">
        <v>36960</v>
      </c>
    </row>
    <row r="33" spans="1:4">
      <c r="A33" t="s">
        <v>38</v>
      </c>
      <c r="B33" t="s">
        <v>5</v>
      </c>
      <c r="C33" s="17">
        <v>45935</v>
      </c>
      <c r="D33" s="18">
        <v>36960</v>
      </c>
    </row>
    <row r="34" spans="1:4">
      <c r="A34" t="s">
        <v>38</v>
      </c>
      <c r="B34" t="s">
        <v>5</v>
      </c>
      <c r="C34" s="17">
        <v>46025</v>
      </c>
      <c r="D34" s="18">
        <v>36960</v>
      </c>
    </row>
    <row r="35" spans="1:4">
      <c r="A35" t="s">
        <v>38</v>
      </c>
      <c r="B35" t="s">
        <v>5</v>
      </c>
      <c r="C35" s="17">
        <v>46115</v>
      </c>
      <c r="D35" s="18">
        <v>36960</v>
      </c>
    </row>
    <row r="36" spans="1:4">
      <c r="A36" t="s">
        <v>38</v>
      </c>
      <c r="B36" t="s">
        <v>5</v>
      </c>
      <c r="C36" s="17">
        <v>46205</v>
      </c>
      <c r="D36" s="18">
        <v>36960</v>
      </c>
    </row>
    <row r="37" spans="1:4">
      <c r="A37" t="s">
        <v>38</v>
      </c>
      <c r="B37" t="s">
        <v>5</v>
      </c>
      <c r="C37" s="17">
        <v>46295</v>
      </c>
      <c r="D37" s="18">
        <v>39200</v>
      </c>
    </row>
    <row r="38" spans="1:4">
      <c r="A38" t="s">
        <v>39</v>
      </c>
      <c r="B38" t="s">
        <v>6</v>
      </c>
      <c r="C38" s="17">
        <v>45717</v>
      </c>
      <c r="D38" s="18">
        <v>4268.88</v>
      </c>
    </row>
    <row r="39" spans="1:4">
      <c r="A39" t="s">
        <v>39</v>
      </c>
      <c r="B39" t="s">
        <v>6</v>
      </c>
      <c r="C39" s="17">
        <v>45747</v>
      </c>
      <c r="D39" s="18">
        <v>4268.88</v>
      </c>
    </row>
    <row r="40" spans="1:4">
      <c r="A40" t="s">
        <v>39</v>
      </c>
      <c r="B40" t="s">
        <v>6</v>
      </c>
      <c r="C40" s="17">
        <v>45777</v>
      </c>
      <c r="D40" s="18">
        <v>4268.88</v>
      </c>
    </row>
    <row r="41" spans="1:4">
      <c r="A41" t="s">
        <v>39</v>
      </c>
      <c r="B41" t="s">
        <v>6</v>
      </c>
      <c r="C41" s="17">
        <v>45807</v>
      </c>
      <c r="D41" s="18">
        <v>4268.88</v>
      </c>
    </row>
    <row r="42" spans="1:4">
      <c r="A42" t="s">
        <v>39</v>
      </c>
      <c r="B42" t="s">
        <v>6</v>
      </c>
      <c r="C42" s="17">
        <v>45837</v>
      </c>
      <c r="D42" s="18">
        <v>4268.88</v>
      </c>
    </row>
    <row r="43" spans="1:4">
      <c r="A43" t="s">
        <v>39</v>
      </c>
      <c r="B43" t="s">
        <v>6</v>
      </c>
      <c r="C43" s="17">
        <v>45867</v>
      </c>
      <c r="D43" s="18">
        <v>4268.88</v>
      </c>
    </row>
    <row r="44" spans="1:4">
      <c r="A44" t="s">
        <v>39</v>
      </c>
      <c r="B44" t="s">
        <v>6</v>
      </c>
      <c r="C44" s="17">
        <v>45897</v>
      </c>
      <c r="D44" s="18">
        <v>4268.88</v>
      </c>
    </row>
    <row r="45" spans="1:4">
      <c r="A45" t="s">
        <v>39</v>
      </c>
      <c r="B45" t="s">
        <v>6</v>
      </c>
      <c r="C45" s="17">
        <v>45927</v>
      </c>
      <c r="D45" s="18">
        <v>4268.88</v>
      </c>
    </row>
    <row r="46" spans="1:4">
      <c r="A46" t="s">
        <v>39</v>
      </c>
      <c r="B46" t="s">
        <v>6</v>
      </c>
      <c r="C46" s="17">
        <v>45957</v>
      </c>
      <c r="D46" s="18">
        <v>4268.88</v>
      </c>
    </row>
    <row r="47" spans="1:4">
      <c r="A47" t="s">
        <v>39</v>
      </c>
      <c r="B47" t="s">
        <v>6</v>
      </c>
      <c r="C47" s="17">
        <v>45987</v>
      </c>
      <c r="D47" s="18">
        <v>4268.88</v>
      </c>
    </row>
    <row r="48" spans="1:4">
      <c r="A48" t="s">
        <v>39</v>
      </c>
      <c r="B48" t="s">
        <v>6</v>
      </c>
      <c r="C48" s="17">
        <v>46017</v>
      </c>
      <c r="D48" s="18">
        <v>4268.88</v>
      </c>
    </row>
    <row r="49" spans="1:4">
      <c r="A49" t="s">
        <v>39</v>
      </c>
      <c r="B49" t="s">
        <v>6</v>
      </c>
      <c r="C49" s="17">
        <v>46047</v>
      </c>
      <c r="D49" s="18">
        <v>4268.88</v>
      </c>
    </row>
    <row r="50" spans="1:4">
      <c r="A50" t="s">
        <v>40</v>
      </c>
      <c r="B50" t="s">
        <v>6</v>
      </c>
      <c r="C50" s="17">
        <v>46047</v>
      </c>
      <c r="D50" s="18">
        <v>196000</v>
      </c>
    </row>
    <row r="51" spans="1:4">
      <c r="A51" t="s">
        <v>41</v>
      </c>
      <c r="B51" t="s">
        <v>7</v>
      </c>
      <c r="C51" s="17">
        <v>45726</v>
      </c>
      <c r="D51" s="18">
        <v>2806.7</v>
      </c>
    </row>
    <row r="52" spans="1:4">
      <c r="A52" t="s">
        <v>41</v>
      </c>
      <c r="B52" t="s">
        <v>7</v>
      </c>
      <c r="C52" s="17">
        <v>45756</v>
      </c>
      <c r="D52" s="18">
        <v>2672.08</v>
      </c>
    </row>
    <row r="53" spans="1:4">
      <c r="A53" t="s">
        <v>41</v>
      </c>
      <c r="B53" t="s">
        <v>7</v>
      </c>
      <c r="C53" s="17">
        <v>45786</v>
      </c>
      <c r="D53" s="18">
        <v>2537.46</v>
      </c>
    </row>
    <row r="54" spans="1:4">
      <c r="A54" t="s">
        <v>41</v>
      </c>
      <c r="B54" t="s">
        <v>7</v>
      </c>
      <c r="C54" s="17">
        <v>45816</v>
      </c>
      <c r="D54" s="18">
        <v>2405.38</v>
      </c>
    </row>
    <row r="55" spans="1:4">
      <c r="A55" t="s">
        <v>41</v>
      </c>
      <c r="B55" t="s">
        <v>7</v>
      </c>
      <c r="C55" s="17">
        <v>45846</v>
      </c>
      <c r="D55" s="18">
        <v>2270.7600000000002</v>
      </c>
    </row>
    <row r="56" spans="1:4">
      <c r="A56" t="s">
        <v>42</v>
      </c>
      <c r="B56" t="s">
        <v>7</v>
      </c>
      <c r="C56" s="17">
        <v>45726</v>
      </c>
      <c r="D56" s="18">
        <v>10160</v>
      </c>
    </row>
    <row r="57" spans="1:4">
      <c r="A57" t="s">
        <v>42</v>
      </c>
      <c r="B57" t="s">
        <v>7</v>
      </c>
      <c r="C57" s="17">
        <v>45756</v>
      </c>
      <c r="D57" s="18">
        <v>10160</v>
      </c>
    </row>
    <row r="58" spans="1:4">
      <c r="A58" t="s">
        <v>42</v>
      </c>
      <c r="B58" t="s">
        <v>7</v>
      </c>
      <c r="C58" s="17">
        <v>45786</v>
      </c>
      <c r="D58" s="18">
        <v>10160</v>
      </c>
    </row>
    <row r="59" spans="1:4">
      <c r="A59" t="s">
        <v>42</v>
      </c>
      <c r="B59" t="s">
        <v>7</v>
      </c>
      <c r="C59" s="17">
        <v>45816</v>
      </c>
      <c r="D59" s="18">
        <v>10160</v>
      </c>
    </row>
    <row r="60" spans="1:4">
      <c r="A60" t="s">
        <v>42</v>
      </c>
      <c r="B60" t="s">
        <v>7</v>
      </c>
      <c r="C60" s="17">
        <v>45846</v>
      </c>
      <c r="D60" s="18">
        <v>10160</v>
      </c>
    </row>
    <row r="61" spans="1:4">
      <c r="A61" t="s">
        <v>42</v>
      </c>
      <c r="B61" t="s">
        <v>7</v>
      </c>
      <c r="C61" s="17">
        <v>45876</v>
      </c>
      <c r="D61" s="18">
        <v>10160</v>
      </c>
    </row>
    <row r="62" spans="1:4">
      <c r="A62" t="s">
        <v>42</v>
      </c>
      <c r="B62" t="s">
        <v>7</v>
      </c>
      <c r="C62" s="17">
        <v>45906</v>
      </c>
      <c r="D62" s="18">
        <v>10160</v>
      </c>
    </row>
    <row r="63" spans="1:4">
      <c r="A63" t="s">
        <v>42</v>
      </c>
      <c r="B63" t="s">
        <v>7</v>
      </c>
      <c r="C63" s="17">
        <v>45936</v>
      </c>
      <c r="D63" s="18">
        <v>10160</v>
      </c>
    </row>
    <row r="64" spans="1:4">
      <c r="A64" t="s">
        <v>42</v>
      </c>
      <c r="B64" t="s">
        <v>7</v>
      </c>
      <c r="C64" s="17">
        <v>45966</v>
      </c>
      <c r="D64" s="18">
        <v>10160</v>
      </c>
    </row>
    <row r="65" spans="1:4">
      <c r="A65" t="s">
        <v>42</v>
      </c>
      <c r="B65" t="s">
        <v>7</v>
      </c>
      <c r="C65" s="17">
        <v>45996</v>
      </c>
      <c r="D65" s="18">
        <v>10160</v>
      </c>
    </row>
    <row r="66" spans="1:4">
      <c r="A66" t="s">
        <v>42</v>
      </c>
      <c r="B66" t="s">
        <v>7</v>
      </c>
      <c r="C66" s="17">
        <v>46026</v>
      </c>
      <c r="D66" s="18">
        <v>10160</v>
      </c>
    </row>
    <row r="67" spans="1:4">
      <c r="A67" t="s">
        <v>42</v>
      </c>
      <c r="B67" t="s">
        <v>7</v>
      </c>
      <c r="C67" s="17">
        <v>46056</v>
      </c>
      <c r="D67" s="18">
        <v>10160</v>
      </c>
    </row>
    <row r="68" spans="1:4">
      <c r="A68" t="s">
        <v>42</v>
      </c>
      <c r="B68" t="s">
        <v>7</v>
      </c>
      <c r="C68" s="17">
        <v>46086</v>
      </c>
      <c r="D68" s="18">
        <v>10160</v>
      </c>
    </row>
    <row r="69" spans="1:4">
      <c r="A69" t="s">
        <v>42</v>
      </c>
      <c r="B69" t="s">
        <v>7</v>
      </c>
      <c r="C69" s="17">
        <v>46116</v>
      </c>
      <c r="D69" s="18">
        <v>10160</v>
      </c>
    </row>
    <row r="70" spans="1:4">
      <c r="A70" t="s">
        <v>42</v>
      </c>
      <c r="B70" t="s">
        <v>7</v>
      </c>
      <c r="C70" s="17">
        <v>46146</v>
      </c>
      <c r="D70" s="18">
        <v>10160</v>
      </c>
    </row>
    <row r="71" spans="1:4">
      <c r="A71" t="s">
        <v>42</v>
      </c>
      <c r="B71" t="s">
        <v>7</v>
      </c>
      <c r="C71" s="17">
        <v>46176</v>
      </c>
      <c r="D71" s="18">
        <v>10160</v>
      </c>
    </row>
    <row r="72" spans="1:4">
      <c r="A72" t="s">
        <v>43</v>
      </c>
      <c r="B72" t="s">
        <v>8</v>
      </c>
      <c r="C72" s="17">
        <v>45757</v>
      </c>
      <c r="D72" s="18">
        <v>6193.4400000000014</v>
      </c>
    </row>
    <row r="73" spans="1:4">
      <c r="A73" t="s">
        <v>43</v>
      </c>
      <c r="B73" t="s">
        <v>8</v>
      </c>
      <c r="C73" s="17">
        <v>45848</v>
      </c>
      <c r="D73" s="18">
        <v>6193.4400000000014</v>
      </c>
    </row>
    <row r="74" spans="1:4">
      <c r="A74" t="s">
        <v>44</v>
      </c>
      <c r="B74" t="s">
        <v>8</v>
      </c>
      <c r="C74" s="17">
        <v>45848</v>
      </c>
      <c r="D74" s="18">
        <v>207000</v>
      </c>
    </row>
    <row r="75" spans="1:4">
      <c r="A75" t="s">
        <v>45</v>
      </c>
      <c r="B75" t="s">
        <v>9</v>
      </c>
      <c r="C75" s="17">
        <v>45758</v>
      </c>
      <c r="D75" s="18">
        <v>6771.1500000000005</v>
      </c>
    </row>
    <row r="76" spans="1:4">
      <c r="A76" t="s">
        <v>45</v>
      </c>
      <c r="B76" t="s">
        <v>9</v>
      </c>
      <c r="C76" s="17">
        <v>45849</v>
      </c>
      <c r="D76" s="18">
        <v>6771.1500000000005</v>
      </c>
    </row>
    <row r="77" spans="1:4">
      <c r="A77" t="s">
        <v>46</v>
      </c>
      <c r="B77" t="s">
        <v>9</v>
      </c>
      <c r="C77" s="17">
        <v>45849</v>
      </c>
      <c r="D77" s="18">
        <v>205000</v>
      </c>
    </row>
    <row r="78" spans="1:4">
      <c r="A78" t="s">
        <v>47</v>
      </c>
      <c r="B78" t="s">
        <v>10</v>
      </c>
      <c r="C78" s="17">
        <v>45709</v>
      </c>
      <c r="D78" s="18">
        <v>6933.54</v>
      </c>
    </row>
    <row r="79" spans="1:4">
      <c r="A79" t="s">
        <v>47</v>
      </c>
      <c r="B79" t="s">
        <v>10</v>
      </c>
      <c r="C79" s="17">
        <v>45800</v>
      </c>
      <c r="D79" s="18">
        <v>6933.54</v>
      </c>
    </row>
    <row r="80" spans="1:4">
      <c r="A80" t="s">
        <v>47</v>
      </c>
      <c r="B80" t="s">
        <v>10</v>
      </c>
      <c r="C80" s="17">
        <v>45891</v>
      </c>
      <c r="D80" s="18">
        <v>6933.54</v>
      </c>
    </row>
    <row r="81" spans="1:4">
      <c r="A81" t="s">
        <v>47</v>
      </c>
      <c r="B81" t="s">
        <v>10</v>
      </c>
      <c r="C81" s="17">
        <v>45982</v>
      </c>
      <c r="D81" s="18">
        <v>6933.54</v>
      </c>
    </row>
    <row r="82" spans="1:4">
      <c r="A82" t="s">
        <v>47</v>
      </c>
      <c r="B82" t="s">
        <v>10</v>
      </c>
      <c r="C82" s="17">
        <v>46073</v>
      </c>
      <c r="D82" s="18">
        <v>6933.54</v>
      </c>
    </row>
    <row r="83" spans="1:4">
      <c r="A83" t="s">
        <v>47</v>
      </c>
      <c r="B83" t="s">
        <v>10</v>
      </c>
      <c r="C83" s="17">
        <v>46164</v>
      </c>
      <c r="D83" s="18">
        <v>6933.54</v>
      </c>
    </row>
    <row r="84" spans="1:4">
      <c r="A84" t="s">
        <v>48</v>
      </c>
      <c r="B84" t="s">
        <v>10</v>
      </c>
      <c r="C84" s="17">
        <v>46164</v>
      </c>
      <c r="D84" s="18">
        <v>219000</v>
      </c>
    </row>
    <row r="85" spans="1:4">
      <c r="A85" t="s">
        <v>49</v>
      </c>
      <c r="B85" t="s">
        <v>11</v>
      </c>
      <c r="C85" s="17">
        <v>45861</v>
      </c>
      <c r="D85" s="18">
        <v>10497.96</v>
      </c>
    </row>
    <row r="86" spans="1:4">
      <c r="A86" t="s">
        <v>49</v>
      </c>
      <c r="B86" t="s">
        <v>11</v>
      </c>
      <c r="C86" s="17">
        <v>46043</v>
      </c>
      <c r="D86" s="18">
        <v>10497.96</v>
      </c>
    </row>
    <row r="87" spans="1:4">
      <c r="A87" t="s">
        <v>49</v>
      </c>
      <c r="B87" t="s">
        <v>11</v>
      </c>
      <c r="C87" s="17">
        <v>46225</v>
      </c>
      <c r="D87" s="18">
        <v>10497.96</v>
      </c>
    </row>
    <row r="88" spans="1:4">
      <c r="A88" t="s">
        <v>50</v>
      </c>
      <c r="B88" t="s">
        <v>11</v>
      </c>
      <c r="C88" s="17">
        <v>46225</v>
      </c>
      <c r="D88" s="18">
        <v>242000</v>
      </c>
    </row>
    <row r="89" spans="1:4">
      <c r="A89" t="s">
        <v>51</v>
      </c>
      <c r="B89" t="s">
        <v>12</v>
      </c>
      <c r="C89" s="17">
        <v>45772</v>
      </c>
      <c r="D89" s="18">
        <v>6052.47</v>
      </c>
    </row>
    <row r="90" spans="1:4">
      <c r="A90" t="s">
        <v>51</v>
      </c>
      <c r="B90" t="s">
        <v>12</v>
      </c>
      <c r="C90" s="17">
        <v>45863</v>
      </c>
      <c r="D90" s="18">
        <v>6052.47</v>
      </c>
    </row>
    <row r="91" spans="1:4">
      <c r="A91" t="s">
        <v>51</v>
      </c>
      <c r="B91" t="s">
        <v>12</v>
      </c>
      <c r="C91" s="17">
        <v>45954</v>
      </c>
      <c r="D91" s="18">
        <v>6052.47</v>
      </c>
    </row>
    <row r="92" spans="1:4">
      <c r="A92" t="s">
        <v>51</v>
      </c>
      <c r="B92" t="s">
        <v>12</v>
      </c>
      <c r="C92" s="17">
        <v>46045</v>
      </c>
      <c r="D92" s="18">
        <v>6052.47</v>
      </c>
    </row>
    <row r="93" spans="1:4">
      <c r="A93" t="s">
        <v>51</v>
      </c>
      <c r="B93" t="s">
        <v>12</v>
      </c>
      <c r="C93" s="17">
        <v>46136</v>
      </c>
      <c r="D93" s="18">
        <v>6052.47</v>
      </c>
    </row>
    <row r="94" spans="1:4">
      <c r="A94" t="s">
        <v>52</v>
      </c>
      <c r="B94" t="s">
        <v>12</v>
      </c>
      <c r="C94" s="17">
        <v>46136</v>
      </c>
      <c r="D94" s="18">
        <v>229000</v>
      </c>
    </row>
    <row r="95" spans="1:4">
      <c r="A95" t="s">
        <v>53</v>
      </c>
      <c r="B95" t="s">
        <v>13</v>
      </c>
      <c r="C95" s="17">
        <v>45734</v>
      </c>
      <c r="D95" s="18">
        <v>9453.6</v>
      </c>
    </row>
    <row r="96" spans="1:4">
      <c r="A96" t="s">
        <v>53</v>
      </c>
      <c r="B96" t="s">
        <v>13</v>
      </c>
      <c r="C96" s="17">
        <v>45916</v>
      </c>
      <c r="D96" s="18">
        <v>9453.6</v>
      </c>
    </row>
    <row r="97" spans="1:4">
      <c r="A97" t="s">
        <v>53</v>
      </c>
      <c r="B97" t="s">
        <v>13</v>
      </c>
      <c r="C97" s="17">
        <v>46098</v>
      </c>
      <c r="D97" s="18">
        <v>9453.6</v>
      </c>
    </row>
    <row r="98" spans="1:4">
      <c r="A98" t="s">
        <v>53</v>
      </c>
      <c r="B98" t="s">
        <v>13</v>
      </c>
      <c r="C98" s="17">
        <v>46280</v>
      </c>
      <c r="D98" s="18">
        <v>9453.6</v>
      </c>
    </row>
    <row r="99" spans="1:4">
      <c r="A99" t="s">
        <v>54</v>
      </c>
      <c r="B99" t="s">
        <v>13</v>
      </c>
      <c r="C99" s="17">
        <v>46280</v>
      </c>
      <c r="D99" s="18">
        <v>240000</v>
      </c>
    </row>
    <row r="100" spans="1:4">
      <c r="A100" t="s">
        <v>55</v>
      </c>
      <c r="B100" t="s">
        <v>14</v>
      </c>
      <c r="C100" s="17">
        <v>45717</v>
      </c>
      <c r="D100" s="18">
        <v>3238.11</v>
      </c>
    </row>
    <row r="101" spans="1:4">
      <c r="A101" t="s">
        <v>55</v>
      </c>
      <c r="B101" t="s">
        <v>14</v>
      </c>
      <c r="C101" s="17">
        <v>45748</v>
      </c>
      <c r="D101" s="18">
        <v>3585.84</v>
      </c>
    </row>
    <row r="102" spans="1:4">
      <c r="A102" t="s">
        <v>55</v>
      </c>
      <c r="B102" t="s">
        <v>14</v>
      </c>
      <c r="C102" s="17">
        <v>45778</v>
      </c>
      <c r="D102" s="18">
        <v>3469.26</v>
      </c>
    </row>
    <row r="103" spans="1:4">
      <c r="A103" t="s">
        <v>56</v>
      </c>
      <c r="B103" t="s">
        <v>14</v>
      </c>
      <c r="C103" s="17">
        <v>46266</v>
      </c>
      <c r="D103" s="18">
        <v>201000</v>
      </c>
    </row>
    <row r="104" spans="1:4">
      <c r="A104" t="s">
        <v>57</v>
      </c>
      <c r="B104" t="s">
        <v>15</v>
      </c>
      <c r="C104" s="17">
        <v>45712</v>
      </c>
      <c r="D104" s="18">
        <v>4113.2</v>
      </c>
    </row>
    <row r="105" spans="1:4">
      <c r="A105" t="s">
        <v>57</v>
      </c>
      <c r="B105" t="s">
        <v>15</v>
      </c>
      <c r="C105" s="17">
        <v>45742</v>
      </c>
      <c r="D105" s="18">
        <v>4113.2</v>
      </c>
    </row>
    <row r="106" spans="1:4">
      <c r="A106" t="s">
        <v>57</v>
      </c>
      <c r="B106" t="s">
        <v>15</v>
      </c>
      <c r="C106" s="17">
        <v>45772</v>
      </c>
      <c r="D106" s="18">
        <v>4113.2</v>
      </c>
    </row>
    <row r="107" spans="1:4">
      <c r="A107" t="s">
        <v>57</v>
      </c>
      <c r="B107" t="s">
        <v>15</v>
      </c>
      <c r="C107" s="17">
        <v>45802</v>
      </c>
      <c r="D107" s="18">
        <v>4113.2</v>
      </c>
    </row>
    <row r="108" spans="1:4">
      <c r="A108" t="s">
        <v>57</v>
      </c>
      <c r="B108" t="s">
        <v>15</v>
      </c>
      <c r="C108" s="17">
        <v>45832</v>
      </c>
      <c r="D108" s="18">
        <v>4113.2</v>
      </c>
    </row>
    <row r="109" spans="1:4">
      <c r="A109" t="s">
        <v>57</v>
      </c>
      <c r="B109" t="s">
        <v>15</v>
      </c>
      <c r="C109" s="17">
        <v>45862</v>
      </c>
      <c r="D109" s="18">
        <v>4113.2</v>
      </c>
    </row>
    <row r="110" spans="1:4">
      <c r="A110" t="s">
        <v>57</v>
      </c>
      <c r="B110" t="s">
        <v>15</v>
      </c>
      <c r="C110" s="17">
        <v>45892</v>
      </c>
      <c r="D110" s="18">
        <v>4113.2</v>
      </c>
    </row>
    <row r="111" spans="1:4">
      <c r="A111" t="s">
        <v>57</v>
      </c>
      <c r="B111" t="s">
        <v>15</v>
      </c>
      <c r="C111" s="17">
        <v>45922</v>
      </c>
      <c r="D111" s="18">
        <v>4113.2</v>
      </c>
    </row>
    <row r="112" spans="1:4">
      <c r="A112" t="s">
        <v>57</v>
      </c>
      <c r="B112" t="s">
        <v>15</v>
      </c>
      <c r="C112" s="17">
        <v>45952</v>
      </c>
      <c r="D112" s="18">
        <v>4113.2</v>
      </c>
    </row>
    <row r="113" spans="1:4">
      <c r="A113" t="s">
        <v>57</v>
      </c>
      <c r="B113" t="s">
        <v>15</v>
      </c>
      <c r="C113" s="17">
        <v>45982</v>
      </c>
      <c r="D113" s="18">
        <v>4113.2</v>
      </c>
    </row>
    <row r="114" spans="1:4">
      <c r="A114" t="s">
        <v>57</v>
      </c>
      <c r="B114" t="s">
        <v>15</v>
      </c>
      <c r="C114" s="17">
        <v>46012</v>
      </c>
      <c r="D114" s="18">
        <v>4113.2</v>
      </c>
    </row>
    <row r="115" spans="1:4">
      <c r="A115" t="s">
        <v>57</v>
      </c>
      <c r="B115" t="s">
        <v>15</v>
      </c>
      <c r="C115" s="17">
        <v>46042</v>
      </c>
      <c r="D115" s="18">
        <v>4113.2</v>
      </c>
    </row>
    <row r="116" spans="1:4">
      <c r="A116" t="s">
        <v>57</v>
      </c>
      <c r="B116" t="s">
        <v>15</v>
      </c>
      <c r="C116" s="17">
        <v>46072</v>
      </c>
      <c r="D116" s="18">
        <v>4113.2</v>
      </c>
    </row>
    <row r="117" spans="1:4">
      <c r="A117" t="s">
        <v>57</v>
      </c>
      <c r="B117" t="s">
        <v>15</v>
      </c>
      <c r="C117" s="17">
        <v>46102</v>
      </c>
      <c r="D117" s="18">
        <v>4113.2</v>
      </c>
    </row>
    <row r="118" spans="1:4">
      <c r="A118" t="s">
        <v>57</v>
      </c>
      <c r="B118" t="s">
        <v>15</v>
      </c>
      <c r="C118" s="17">
        <v>46132</v>
      </c>
      <c r="D118" s="18">
        <v>4113.2</v>
      </c>
    </row>
    <row r="119" spans="1:4">
      <c r="A119" t="s">
        <v>57</v>
      </c>
      <c r="B119" t="s">
        <v>15</v>
      </c>
      <c r="C119" s="17">
        <v>46162</v>
      </c>
      <c r="D119" s="18">
        <v>4113.2</v>
      </c>
    </row>
    <row r="120" spans="1:4">
      <c r="A120" t="s">
        <v>57</v>
      </c>
      <c r="B120" t="s">
        <v>15</v>
      </c>
      <c r="C120" s="17">
        <v>46192</v>
      </c>
      <c r="D120" s="18">
        <v>4113.2</v>
      </c>
    </row>
    <row r="121" spans="1:4">
      <c r="A121" t="s">
        <v>57</v>
      </c>
      <c r="B121" t="s">
        <v>15</v>
      </c>
      <c r="C121" s="17">
        <v>46222</v>
      </c>
      <c r="D121" s="18">
        <v>4113.2</v>
      </c>
    </row>
    <row r="122" spans="1:4">
      <c r="A122" t="s">
        <v>57</v>
      </c>
      <c r="B122" t="s">
        <v>15</v>
      </c>
      <c r="C122" s="17">
        <v>46252</v>
      </c>
      <c r="D122" s="18">
        <v>4113.2</v>
      </c>
    </row>
    <row r="123" spans="1:4">
      <c r="A123" t="s">
        <v>58</v>
      </c>
      <c r="B123" t="s">
        <v>15</v>
      </c>
      <c r="C123" s="17">
        <v>46372</v>
      </c>
      <c r="D123" s="18">
        <v>182000</v>
      </c>
    </row>
    <row r="124" spans="1:4">
      <c r="A124" t="s">
        <v>59</v>
      </c>
      <c r="B124" t="s">
        <v>16</v>
      </c>
      <c r="C124" s="17">
        <v>45714</v>
      </c>
      <c r="D124" s="18">
        <v>4765.0099999999993</v>
      </c>
    </row>
    <row r="125" spans="1:4">
      <c r="A125" t="s">
        <v>59</v>
      </c>
      <c r="B125" t="s">
        <v>16</v>
      </c>
      <c r="C125" s="17">
        <v>45805</v>
      </c>
      <c r="D125" s="18">
        <v>4765.0099999999993</v>
      </c>
    </row>
    <row r="126" spans="1:4">
      <c r="A126" t="s">
        <v>60</v>
      </c>
      <c r="B126" t="s">
        <v>16</v>
      </c>
      <c r="C126" s="17">
        <v>45805</v>
      </c>
      <c r="D126" s="18">
        <v>202250</v>
      </c>
    </row>
    <row r="127" spans="1:4">
      <c r="A127" t="s">
        <v>61</v>
      </c>
      <c r="B127" t="s">
        <v>17</v>
      </c>
      <c r="C127" s="17">
        <v>46002</v>
      </c>
      <c r="D127" s="18">
        <v>211000</v>
      </c>
    </row>
    <row r="128" spans="1:4">
      <c r="A128" t="s">
        <v>62</v>
      </c>
      <c r="B128" t="s">
        <v>18</v>
      </c>
      <c r="C128" s="17">
        <v>45884</v>
      </c>
      <c r="D128" s="18">
        <v>14789.36</v>
      </c>
    </row>
    <row r="129" spans="1:4">
      <c r="A129" t="s">
        <v>62</v>
      </c>
      <c r="B129" t="s">
        <v>18</v>
      </c>
      <c r="C129" s="17">
        <v>46066</v>
      </c>
      <c r="D129" s="18">
        <v>14789.36</v>
      </c>
    </row>
    <row r="130" spans="1:4">
      <c r="A130" t="s">
        <v>62</v>
      </c>
      <c r="B130" t="s">
        <v>18</v>
      </c>
      <c r="C130" s="17">
        <v>46248</v>
      </c>
      <c r="D130" s="18">
        <v>14789.36</v>
      </c>
    </row>
    <row r="131" spans="1:4">
      <c r="A131" t="s">
        <v>63</v>
      </c>
      <c r="B131" t="s">
        <v>18</v>
      </c>
      <c r="C131" s="17">
        <v>46248</v>
      </c>
      <c r="D131" s="18">
        <v>223000</v>
      </c>
    </row>
    <row r="132" spans="1:4">
      <c r="A132" t="s">
        <v>64</v>
      </c>
      <c r="B132" t="s">
        <v>19</v>
      </c>
      <c r="C132" s="17">
        <v>45724</v>
      </c>
      <c r="D132" s="18">
        <v>2601.63</v>
      </c>
    </row>
    <row r="133" spans="1:4">
      <c r="A133" t="s">
        <v>64</v>
      </c>
      <c r="B133" t="s">
        <v>19</v>
      </c>
      <c r="C133" s="17">
        <v>45754</v>
      </c>
      <c r="D133" s="18">
        <v>2601.63</v>
      </c>
    </row>
    <row r="134" spans="1:4">
      <c r="A134" t="s">
        <v>64</v>
      </c>
      <c r="B134" t="s">
        <v>19</v>
      </c>
      <c r="C134" s="17">
        <v>45784</v>
      </c>
      <c r="D134" s="18">
        <v>2601.63</v>
      </c>
    </row>
    <row r="135" spans="1:4">
      <c r="A135" t="s">
        <v>64</v>
      </c>
      <c r="B135" t="s">
        <v>19</v>
      </c>
      <c r="C135" s="17">
        <v>45814</v>
      </c>
      <c r="D135" s="18">
        <v>2601.63</v>
      </c>
    </row>
    <row r="136" spans="1:4">
      <c r="A136" t="s">
        <v>64</v>
      </c>
      <c r="B136" t="s">
        <v>19</v>
      </c>
      <c r="C136" s="17">
        <v>45844</v>
      </c>
      <c r="D136" s="18">
        <v>2601.63</v>
      </c>
    </row>
    <row r="137" spans="1:4">
      <c r="A137" t="s">
        <v>64</v>
      </c>
      <c r="B137" t="s">
        <v>19</v>
      </c>
      <c r="C137" s="17">
        <v>45874</v>
      </c>
      <c r="D137" s="18">
        <v>2601.63</v>
      </c>
    </row>
    <row r="138" spans="1:4">
      <c r="A138" t="s">
        <v>64</v>
      </c>
      <c r="B138" t="s">
        <v>19</v>
      </c>
      <c r="C138" s="17">
        <v>45904</v>
      </c>
      <c r="D138" s="18">
        <v>2601.63</v>
      </c>
    </row>
    <row r="139" spans="1:4">
      <c r="A139" t="s">
        <v>64</v>
      </c>
      <c r="B139" t="s">
        <v>19</v>
      </c>
      <c r="C139" s="17">
        <v>45934</v>
      </c>
      <c r="D139" s="18">
        <v>2601.63</v>
      </c>
    </row>
    <row r="140" spans="1:4">
      <c r="A140" t="s">
        <v>64</v>
      </c>
      <c r="B140" t="s">
        <v>19</v>
      </c>
      <c r="C140" s="17">
        <v>45964</v>
      </c>
      <c r="D140" s="18">
        <v>2601.63</v>
      </c>
    </row>
    <row r="141" spans="1:4">
      <c r="A141" t="s">
        <v>64</v>
      </c>
      <c r="B141" t="s">
        <v>19</v>
      </c>
      <c r="C141" s="17">
        <v>45994</v>
      </c>
      <c r="D141" s="18">
        <v>2601.63</v>
      </c>
    </row>
    <row r="142" spans="1:4">
      <c r="A142" t="s">
        <v>65</v>
      </c>
      <c r="B142" t="s">
        <v>19</v>
      </c>
      <c r="C142" s="17">
        <v>46114</v>
      </c>
      <c r="D142" s="18">
        <v>211000</v>
      </c>
    </row>
    <row r="143" spans="1:4">
      <c r="A143" t="s">
        <v>66</v>
      </c>
      <c r="B143" t="s">
        <v>20</v>
      </c>
      <c r="C143" s="17">
        <v>45778</v>
      </c>
      <c r="D143" s="18">
        <v>7468.5999999999995</v>
      </c>
    </row>
    <row r="144" spans="1:4">
      <c r="A144" t="s">
        <v>66</v>
      </c>
      <c r="B144" t="s">
        <v>20</v>
      </c>
      <c r="C144" s="17">
        <v>45869</v>
      </c>
      <c r="D144" s="18">
        <v>7468.5999999999995</v>
      </c>
    </row>
    <row r="145" spans="1:4">
      <c r="A145" t="s">
        <v>66</v>
      </c>
      <c r="B145" t="s">
        <v>20</v>
      </c>
      <c r="C145" s="17">
        <v>45960</v>
      </c>
      <c r="D145" s="18">
        <v>7468.5999999999995</v>
      </c>
    </row>
    <row r="146" spans="1:4">
      <c r="A146" t="s">
        <v>66</v>
      </c>
      <c r="B146" t="s">
        <v>20</v>
      </c>
      <c r="C146" s="17">
        <v>46051</v>
      </c>
      <c r="D146" s="18">
        <v>7468.5999999999995</v>
      </c>
    </row>
    <row r="147" spans="1:4">
      <c r="A147" t="s">
        <v>66</v>
      </c>
      <c r="B147" t="s">
        <v>20</v>
      </c>
      <c r="C147" s="17">
        <v>46142</v>
      </c>
      <c r="D147" s="18">
        <v>7468.5999999999995</v>
      </c>
    </row>
    <row r="148" spans="1:4">
      <c r="A148" t="s">
        <v>67</v>
      </c>
      <c r="B148" t="s">
        <v>20</v>
      </c>
      <c r="C148" s="17">
        <v>46142</v>
      </c>
      <c r="D148" s="18">
        <v>214000</v>
      </c>
    </row>
    <row r="149" spans="1:4">
      <c r="A149" t="s">
        <v>68</v>
      </c>
      <c r="B149" t="s">
        <v>21</v>
      </c>
      <c r="C149" s="17">
        <v>45779</v>
      </c>
      <c r="D149" s="18">
        <v>10338.56</v>
      </c>
    </row>
    <row r="150" spans="1:4">
      <c r="A150" t="s">
        <v>68</v>
      </c>
      <c r="B150" t="s">
        <v>21</v>
      </c>
      <c r="C150" s="17">
        <v>45870</v>
      </c>
      <c r="D150" s="18">
        <v>10338.56</v>
      </c>
    </row>
    <row r="151" spans="1:4">
      <c r="A151" t="s">
        <v>68</v>
      </c>
      <c r="B151" t="s">
        <v>21</v>
      </c>
      <c r="C151" s="17">
        <v>45961</v>
      </c>
      <c r="D151" s="18">
        <v>10338.56</v>
      </c>
    </row>
    <row r="152" spans="1:4">
      <c r="A152" t="s">
        <v>69</v>
      </c>
      <c r="B152" t="s">
        <v>21</v>
      </c>
      <c r="C152" s="17">
        <v>45961</v>
      </c>
      <c r="D152" s="18">
        <v>197000</v>
      </c>
    </row>
    <row r="153" spans="1:4">
      <c r="A153" t="s">
        <v>70</v>
      </c>
      <c r="B153" t="s">
        <v>22</v>
      </c>
      <c r="C153" s="17">
        <v>45711</v>
      </c>
      <c r="D153" s="18">
        <v>3445.650000000001</v>
      </c>
    </row>
    <row r="154" spans="1:4">
      <c r="A154" t="s">
        <v>70</v>
      </c>
      <c r="B154" t="s">
        <v>22</v>
      </c>
      <c r="C154" s="17">
        <v>45741</v>
      </c>
      <c r="D154" s="18">
        <v>3445.650000000001</v>
      </c>
    </row>
    <row r="155" spans="1:4">
      <c r="A155" t="s">
        <v>70</v>
      </c>
      <c r="B155" t="s">
        <v>22</v>
      </c>
      <c r="C155" s="17">
        <v>45771</v>
      </c>
      <c r="D155" s="18">
        <v>3445.650000000001</v>
      </c>
    </row>
    <row r="156" spans="1:4">
      <c r="A156" t="s">
        <v>70</v>
      </c>
      <c r="B156" t="s">
        <v>22</v>
      </c>
      <c r="C156" s="17">
        <v>45801</v>
      </c>
      <c r="D156" s="18">
        <v>3445.650000000001</v>
      </c>
    </row>
    <row r="157" spans="1:4">
      <c r="A157" t="s">
        <v>70</v>
      </c>
      <c r="B157" t="s">
        <v>22</v>
      </c>
      <c r="C157" s="17">
        <v>45831</v>
      </c>
      <c r="D157" s="18">
        <v>3445.650000000001</v>
      </c>
    </row>
    <row r="158" spans="1:4">
      <c r="A158" t="s">
        <v>70</v>
      </c>
      <c r="B158" t="s">
        <v>22</v>
      </c>
      <c r="C158" s="17">
        <v>45861</v>
      </c>
      <c r="D158" s="18">
        <v>3445.650000000001</v>
      </c>
    </row>
    <row r="159" spans="1:4">
      <c r="A159" t="s">
        <v>70</v>
      </c>
      <c r="B159" t="s">
        <v>22</v>
      </c>
      <c r="C159" s="17">
        <v>45891</v>
      </c>
      <c r="D159" s="18">
        <v>3445.650000000001</v>
      </c>
    </row>
    <row r="160" spans="1:4">
      <c r="A160" t="s">
        <v>70</v>
      </c>
      <c r="B160" t="s">
        <v>22</v>
      </c>
      <c r="C160" s="17">
        <v>45921</v>
      </c>
      <c r="D160" s="18">
        <v>3445.650000000001</v>
      </c>
    </row>
    <row r="161" spans="1:4">
      <c r="A161" t="s">
        <v>70</v>
      </c>
      <c r="B161" t="s">
        <v>22</v>
      </c>
      <c r="C161" s="17">
        <v>45951</v>
      </c>
      <c r="D161" s="18">
        <v>3445.650000000001</v>
      </c>
    </row>
    <row r="162" spans="1:4">
      <c r="A162" t="s">
        <v>70</v>
      </c>
      <c r="B162" t="s">
        <v>22</v>
      </c>
      <c r="C162" s="17">
        <v>45981</v>
      </c>
      <c r="D162" s="18">
        <v>3445.650000000001</v>
      </c>
    </row>
    <row r="163" spans="1:4">
      <c r="A163" t="s">
        <v>70</v>
      </c>
      <c r="B163" t="s">
        <v>22</v>
      </c>
      <c r="C163" s="17">
        <v>46011</v>
      </c>
      <c r="D163" s="18">
        <v>3445.650000000001</v>
      </c>
    </row>
    <row r="164" spans="1:4">
      <c r="A164" t="s">
        <v>70</v>
      </c>
      <c r="B164" t="s">
        <v>22</v>
      </c>
      <c r="C164" s="17">
        <v>46041</v>
      </c>
      <c r="D164" s="18">
        <v>3445.650000000001</v>
      </c>
    </row>
    <row r="165" spans="1:4">
      <c r="A165" t="s">
        <v>70</v>
      </c>
      <c r="B165" t="s">
        <v>22</v>
      </c>
      <c r="C165" s="17">
        <v>46071</v>
      </c>
      <c r="D165" s="18">
        <v>3445.650000000001</v>
      </c>
    </row>
    <row r="166" spans="1:4">
      <c r="A166" t="s">
        <v>70</v>
      </c>
      <c r="B166" t="s">
        <v>22</v>
      </c>
      <c r="C166" s="17">
        <v>46101</v>
      </c>
      <c r="D166" s="18">
        <v>3445.650000000001</v>
      </c>
    </row>
    <row r="167" spans="1:4">
      <c r="A167" t="s">
        <v>70</v>
      </c>
      <c r="B167" t="s">
        <v>22</v>
      </c>
      <c r="C167" s="17">
        <v>46131</v>
      </c>
      <c r="D167" s="18">
        <v>3445.650000000001</v>
      </c>
    </row>
    <row r="168" spans="1:4">
      <c r="A168" t="s">
        <v>71</v>
      </c>
      <c r="B168" t="s">
        <v>22</v>
      </c>
      <c r="C168" s="17">
        <v>46131</v>
      </c>
      <c r="D168" s="18">
        <v>195000</v>
      </c>
    </row>
    <row r="169" spans="1:4">
      <c r="A169" t="s">
        <v>72</v>
      </c>
      <c r="B169" t="s">
        <v>23</v>
      </c>
      <c r="C169" s="17">
        <v>45764</v>
      </c>
      <c r="D169" s="18">
        <v>19476.060000000001</v>
      </c>
    </row>
    <row r="170" spans="1:4">
      <c r="A170" t="s">
        <v>72</v>
      </c>
      <c r="B170" t="s">
        <v>23</v>
      </c>
      <c r="C170" s="17">
        <v>45946</v>
      </c>
      <c r="D170" s="18">
        <v>19476.060000000001</v>
      </c>
    </row>
    <row r="171" spans="1:4">
      <c r="A171" t="s">
        <v>73</v>
      </c>
      <c r="B171" t="s">
        <v>23</v>
      </c>
      <c r="C171" s="17">
        <v>45946</v>
      </c>
      <c r="D171" s="18">
        <v>186000</v>
      </c>
    </row>
    <row r="172" spans="1:4">
      <c r="A172" t="s">
        <v>74</v>
      </c>
      <c r="B172" t="s">
        <v>24</v>
      </c>
      <c r="C172" s="17">
        <v>45721</v>
      </c>
      <c r="D172" s="18">
        <v>3451.26</v>
      </c>
    </row>
    <row r="173" spans="1:4">
      <c r="A173" t="s">
        <v>74</v>
      </c>
      <c r="B173" t="s">
        <v>24</v>
      </c>
      <c r="C173" s="17">
        <v>45751</v>
      </c>
      <c r="D173" s="18">
        <v>3451.26</v>
      </c>
    </row>
    <row r="174" spans="1:4">
      <c r="A174" t="s">
        <v>74</v>
      </c>
      <c r="B174" t="s">
        <v>24</v>
      </c>
      <c r="C174" s="17">
        <v>45781</v>
      </c>
      <c r="D174" s="18">
        <v>3451.26</v>
      </c>
    </row>
    <row r="175" spans="1:4">
      <c r="A175" t="s">
        <v>74</v>
      </c>
      <c r="B175" t="s">
        <v>24</v>
      </c>
      <c r="C175" s="17">
        <v>45811</v>
      </c>
      <c r="D175" s="18">
        <v>3451.26</v>
      </c>
    </row>
    <row r="176" spans="1:4">
      <c r="A176" t="s">
        <v>74</v>
      </c>
      <c r="B176" t="s">
        <v>24</v>
      </c>
      <c r="C176" s="17">
        <v>45841</v>
      </c>
      <c r="D176" s="18">
        <v>3451.26</v>
      </c>
    </row>
    <row r="177" spans="1:4">
      <c r="A177" t="s">
        <v>74</v>
      </c>
      <c r="B177" t="s">
        <v>24</v>
      </c>
      <c r="C177" s="17">
        <v>45871</v>
      </c>
      <c r="D177" s="18">
        <v>3451.26</v>
      </c>
    </row>
    <row r="178" spans="1:4">
      <c r="A178" t="s">
        <v>74</v>
      </c>
      <c r="B178" t="s">
        <v>24</v>
      </c>
      <c r="C178" s="17">
        <v>45901</v>
      </c>
      <c r="D178" s="18">
        <v>3451.26</v>
      </c>
    </row>
    <row r="179" spans="1:4">
      <c r="A179" t="s">
        <v>74</v>
      </c>
      <c r="B179" t="s">
        <v>24</v>
      </c>
      <c r="C179" s="17">
        <v>45931</v>
      </c>
      <c r="D179" s="18">
        <v>3451.26</v>
      </c>
    </row>
    <row r="180" spans="1:4">
      <c r="A180" t="s">
        <v>74</v>
      </c>
      <c r="B180" t="s">
        <v>24</v>
      </c>
      <c r="C180" s="17">
        <v>45961</v>
      </c>
      <c r="D180" s="18">
        <v>3451.26</v>
      </c>
    </row>
    <row r="181" spans="1:4">
      <c r="A181" t="s">
        <v>74</v>
      </c>
      <c r="B181" t="s">
        <v>24</v>
      </c>
      <c r="C181" s="17">
        <v>45991</v>
      </c>
      <c r="D181" s="18">
        <v>3451.26</v>
      </c>
    </row>
    <row r="182" spans="1:4">
      <c r="A182" t="s">
        <v>74</v>
      </c>
      <c r="B182" t="s">
        <v>24</v>
      </c>
      <c r="C182" s="17">
        <v>46021</v>
      </c>
      <c r="D182" s="18">
        <v>3451.26</v>
      </c>
    </row>
    <row r="183" spans="1:4">
      <c r="A183" t="s">
        <v>74</v>
      </c>
      <c r="B183" t="s">
        <v>24</v>
      </c>
      <c r="C183" s="17">
        <v>46051</v>
      </c>
      <c r="D183" s="18">
        <v>3451.26</v>
      </c>
    </row>
    <row r="184" spans="1:4">
      <c r="A184" t="s">
        <v>74</v>
      </c>
      <c r="B184" t="s">
        <v>24</v>
      </c>
      <c r="C184" s="17">
        <v>46081</v>
      </c>
      <c r="D184" s="18">
        <v>3451.26</v>
      </c>
    </row>
    <row r="185" spans="1:4">
      <c r="A185" t="s">
        <v>74</v>
      </c>
      <c r="B185" t="s">
        <v>24</v>
      </c>
      <c r="C185" s="17">
        <v>46111</v>
      </c>
      <c r="D185" s="18">
        <v>3451.26</v>
      </c>
    </row>
    <row r="186" spans="1:4">
      <c r="A186" t="s">
        <v>74</v>
      </c>
      <c r="B186" t="s">
        <v>24</v>
      </c>
      <c r="C186" s="17">
        <v>46141</v>
      </c>
      <c r="D186" s="18">
        <v>3451.26</v>
      </c>
    </row>
    <row r="187" spans="1:4">
      <c r="A187" t="s">
        <v>74</v>
      </c>
      <c r="B187" t="s">
        <v>24</v>
      </c>
      <c r="C187" s="17">
        <v>46171</v>
      </c>
      <c r="D187" s="18">
        <v>3451.26</v>
      </c>
    </row>
    <row r="188" spans="1:4">
      <c r="A188" t="s">
        <v>75</v>
      </c>
      <c r="B188" t="s">
        <v>24</v>
      </c>
      <c r="C188" s="17">
        <v>46171</v>
      </c>
      <c r="D188" s="18">
        <v>194000</v>
      </c>
    </row>
    <row r="189" spans="1:4">
      <c r="A189" t="s">
        <v>76</v>
      </c>
      <c r="B189" t="s">
        <v>25</v>
      </c>
      <c r="C189" s="17">
        <v>45718</v>
      </c>
      <c r="D189" s="18">
        <v>3410.31</v>
      </c>
    </row>
    <row r="190" spans="1:4">
      <c r="A190" t="s">
        <v>76</v>
      </c>
      <c r="B190" t="s">
        <v>25</v>
      </c>
      <c r="C190" s="17">
        <v>45748</v>
      </c>
      <c r="D190" s="18">
        <v>3410.31</v>
      </c>
    </row>
    <row r="191" spans="1:4">
      <c r="A191" t="s">
        <v>76</v>
      </c>
      <c r="B191" t="s">
        <v>25</v>
      </c>
      <c r="C191" s="17">
        <v>45778</v>
      </c>
      <c r="D191" s="18">
        <v>3410.31</v>
      </c>
    </row>
    <row r="192" spans="1:4">
      <c r="A192" t="s">
        <v>76</v>
      </c>
      <c r="B192" t="s">
        <v>25</v>
      </c>
      <c r="C192" s="17">
        <v>45808</v>
      </c>
      <c r="D192" s="18">
        <v>3410.31</v>
      </c>
    </row>
    <row r="193" spans="1:4">
      <c r="A193" t="s">
        <v>76</v>
      </c>
      <c r="B193" t="s">
        <v>25</v>
      </c>
      <c r="C193" s="17">
        <v>45838</v>
      </c>
      <c r="D193" s="18">
        <v>3410.31</v>
      </c>
    </row>
    <row r="194" spans="1:4">
      <c r="A194" t="s">
        <v>76</v>
      </c>
      <c r="B194" t="s">
        <v>25</v>
      </c>
      <c r="C194" s="17">
        <v>45868</v>
      </c>
      <c r="D194" s="18">
        <v>3410.31</v>
      </c>
    </row>
    <row r="195" spans="1:4">
      <c r="A195" t="s">
        <v>76</v>
      </c>
      <c r="B195" t="s">
        <v>25</v>
      </c>
      <c r="C195" s="17">
        <v>45898</v>
      </c>
      <c r="D195" s="18">
        <v>3410.31</v>
      </c>
    </row>
    <row r="196" spans="1:4">
      <c r="A196" t="s">
        <v>76</v>
      </c>
      <c r="B196" t="s">
        <v>25</v>
      </c>
      <c r="C196" s="17">
        <v>45928</v>
      </c>
      <c r="D196" s="18">
        <v>3410.31</v>
      </c>
    </row>
    <row r="197" spans="1:4">
      <c r="A197" t="s">
        <v>76</v>
      </c>
      <c r="B197" t="s">
        <v>25</v>
      </c>
      <c r="C197" s="17">
        <v>45958</v>
      </c>
      <c r="D197" s="18">
        <v>3410.31</v>
      </c>
    </row>
    <row r="198" spans="1:4">
      <c r="A198" t="s">
        <v>76</v>
      </c>
      <c r="B198" t="s">
        <v>25</v>
      </c>
      <c r="C198" s="17">
        <v>45988</v>
      </c>
      <c r="D198" s="18">
        <v>3410.31</v>
      </c>
    </row>
    <row r="199" spans="1:4">
      <c r="A199" t="s">
        <v>76</v>
      </c>
      <c r="B199" t="s">
        <v>25</v>
      </c>
      <c r="C199" s="17">
        <v>46018</v>
      </c>
      <c r="D199" s="18">
        <v>3410.31</v>
      </c>
    </row>
    <row r="200" spans="1:4">
      <c r="A200" t="s">
        <v>76</v>
      </c>
      <c r="B200" t="s">
        <v>25</v>
      </c>
      <c r="C200" s="17">
        <v>46048</v>
      </c>
      <c r="D200" s="18">
        <v>3410.31</v>
      </c>
    </row>
    <row r="201" spans="1:4">
      <c r="A201" t="s">
        <v>76</v>
      </c>
      <c r="B201" t="s">
        <v>25</v>
      </c>
      <c r="C201" s="17">
        <v>46078</v>
      </c>
      <c r="D201" s="18">
        <v>3410.31</v>
      </c>
    </row>
    <row r="202" spans="1:4">
      <c r="A202" t="s">
        <v>76</v>
      </c>
      <c r="B202" t="s">
        <v>25</v>
      </c>
      <c r="C202" s="17">
        <v>46108</v>
      </c>
      <c r="D202" s="18">
        <v>3410.31</v>
      </c>
    </row>
    <row r="203" spans="1:4">
      <c r="A203" t="s">
        <v>76</v>
      </c>
      <c r="B203" t="s">
        <v>25</v>
      </c>
      <c r="C203" s="17">
        <v>46138</v>
      </c>
      <c r="D203" s="18">
        <v>3410.31</v>
      </c>
    </row>
    <row r="204" spans="1:4">
      <c r="A204" t="s">
        <v>76</v>
      </c>
      <c r="B204" t="s">
        <v>25</v>
      </c>
      <c r="C204" s="17">
        <v>46168</v>
      </c>
      <c r="D204" s="18">
        <v>3410.31</v>
      </c>
    </row>
    <row r="205" spans="1:4">
      <c r="A205" t="s">
        <v>76</v>
      </c>
      <c r="B205" t="s">
        <v>25</v>
      </c>
      <c r="C205" s="17">
        <v>46198</v>
      </c>
      <c r="D205" s="18">
        <v>3410.31</v>
      </c>
    </row>
    <row r="206" spans="1:4">
      <c r="A206" t="s">
        <v>76</v>
      </c>
      <c r="B206" t="s">
        <v>25</v>
      </c>
      <c r="C206" s="17">
        <v>46228</v>
      </c>
      <c r="D206" s="18">
        <v>3410.31</v>
      </c>
    </row>
    <row r="207" spans="1:4">
      <c r="A207" t="s">
        <v>77</v>
      </c>
      <c r="B207" t="s">
        <v>25</v>
      </c>
      <c r="C207" s="17">
        <v>46228</v>
      </c>
      <c r="D207" s="18">
        <v>193000</v>
      </c>
    </row>
    <row r="208" spans="1:4">
      <c r="A208" t="s">
        <v>78</v>
      </c>
      <c r="B208" t="s">
        <v>26</v>
      </c>
      <c r="C208" s="17">
        <v>45770</v>
      </c>
      <c r="D208" s="18">
        <v>7483.0499999999993</v>
      </c>
    </row>
    <row r="209" spans="1:4">
      <c r="A209" t="s">
        <v>78</v>
      </c>
      <c r="B209" t="s">
        <v>26</v>
      </c>
      <c r="C209" s="17">
        <v>45861</v>
      </c>
      <c r="D209" s="18">
        <v>7483.0499999999993</v>
      </c>
    </row>
    <row r="210" spans="1:4">
      <c r="A210" t="s">
        <v>78</v>
      </c>
      <c r="B210" t="s">
        <v>26</v>
      </c>
      <c r="C210" s="17">
        <v>45952</v>
      </c>
      <c r="D210" s="18">
        <v>7483.0499999999993</v>
      </c>
    </row>
    <row r="211" spans="1:4">
      <c r="A211" t="s">
        <v>78</v>
      </c>
      <c r="B211" t="s">
        <v>26</v>
      </c>
      <c r="C211" s="17">
        <v>46043</v>
      </c>
      <c r="D211" s="18">
        <v>7483.0499999999993</v>
      </c>
    </row>
    <row r="212" spans="1:4">
      <c r="A212" t="s">
        <v>79</v>
      </c>
      <c r="B212" t="s">
        <v>26</v>
      </c>
      <c r="C212" s="17">
        <v>46043</v>
      </c>
      <c r="D212" s="18">
        <v>207000</v>
      </c>
    </row>
    <row r="213" spans="1:4">
      <c r="B21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E8" sqref="E8"/>
    </sheetView>
  </sheetViews>
  <sheetFormatPr defaultColWidth="9.0625" defaultRowHeight="13.5"/>
  <cols>
    <col min="1" max="1" width="35.3125" style="12" customWidth="1"/>
    <col min="2" max="2" width="16.6875" style="6" bestFit="1" customWidth="1"/>
    <col min="3" max="3" width="24" style="13" customWidth="1"/>
    <col min="4" max="4" width="11.1875" style="6" bestFit="1" customWidth="1"/>
    <col min="5" max="9" width="9.0625" style="2" customWidth="1"/>
    <col min="10" max="16384" width="9.0625" style="2"/>
  </cols>
  <sheetData>
    <row r="1" spans="1:4">
      <c r="A1" s="14" t="str">
        <f ca="1">"🔍 Бюджет поступлений в рублях от "&amp;TEXT(DATE(YEAR(TODAY()),MONTH(TODAY()),DAY(TODAY())),"ДД.ММ.ГГГГ")&amp;" на год вперёд (итого "&amp;TEXT(SUMIFS(Ден.поток!D:D,Ден.поток!C:C,"&gt;="&amp;DATE(2025,1,1),Ден.поток!C:C,"&lt;"&amp;EDATE(DATE(2025,1,1),12)),"# ##0 ₽")&amp;"):"</f>
        <v>🔍 Бюджет поступлений в рублях от 15.02.2025 на год вперёд (итого 2 362 517 ₽):</v>
      </c>
    </row>
    <row r="2" spans="1:4" s="7" customFormat="1" ht="27.75" customHeight="1">
      <c r="A2" s="15" t="s">
        <v>80</v>
      </c>
      <c r="B2" s="7" t="s">
        <v>81</v>
      </c>
      <c r="C2" s="8" t="s">
        <v>82</v>
      </c>
      <c r="D2" s="9"/>
    </row>
    <row r="3" spans="1:4">
      <c r="A3" s="12">
        <f ca="1">DATE(YEAR(TODAY()),MONTH(TODAY()),1)</f>
        <v>45689</v>
      </c>
      <c r="B3" s="6">
        <f ca="1">SUMIFS(Ден.поток!D:D,
            Ден.поток!C:C, "&gt;=" &amp; A3,
            Ден.поток!C:C, "&lt;" &amp; EDATE(A3,1),
            Ден.поток!A:A, "*(купон 🏷️)*")</f>
        <v>19257.400000000001</v>
      </c>
      <c r="C3" s="6">
        <f ca="1">SUMIFS(Ден.поток!D:D,
            Ден.поток!C:C, "&gt;=" &amp; A3,
            Ден.поток!C:C, "&lt;" &amp; EDATE(A3,1))</f>
        <v>19257.400000000001</v>
      </c>
    </row>
    <row r="4" spans="1:4">
      <c r="A4" s="12">
        <f t="shared" ref="A4:A14" ca="1" si="0">EDATE(A3,1)</f>
        <v>45717</v>
      </c>
      <c r="B4" s="6">
        <f ca="1">SUMIFS(Ден.поток!D:D,
            Ден.поток!C:C, "&gt;=" &amp; A4,
            Ден.поток!C:C, "&lt;" &amp; EDATE(A4,1),
            Ден.поток!A:A, "*(купон 🏷️)*")</f>
        <v>48437.96</v>
      </c>
      <c r="C4" s="6">
        <f ca="1">SUMIFS(Ден.поток!D:D,
            Ден.поток!C:C, "&gt;=" &amp; A4,
            Ден.поток!C:C, "&lt;" &amp; EDATE(A4,1))</f>
        <v>58597.96</v>
      </c>
    </row>
    <row r="5" spans="1:4">
      <c r="A5" s="12">
        <f t="shared" ca="1" si="0"/>
        <v>45748</v>
      </c>
      <c r="B5" s="6">
        <f ca="1">SUMIFS(Ден.поток!D:D,
            Ден.поток!C:C, "&gt;=" &amp; A5,
            Ден.поток!C:C, "&lt;" &amp; EDATE(A5,1),
            Ден.поток!A:A, "*(купон 🏷️)*")</f>
        <v>94792.799999999988</v>
      </c>
      <c r="C5" s="6">
        <f ca="1">SUMIFS(Ден.поток!D:D,
            Ден.поток!C:C, "&gt;=" &amp; A5,
            Ден.поток!C:C, "&lt;" &amp; EDATE(A5,1))</f>
        <v>104952.79999999999</v>
      </c>
    </row>
    <row r="6" spans="1:4">
      <c r="A6" s="12">
        <f t="shared" ca="1" si="0"/>
        <v>45778</v>
      </c>
      <c r="B6" s="6">
        <f ca="1">SUMIFS(Ден.поток!D:D,
            Ден.поток!C:C, "&gt;=" &amp; A6,
            Ден.поток!C:C, "&lt;" &amp; EDATE(A6,1),
            Ден.поток!A:A, "*(купон 🏷️)*")</f>
        <v>67593.409999999989</v>
      </c>
      <c r="C6" s="6">
        <f ca="1">SUMIFS(Ден.поток!D:D,
            Ден.поток!C:C, "&gt;=" &amp; A6,
            Ден.поток!C:C, "&lt;" &amp; EDATE(A6,1))</f>
        <v>305208.81</v>
      </c>
    </row>
    <row r="7" spans="1:4">
      <c r="A7" s="12">
        <f t="shared" ca="1" si="0"/>
        <v>45809</v>
      </c>
      <c r="B7" s="6">
        <f ca="1">SUMIFS(Ден.поток!D:D,
            Ден.поток!C:C, "&gt;=" &amp; A7,
            Ден.поток!C:C, "&lt;" &amp; EDATE(A7,1),
            Ден.поток!A:A, "*(купон 🏷️)*")</f>
        <v>30372.390000000003</v>
      </c>
      <c r="C7" s="6">
        <f ca="1">SUMIFS(Ден.поток!D:D,
            Ден.поток!C:C, "&gt;=" &amp; A7,
            Ден.поток!C:C, "&lt;" &amp; EDATE(A7,1))</f>
        <v>65737.789999999994</v>
      </c>
    </row>
    <row r="8" spans="1:4">
      <c r="A8" s="12">
        <f t="shared" ca="1" si="0"/>
        <v>45839</v>
      </c>
      <c r="B8" s="6">
        <f ca="1">SUMIFS(Ден.поток!D:D,
            Ден.поток!C:C, "&gt;=" &amp; A8,
            Ден.поток!C:C, "&lt;" &amp; EDATE(A8,1),
            Ден.поток!A:A, "*(купон 🏷️)*")</f>
        <v>85494.26</v>
      </c>
      <c r="C8" s="6">
        <f ca="1">SUMIFS(Ден.поток!D:D,
            Ден.поток!C:C, "&gt;=" &amp; A8,
            Ден.поток!C:C, "&lt;" &amp; EDATE(A8,1))</f>
        <v>779819.66</v>
      </c>
    </row>
    <row r="9" spans="1:4">
      <c r="A9" s="12">
        <f t="shared" ca="1" si="0"/>
        <v>45870</v>
      </c>
      <c r="B9" s="6">
        <f ca="1">SUMIFS(Ден.поток!D:D,
            Ден.поток!C:C, "&gt;=" &amp; A9,
            Ден.поток!C:C, "&lt;" &amp; EDATE(A9,1),
            Ден.поток!A:A, "*(купон 🏷️)*")</f>
        <v>56320.409999999996</v>
      </c>
      <c r="C9" s="6">
        <f ca="1">SUMIFS(Ден.поток!D:D,
            Ден.поток!C:C, "&gt;=" &amp; A9,
            Ден.поток!C:C, "&lt;" &amp; EDATE(A9,1))</f>
        <v>91685.809999999983</v>
      </c>
    </row>
    <row r="10" spans="1:4">
      <c r="A10" s="12">
        <f t="shared" ca="1" si="0"/>
        <v>45901</v>
      </c>
      <c r="B10" s="6">
        <f ca="1">SUMIFS(Ден.поток!D:D,
            Ден.поток!C:C, "&gt;=" &amp; A10,
            Ден.поток!C:C, "&lt;" &amp; EDATE(A10,1),
            Ден.поток!A:A, "*(купон 🏷️)*")</f>
        <v>33100.730000000003</v>
      </c>
      <c r="C10" s="6">
        <f ca="1">SUMIFS(Ден.поток!D:D,
            Ден.поток!C:C, "&gt;=" &amp; A10,
            Ден.поток!C:C, "&lt;" &amp; EDATE(A10,1))</f>
        <v>68466.13</v>
      </c>
    </row>
    <row r="11" spans="1:4">
      <c r="A11" s="12">
        <f t="shared" ca="1" si="0"/>
        <v>45931</v>
      </c>
      <c r="B11" s="6">
        <f ca="1">SUMIFS(Ден.поток!D:D,
            Ден.поток!C:C, "&gt;=" &amp; A11,
            Ден.поток!C:C, "&lt;" &amp; EDATE(A11,1),
            Ден.поток!A:A, "*(купон 🏷️)*")</f>
        <v>84727.45</v>
      </c>
      <c r="C11" s="6">
        <f ca="1">SUMIFS(Ден.поток!D:D,
            Ден.поток!C:C, "&gt;=" &amp; A11,
            Ден.поток!C:C, "&lt;" &amp; EDATE(A11,1))</f>
        <v>540052.85000000009</v>
      </c>
    </row>
    <row r="12" spans="1:4">
      <c r="A12" s="12">
        <f t="shared" ca="1" si="0"/>
        <v>45962</v>
      </c>
      <c r="B12" s="6">
        <f ca="1">SUMIFS(Ден.поток!D:D,
            Ден.поток!C:C, "&gt;=" &amp; A12,
            Ден.поток!C:C, "&lt;" &amp; EDATE(A12,1),
            Ден.поток!A:A, "*(купон 🏷️)*")</f>
        <v>29359.010000000006</v>
      </c>
      <c r="C12" s="6">
        <f ca="1">SUMIFS(Ден.поток!D:D,
            Ден.поток!C:C, "&gt;=" &amp; A12,
            Ден.поток!C:C, "&lt;" &amp; EDATE(A12,1))</f>
        <v>86286.609999999986</v>
      </c>
    </row>
    <row r="13" spans="1:4">
      <c r="A13" s="12">
        <f t="shared" ca="1" si="0"/>
        <v>45992</v>
      </c>
      <c r="B13" s="6">
        <f ca="1">SUMIFS(Ден.поток!D:D,
            Ден.поток!C:C, "&gt;=" &amp; A13,
            Ден.поток!C:C, "&lt;" &amp; EDATE(A13,1),
            Ден.поток!A:A, "*(купон 🏷️)*")</f>
        <v>21290.930000000004</v>
      </c>
      <c r="C13" s="6">
        <f ca="1">SUMIFS(Ден.поток!D:D,
            Ден.поток!C:C, "&gt;=" &amp; A13,
            Ден.поток!C:C, "&lt;" &amp; EDATE(A13,1))</f>
        <v>242450.93000000002</v>
      </c>
    </row>
    <row r="14" spans="1:4">
      <c r="A14" s="12">
        <f t="shared" ca="1" si="0"/>
        <v>46023</v>
      </c>
      <c r="B14" s="6">
        <f ca="1">SUMIFS(Ден.поток!D:D,
            Ден.поток!C:C, "&gt;=" &amp; A14,
            Ден.поток!C:C, "&lt;" &amp; EDATE(A14,1),
            Ден.поток!A:A, "*(купон 🏷️)*")</f>
        <v>57613.520000000004</v>
      </c>
      <c r="C14" s="6">
        <f ca="1">SUMIFS(Ден.поток!D:D,
            Ден.поток!C:C, "&gt;=" &amp; A14,
            Ден.поток!C:C, "&lt;" &amp; EDATE(A14,1))</f>
        <v>507733.51999999996</v>
      </c>
    </row>
    <row r="16" spans="1:4" ht="13.9" customHeight="1">
      <c r="A16" s="16" t="str">
        <f ca="1">"💰 Все ближайшие выплаты с "&amp;TEXT(TODAY(),"ДД.ММ.ГГГГ")&amp;" по "&amp;TEXT(TODAY()+30,"ДД.ММ.ГГГГ")&amp;":"</f>
        <v>💰 Все ближайшие выплаты с 15.02.2025 по 17.03.2025:</v>
      </c>
    </row>
    <row r="17" spans="1:4">
      <c r="A17" s="12" t="str" cm="1">
        <f t="array" aca="1" ref="A17:D29" ca="1">_xlfn._xlws.FILTER(Ден.поток!A:D, (Ден.поток!C:C&gt;=TODAY()) * (Ден.поток!C:C&lt;=TODAY()+30) * (Ден.поток!A:A&lt;&gt;""), "Нет выплат в ближайшие 30 дней")</f>
        <v>Интерскол КЛС БО-03 (купон 🏷️)</v>
      </c>
      <c r="B17" s="6" t="str">
        <f ca="1"/>
        <v>RU000A10ATB6</v>
      </c>
      <c r="C17" s="13">
        <f ca="1"/>
        <v>45723</v>
      </c>
      <c r="D17" s="6">
        <f ca="1"/>
        <v>4801.5</v>
      </c>
    </row>
    <row r="18" spans="1:4">
      <c r="A18" s="12" t="str">
        <f ca="1"/>
        <v>АБЗ-1 001P-05 (купон 🏷️)</v>
      </c>
      <c r="B18" s="6" t="str">
        <f ca="1"/>
        <v>RU000A1070X5</v>
      </c>
      <c r="C18" s="13">
        <f ca="1"/>
        <v>45725</v>
      </c>
      <c r="D18" s="6">
        <f ca="1"/>
        <v>2578.2399999999998</v>
      </c>
    </row>
    <row r="19" spans="1:4">
      <c r="A19" s="12" t="str">
        <f ca="1"/>
        <v>МОНОПОЛИЯ 001P-03 (купон 🏷️)</v>
      </c>
      <c r="B19" s="6" t="str">
        <f ca="1"/>
        <v>RU000A10ARS4</v>
      </c>
      <c r="C19" s="13">
        <f ca="1"/>
        <v>45717</v>
      </c>
      <c r="D19" s="6">
        <f ca="1"/>
        <v>4268.88</v>
      </c>
    </row>
    <row r="20" spans="1:4">
      <c r="A20" s="12" t="str">
        <f ca="1"/>
        <v>Интерлизинг 001Р-07 (купон 🏷️)</v>
      </c>
      <c r="B20" s="6" t="str">
        <f ca="1"/>
        <v>RU000A1077X0</v>
      </c>
      <c r="C20" s="13">
        <f ca="1"/>
        <v>45726</v>
      </c>
      <c r="D20" s="6">
        <f ca="1"/>
        <v>2806.7</v>
      </c>
    </row>
    <row r="21" spans="1:4">
      <c r="A21" s="12" t="str">
        <f ca="1"/>
        <v>Интерлизинг 001Р-07 (номинал 💯)</v>
      </c>
      <c r="B21" s="6" t="str">
        <f ca="1"/>
        <v>RU000A1077X0</v>
      </c>
      <c r="C21" s="13">
        <f ca="1"/>
        <v>45726</v>
      </c>
      <c r="D21" s="6">
        <f ca="1"/>
        <v>10160</v>
      </c>
    </row>
    <row r="22" spans="1:4">
      <c r="A22" s="12" t="str">
        <f ca="1"/>
        <v>Каршеринг Руссия 001P-02 (купон 🏷️)</v>
      </c>
      <c r="B22" s="6" t="str">
        <f ca="1"/>
        <v>RU000A106A86</v>
      </c>
      <c r="C22" s="13">
        <f ca="1"/>
        <v>45709</v>
      </c>
      <c r="D22" s="6">
        <f ca="1"/>
        <v>6933.54</v>
      </c>
    </row>
    <row r="23" spans="1:4">
      <c r="A23" s="12" t="str">
        <f ca="1"/>
        <v>Банк ВТБ (ПАО) Б-1-343 (купон 🏷️)</v>
      </c>
      <c r="B23" s="6" t="str">
        <f ca="1"/>
        <v>RU000A106TM6</v>
      </c>
      <c r="C23" s="13">
        <f ca="1"/>
        <v>45717</v>
      </c>
      <c r="D23" s="6">
        <f ca="1"/>
        <v>3238.11</v>
      </c>
    </row>
    <row r="24" spans="1:4">
      <c r="A24" s="12" t="str">
        <f ca="1"/>
        <v>Новые технологии 001Р-02 (купон 🏷️)</v>
      </c>
      <c r="B24" s="6" t="str">
        <f ca="1"/>
        <v>RU000A10AHE5</v>
      </c>
      <c r="C24" s="13">
        <f ca="1"/>
        <v>45712</v>
      </c>
      <c r="D24" s="6">
        <f ca="1"/>
        <v>4113.2</v>
      </c>
    </row>
    <row r="25" spans="1:4">
      <c r="A25" s="12" t="str">
        <f ca="1"/>
        <v>Ритейл Бел Финанс 001P-01 (купон 🏷️)</v>
      </c>
      <c r="B25" s="6" t="str">
        <f ca="1"/>
        <v>RU000A101QF7</v>
      </c>
      <c r="C25" s="13">
        <f ca="1"/>
        <v>45714</v>
      </c>
      <c r="D25" s="6">
        <f ca="1"/>
        <v>4765.0099999999993</v>
      </c>
    </row>
    <row r="26" spans="1:4">
      <c r="A26" s="12" t="str">
        <f ca="1"/>
        <v>Селектел 001P-04R (купон 🏷️)</v>
      </c>
      <c r="B26" s="6" t="str">
        <f ca="1"/>
        <v>RU000A1089J4</v>
      </c>
      <c r="C26" s="13">
        <f ca="1"/>
        <v>45724</v>
      </c>
      <c r="D26" s="6">
        <f ca="1"/>
        <v>2601.63</v>
      </c>
    </row>
    <row r="27" spans="1:4">
      <c r="A27" s="12" t="str">
        <f ca="1"/>
        <v>Магнит ПАО БО-005Р-01 (купон 🏷️)</v>
      </c>
      <c r="B27" s="6" t="str">
        <f ca="1"/>
        <v>RU000A10ANZ8</v>
      </c>
      <c r="C27" s="13">
        <f ca="1"/>
        <v>45711</v>
      </c>
      <c r="D27" s="6">
        <f ca="1"/>
        <v>3445.650000000001</v>
      </c>
    </row>
    <row r="28" spans="1:4">
      <c r="A28" s="12" t="str">
        <f ca="1"/>
        <v>Ростелеком ПАО 001P-14R (купон 🏷️)</v>
      </c>
      <c r="B28" s="6" t="str">
        <f ca="1"/>
        <v>RU000A10ASS2</v>
      </c>
      <c r="C28" s="13">
        <f ca="1"/>
        <v>45721</v>
      </c>
      <c r="D28" s="6">
        <f ca="1"/>
        <v>3451.26</v>
      </c>
    </row>
    <row r="29" spans="1:4">
      <c r="A29" s="12" t="str">
        <f ca="1"/>
        <v>Россети ПАО БО 001P-15R (купон 🏷️)</v>
      </c>
      <c r="B29" s="6" t="str">
        <f ca="1"/>
        <v>RU000A10ASB8</v>
      </c>
      <c r="C29" s="13">
        <f ca="1"/>
        <v>45718</v>
      </c>
      <c r="D29" s="6">
        <f ca="1"/>
        <v>3410.31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tabSelected="1" workbookViewId="0">
      <selection activeCell="A10" sqref="A10"/>
    </sheetView>
  </sheetViews>
  <sheetFormatPr defaultRowHeight="13.5"/>
  <sheetData>
    <row r="1" spans="1:1">
      <c r="A1" t="s">
        <v>83</v>
      </c>
    </row>
    <row r="2" spans="1:1">
      <c r="A2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8" spans="1:1">
      <c r="A8" t="s">
        <v>88</v>
      </c>
    </row>
    <row r="9" spans="1:1">
      <c r="A9" t="s">
        <v>89</v>
      </c>
    </row>
    <row r="11" spans="1:1">
      <c r="A11" t="s">
        <v>90</v>
      </c>
    </row>
    <row r="12" spans="1:1">
      <c r="A12" t="s">
        <v>91</v>
      </c>
    </row>
    <row r="14" spans="1:1">
      <c r="A14" t="s">
        <v>92</v>
      </c>
    </row>
    <row r="15" spans="1:1">
      <c r="A15" s="10" t="s">
        <v>93</v>
      </c>
    </row>
    <row r="17" spans="1:1">
      <c r="A17" t="s">
        <v>94</v>
      </c>
    </row>
    <row r="18" spans="1:1">
      <c r="A18" s="10" t="s">
        <v>95</v>
      </c>
    </row>
  </sheetData>
  <hyperlinks>
    <hyperlink ref="A15" r:id="rId1" xr:uid="{00000000-0004-0000-0300-000000000000}"/>
    <hyperlink ref="A18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Исходные данные</vt:lpstr>
      <vt:lpstr>Ден.поток</vt:lpstr>
      <vt:lpstr>Аналитика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2025-01-29T02:58:54Z</dcterms:created>
  <dcterms:modified xsi:type="dcterms:W3CDTF">2025-02-15T16:54:03Z</dcterms:modified>
</cp:coreProperties>
</file>