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per\Desktop\IntrigmaHelper\Config Files\"/>
    </mc:Choice>
  </mc:AlternateContent>
  <xr:revisionPtr revIDLastSave="0" documentId="13_ncr:1_{2E42FF08-1064-4450-BBFE-181B3DB1F585}" xr6:coauthVersionLast="45" xr6:coauthVersionMax="45" xr10:uidLastSave="{00000000-0000-0000-0000-000000000000}"/>
  <bookViews>
    <workbookView xWindow="2475" yWindow="555" windowWidth="33345" windowHeight="21240" xr2:uid="{00000000-000D-0000-FFFF-FFFF00000000}"/>
  </bookViews>
  <sheets>
    <sheet name="Shift Types" sheetId="7" r:id="rId1"/>
    <sheet name="Shift Credit Lookup Table" sheetId="8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64" i="7" l="1"/>
  <c r="O64" i="7"/>
  <c r="P64" i="7"/>
  <c r="H61" i="7"/>
  <c r="I61" i="7"/>
  <c r="J61" i="7"/>
  <c r="L61" i="7"/>
  <c r="N61" i="7"/>
  <c r="P61" i="7" s="1"/>
  <c r="O61" i="7"/>
  <c r="F61" i="7"/>
  <c r="N179" i="7" l="1"/>
  <c r="P179" i="7" s="1"/>
  <c r="L180" i="7"/>
  <c r="J180" i="7"/>
  <c r="I180" i="7"/>
  <c r="H180" i="7"/>
  <c r="N180" i="7" s="1"/>
  <c r="O180" i="7" s="1"/>
  <c r="P180" i="7" l="1"/>
  <c r="L4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L53" i="7"/>
  <c r="L54" i="7"/>
  <c r="L55" i="7"/>
  <c r="L56" i="7"/>
  <c r="L57" i="7"/>
  <c r="L58" i="7"/>
  <c r="L59" i="7"/>
  <c r="L60" i="7"/>
  <c r="L62" i="7"/>
  <c r="L63" i="7"/>
  <c r="L64" i="7"/>
  <c r="L65" i="7"/>
  <c r="L66" i="7"/>
  <c r="L67" i="7"/>
  <c r="L68" i="7"/>
  <c r="L69" i="7"/>
  <c r="L70" i="7"/>
  <c r="L71" i="7"/>
  <c r="L72" i="7"/>
  <c r="L73" i="7"/>
  <c r="L74" i="7"/>
  <c r="L75" i="7"/>
  <c r="L76" i="7"/>
  <c r="L77" i="7"/>
  <c r="L78" i="7"/>
  <c r="L79" i="7"/>
  <c r="L80" i="7"/>
  <c r="L81" i="7"/>
  <c r="L82" i="7"/>
  <c r="L83" i="7"/>
  <c r="L84" i="7"/>
  <c r="L85" i="7"/>
  <c r="L86" i="7"/>
  <c r="L87" i="7"/>
  <c r="L88" i="7"/>
  <c r="L89" i="7"/>
  <c r="L90" i="7"/>
  <c r="L91" i="7"/>
  <c r="L92" i="7"/>
  <c r="L93" i="7"/>
  <c r="L95" i="7"/>
  <c r="L96" i="7"/>
  <c r="L97" i="7"/>
  <c r="L98" i="7"/>
  <c r="L99" i="7"/>
  <c r="L101" i="7"/>
  <c r="L102" i="7"/>
  <c r="L103" i="7"/>
  <c r="L104" i="7"/>
  <c r="L105" i="7"/>
  <c r="L106" i="7"/>
  <c r="L107" i="7"/>
  <c r="L108" i="7"/>
  <c r="L109" i="7"/>
  <c r="L110" i="7"/>
  <c r="L111" i="7"/>
  <c r="L112" i="7"/>
  <c r="L113" i="7"/>
  <c r="L114" i="7"/>
  <c r="L115" i="7"/>
  <c r="L116" i="7"/>
  <c r="L117" i="7"/>
  <c r="L118" i="7"/>
  <c r="L119" i="7"/>
  <c r="L120" i="7"/>
  <c r="L121" i="7"/>
  <c r="L122" i="7"/>
  <c r="L123" i="7"/>
  <c r="L124" i="7"/>
  <c r="L125" i="7"/>
  <c r="L126" i="7"/>
  <c r="L127" i="7"/>
  <c r="L128" i="7"/>
  <c r="L129" i="7"/>
  <c r="L130" i="7"/>
  <c r="L131" i="7"/>
  <c r="L132" i="7"/>
  <c r="L133" i="7"/>
  <c r="L134" i="7"/>
  <c r="L135" i="7"/>
  <c r="L136" i="7"/>
  <c r="L137" i="7"/>
  <c r="L138" i="7"/>
  <c r="L139" i="7"/>
  <c r="L140" i="7"/>
  <c r="L141" i="7"/>
  <c r="L142" i="7"/>
  <c r="L143" i="7"/>
  <c r="L144" i="7"/>
  <c r="L145" i="7"/>
  <c r="L146" i="7"/>
  <c r="L147" i="7"/>
  <c r="L148" i="7"/>
  <c r="L149" i="7"/>
  <c r="L150" i="7"/>
  <c r="L151" i="7"/>
  <c r="L152" i="7"/>
  <c r="L153" i="7"/>
  <c r="L154" i="7"/>
  <c r="L155" i="7"/>
  <c r="L156" i="7"/>
  <c r="L157" i="7"/>
  <c r="L158" i="7"/>
  <c r="L159" i="7"/>
  <c r="L160" i="7"/>
  <c r="L161" i="7"/>
  <c r="L162" i="7"/>
  <c r="L165" i="7"/>
  <c r="L166" i="7"/>
  <c r="L167" i="7"/>
  <c r="L168" i="7"/>
  <c r="L169" i="7"/>
  <c r="L170" i="7"/>
  <c r="L171" i="7"/>
  <c r="L172" i="7"/>
  <c r="L173" i="7"/>
  <c r="L174" i="7"/>
  <c r="L175" i="7"/>
  <c r="L176" i="7"/>
  <c r="L177" i="7"/>
  <c r="L178" i="7"/>
  <c r="L182" i="7"/>
  <c r="L3" i="7"/>
  <c r="F56" i="7" l="1"/>
  <c r="F49" i="7"/>
  <c r="H56" i="7"/>
  <c r="I56" i="7"/>
  <c r="J56" i="7"/>
  <c r="H49" i="7"/>
  <c r="I49" i="7"/>
  <c r="J49" i="7"/>
  <c r="J155" i="7"/>
  <c r="I155" i="7"/>
  <c r="H155" i="7"/>
  <c r="F155" i="7"/>
  <c r="J158" i="7"/>
  <c r="I158" i="7"/>
  <c r="H158" i="7"/>
  <c r="F158" i="7"/>
  <c r="J157" i="7"/>
  <c r="I157" i="7"/>
  <c r="H157" i="7"/>
  <c r="F157" i="7"/>
  <c r="J152" i="7"/>
  <c r="I152" i="7"/>
  <c r="H152" i="7"/>
  <c r="F152" i="7"/>
  <c r="J151" i="7"/>
  <c r="I151" i="7"/>
  <c r="H151" i="7"/>
  <c r="F151" i="7"/>
  <c r="N49" i="7" l="1"/>
  <c r="O49" i="7" s="1"/>
  <c r="N155" i="7"/>
  <c r="O155" i="7" s="1"/>
  <c r="N56" i="7"/>
  <c r="O56" i="7" s="1"/>
  <c r="N157" i="7"/>
  <c r="O157" i="7" s="1"/>
  <c r="N158" i="7"/>
  <c r="O158" i="7" s="1"/>
  <c r="N152" i="7"/>
  <c r="O152" i="7" s="1"/>
  <c r="N151" i="7"/>
  <c r="P151" i="7" s="1"/>
  <c r="F225" i="7"/>
  <c r="P49" i="7" l="1"/>
  <c r="P56" i="7"/>
  <c r="P157" i="7"/>
  <c r="P155" i="7"/>
  <c r="P158" i="7"/>
  <c r="P152" i="7"/>
  <c r="O151" i="7"/>
  <c r="F220" i="7"/>
  <c r="F221" i="7"/>
  <c r="F224" i="7"/>
  <c r="F223" i="7"/>
  <c r="F78" i="7"/>
  <c r="H78" i="7"/>
  <c r="I78" i="7"/>
  <c r="J78" i="7"/>
  <c r="F218" i="7"/>
  <c r="F219" i="7"/>
  <c r="F222" i="7"/>
  <c r="N78" i="7" l="1"/>
  <c r="O78" i="7" s="1"/>
  <c r="H107" i="7"/>
  <c r="I107" i="7"/>
  <c r="J107" i="7"/>
  <c r="F107" i="7"/>
  <c r="H81" i="7"/>
  <c r="I81" i="7"/>
  <c r="J81" i="7"/>
  <c r="F81" i="7"/>
  <c r="H76" i="7"/>
  <c r="I76" i="7"/>
  <c r="J76" i="7"/>
  <c r="F76" i="7"/>
  <c r="H64" i="7"/>
  <c r="I64" i="7"/>
  <c r="F64" i="7"/>
  <c r="J64" i="7"/>
  <c r="H4" i="7"/>
  <c r="I4" i="7"/>
  <c r="J4" i="7"/>
  <c r="H5" i="7"/>
  <c r="I5" i="7"/>
  <c r="J5" i="7"/>
  <c r="H6" i="7"/>
  <c r="I6" i="7"/>
  <c r="J6" i="7"/>
  <c r="H7" i="7"/>
  <c r="I7" i="7"/>
  <c r="J7" i="7"/>
  <c r="H8" i="7"/>
  <c r="I8" i="7"/>
  <c r="J8" i="7"/>
  <c r="H9" i="7"/>
  <c r="I9" i="7"/>
  <c r="J9" i="7"/>
  <c r="H10" i="7"/>
  <c r="I10" i="7"/>
  <c r="J10" i="7"/>
  <c r="H11" i="7"/>
  <c r="I11" i="7"/>
  <c r="J11" i="7"/>
  <c r="H12" i="7"/>
  <c r="I12" i="7"/>
  <c r="J12" i="7"/>
  <c r="H13" i="7"/>
  <c r="I13" i="7"/>
  <c r="J13" i="7"/>
  <c r="H14" i="7"/>
  <c r="I14" i="7"/>
  <c r="J14" i="7"/>
  <c r="H15" i="7"/>
  <c r="I15" i="7"/>
  <c r="J15" i="7"/>
  <c r="H16" i="7"/>
  <c r="I16" i="7"/>
  <c r="J16" i="7"/>
  <c r="H17" i="7"/>
  <c r="I17" i="7"/>
  <c r="J17" i="7"/>
  <c r="H18" i="7"/>
  <c r="I18" i="7"/>
  <c r="J18" i="7"/>
  <c r="H19" i="7"/>
  <c r="I19" i="7"/>
  <c r="J19" i="7"/>
  <c r="H20" i="7"/>
  <c r="I20" i="7"/>
  <c r="J20" i="7"/>
  <c r="H21" i="7"/>
  <c r="I21" i="7"/>
  <c r="J21" i="7"/>
  <c r="H22" i="7"/>
  <c r="I22" i="7"/>
  <c r="J22" i="7"/>
  <c r="H23" i="7"/>
  <c r="I23" i="7"/>
  <c r="J23" i="7"/>
  <c r="H24" i="7"/>
  <c r="I24" i="7"/>
  <c r="J24" i="7"/>
  <c r="H25" i="7"/>
  <c r="I25" i="7"/>
  <c r="J25" i="7"/>
  <c r="H26" i="7"/>
  <c r="I26" i="7"/>
  <c r="J26" i="7"/>
  <c r="H27" i="7"/>
  <c r="I27" i="7"/>
  <c r="J27" i="7"/>
  <c r="H28" i="7"/>
  <c r="I28" i="7"/>
  <c r="J28" i="7"/>
  <c r="H29" i="7"/>
  <c r="I29" i="7"/>
  <c r="J29" i="7"/>
  <c r="H30" i="7"/>
  <c r="I30" i="7"/>
  <c r="J30" i="7"/>
  <c r="H31" i="7"/>
  <c r="I31" i="7"/>
  <c r="J31" i="7"/>
  <c r="H32" i="7"/>
  <c r="I32" i="7"/>
  <c r="J32" i="7"/>
  <c r="F29" i="7"/>
  <c r="F25" i="7"/>
  <c r="F16" i="7"/>
  <c r="F11" i="7"/>
  <c r="F10" i="7"/>
  <c r="F7" i="7"/>
  <c r="F67" i="7"/>
  <c r="F68" i="7"/>
  <c r="F69" i="7"/>
  <c r="F70" i="7"/>
  <c r="F71" i="7"/>
  <c r="F72" i="7"/>
  <c r="F73" i="7"/>
  <c r="F75" i="7"/>
  <c r="F74" i="7"/>
  <c r="F77" i="7"/>
  <c r="F79" i="7"/>
  <c r="F80" i="7"/>
  <c r="F82" i="7"/>
  <c r="F83" i="7"/>
  <c r="F84" i="7"/>
  <c r="F85" i="7"/>
  <c r="F86" i="7"/>
  <c r="F87" i="7"/>
  <c r="F89" i="7"/>
  <c r="F90" i="7"/>
  <c r="F88" i="7"/>
  <c r="F91" i="7"/>
  <c r="F92" i="7"/>
  <c r="F93" i="7"/>
  <c r="F95" i="7"/>
  <c r="F96" i="7"/>
  <c r="F97" i="7"/>
  <c r="F99" i="7"/>
  <c r="F101" i="7"/>
  <c r="F98" i="7"/>
  <c r="F102" i="7"/>
  <c r="F103" i="7"/>
  <c r="F104" i="7"/>
  <c r="F105" i="7"/>
  <c r="F106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3" i="7"/>
  <c r="F154" i="7"/>
  <c r="F156" i="7"/>
  <c r="F159" i="7"/>
  <c r="F160" i="7"/>
  <c r="F161" i="7"/>
  <c r="F162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50" i="7"/>
  <c r="F51" i="7"/>
  <c r="F52" i="7"/>
  <c r="F53" i="7"/>
  <c r="F54" i="7"/>
  <c r="F55" i="7"/>
  <c r="F57" i="7"/>
  <c r="F58" i="7"/>
  <c r="F59" i="7"/>
  <c r="F60" i="7"/>
  <c r="F62" i="7"/>
  <c r="F63" i="7"/>
  <c r="F65" i="7"/>
  <c r="F66" i="7"/>
  <c r="F4" i="7"/>
  <c r="F5" i="7"/>
  <c r="F6" i="7"/>
  <c r="F8" i="7"/>
  <c r="F9" i="7"/>
  <c r="F12" i="7"/>
  <c r="F13" i="7"/>
  <c r="F14" i="7"/>
  <c r="F15" i="7"/>
  <c r="F17" i="7"/>
  <c r="F18" i="7"/>
  <c r="F19" i="7"/>
  <c r="F20" i="7"/>
  <c r="F21" i="7"/>
  <c r="F22" i="7"/>
  <c r="F23" i="7"/>
  <c r="F24" i="7"/>
  <c r="F26" i="7"/>
  <c r="F27" i="7"/>
  <c r="F28" i="7"/>
  <c r="F30" i="7"/>
  <c r="F3" i="7"/>
  <c r="I3" i="7"/>
  <c r="J146" i="7"/>
  <c r="J147" i="7"/>
  <c r="J148" i="7"/>
  <c r="J149" i="7"/>
  <c r="J150" i="7"/>
  <c r="J181" i="7"/>
  <c r="J153" i="7"/>
  <c r="J154" i="7"/>
  <c r="J156" i="7"/>
  <c r="J182" i="7"/>
  <c r="J159" i="7"/>
  <c r="J160" i="7"/>
  <c r="J161" i="7"/>
  <c r="J162" i="7"/>
  <c r="J141" i="7"/>
  <c r="J142" i="7"/>
  <c r="J143" i="7"/>
  <c r="J144" i="7"/>
  <c r="J145" i="7"/>
  <c r="J138" i="7"/>
  <c r="J139" i="7"/>
  <c r="J140" i="7"/>
  <c r="J122" i="7"/>
  <c r="J123" i="7"/>
  <c r="J124" i="7"/>
  <c r="J125" i="7"/>
  <c r="J126" i="7"/>
  <c r="J127" i="7"/>
  <c r="J128" i="7"/>
  <c r="J129" i="7"/>
  <c r="J130" i="7"/>
  <c r="J131" i="7"/>
  <c r="J132" i="7"/>
  <c r="J133" i="7"/>
  <c r="J134" i="7"/>
  <c r="J135" i="7"/>
  <c r="J136" i="7"/>
  <c r="J137" i="7"/>
  <c r="J112" i="7"/>
  <c r="J113" i="7"/>
  <c r="J114" i="7"/>
  <c r="J115" i="7"/>
  <c r="J116" i="7"/>
  <c r="J117" i="7"/>
  <c r="J118" i="7"/>
  <c r="J119" i="7"/>
  <c r="J120" i="7"/>
  <c r="J121" i="7"/>
  <c r="J88" i="7"/>
  <c r="J91" i="7"/>
  <c r="J92" i="7"/>
  <c r="J93" i="7"/>
  <c r="J95" i="7"/>
  <c r="J96" i="7"/>
  <c r="J97" i="7"/>
  <c r="J99" i="7"/>
  <c r="J101" i="7"/>
  <c r="J98" i="7"/>
  <c r="J102" i="7"/>
  <c r="J103" i="7"/>
  <c r="J104" i="7"/>
  <c r="J105" i="7"/>
  <c r="J106" i="7"/>
  <c r="J108" i="7"/>
  <c r="J109" i="7"/>
  <c r="J110" i="7"/>
  <c r="J111" i="7"/>
  <c r="J60" i="7"/>
  <c r="J62" i="7"/>
  <c r="J63" i="7"/>
  <c r="J65" i="7"/>
  <c r="J66" i="7"/>
  <c r="J67" i="7"/>
  <c r="J68" i="7"/>
  <c r="J69" i="7"/>
  <c r="J70" i="7"/>
  <c r="J71" i="7"/>
  <c r="J72" i="7"/>
  <c r="J73" i="7"/>
  <c r="J75" i="7"/>
  <c r="J74" i="7"/>
  <c r="J77" i="7"/>
  <c r="J79" i="7"/>
  <c r="J80" i="7"/>
  <c r="J82" i="7"/>
  <c r="J83" i="7"/>
  <c r="J84" i="7"/>
  <c r="J85" i="7"/>
  <c r="J86" i="7"/>
  <c r="J87" i="7"/>
  <c r="J89" i="7"/>
  <c r="J90" i="7"/>
  <c r="J55" i="7"/>
  <c r="J57" i="7"/>
  <c r="J58" i="7"/>
  <c r="J59" i="7"/>
  <c r="J40" i="7"/>
  <c r="J41" i="7"/>
  <c r="J42" i="7"/>
  <c r="J43" i="7"/>
  <c r="J44" i="7"/>
  <c r="J45" i="7"/>
  <c r="J46" i="7"/>
  <c r="J47" i="7"/>
  <c r="J48" i="7"/>
  <c r="J50" i="7"/>
  <c r="J51" i="7"/>
  <c r="J52" i="7"/>
  <c r="J53" i="7"/>
  <c r="J54" i="7"/>
  <c r="J33" i="7"/>
  <c r="J34" i="7"/>
  <c r="J35" i="7"/>
  <c r="J36" i="7"/>
  <c r="J37" i="7"/>
  <c r="J38" i="7"/>
  <c r="J39" i="7"/>
  <c r="J3" i="7"/>
  <c r="I57" i="7"/>
  <c r="I58" i="7"/>
  <c r="I59" i="7"/>
  <c r="I60" i="7"/>
  <c r="I62" i="7"/>
  <c r="I63" i="7"/>
  <c r="I65" i="7"/>
  <c r="I66" i="7"/>
  <c r="I67" i="7"/>
  <c r="I68" i="7"/>
  <c r="I69" i="7"/>
  <c r="I70" i="7"/>
  <c r="I71" i="7"/>
  <c r="I72" i="7"/>
  <c r="I73" i="7"/>
  <c r="I75" i="7"/>
  <c r="I74" i="7"/>
  <c r="I77" i="7"/>
  <c r="I79" i="7"/>
  <c r="I80" i="7"/>
  <c r="I82" i="7"/>
  <c r="I83" i="7"/>
  <c r="I84" i="7"/>
  <c r="I85" i="7"/>
  <c r="I86" i="7"/>
  <c r="I87" i="7"/>
  <c r="I89" i="7"/>
  <c r="I90" i="7"/>
  <c r="I88" i="7"/>
  <c r="I91" i="7"/>
  <c r="I92" i="7"/>
  <c r="I93" i="7"/>
  <c r="I95" i="7"/>
  <c r="I96" i="7"/>
  <c r="I97" i="7"/>
  <c r="I99" i="7"/>
  <c r="I101" i="7"/>
  <c r="I98" i="7"/>
  <c r="I102" i="7"/>
  <c r="I103" i="7"/>
  <c r="I104" i="7"/>
  <c r="I105" i="7"/>
  <c r="I106" i="7"/>
  <c r="I108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2" i="7"/>
  <c r="I123" i="7"/>
  <c r="I124" i="7"/>
  <c r="I125" i="7"/>
  <c r="I126" i="7"/>
  <c r="I127" i="7"/>
  <c r="I128" i="7"/>
  <c r="I129" i="7"/>
  <c r="I130" i="7"/>
  <c r="I131" i="7"/>
  <c r="I132" i="7"/>
  <c r="I133" i="7"/>
  <c r="I134" i="7"/>
  <c r="I135" i="7"/>
  <c r="I136" i="7"/>
  <c r="I137" i="7"/>
  <c r="I138" i="7"/>
  <c r="I139" i="7"/>
  <c r="I140" i="7"/>
  <c r="I141" i="7"/>
  <c r="I142" i="7"/>
  <c r="I143" i="7"/>
  <c r="I144" i="7"/>
  <c r="I145" i="7"/>
  <c r="I146" i="7"/>
  <c r="I147" i="7"/>
  <c r="I148" i="7"/>
  <c r="I149" i="7"/>
  <c r="I150" i="7"/>
  <c r="I153" i="7"/>
  <c r="I154" i="7"/>
  <c r="I156" i="7"/>
  <c r="I182" i="7"/>
  <c r="I159" i="7"/>
  <c r="I160" i="7"/>
  <c r="I161" i="7"/>
  <c r="I16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50" i="7"/>
  <c r="I51" i="7"/>
  <c r="I52" i="7"/>
  <c r="I53" i="7"/>
  <c r="I54" i="7"/>
  <c r="I55" i="7"/>
  <c r="H3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50" i="7"/>
  <c r="H51" i="7"/>
  <c r="H52" i="7"/>
  <c r="H53" i="7"/>
  <c r="H54" i="7"/>
  <c r="H55" i="7"/>
  <c r="H57" i="7"/>
  <c r="H58" i="7"/>
  <c r="H59" i="7"/>
  <c r="H60" i="7"/>
  <c r="H62" i="7"/>
  <c r="H63" i="7"/>
  <c r="H65" i="7"/>
  <c r="H66" i="7"/>
  <c r="H67" i="7"/>
  <c r="H68" i="7"/>
  <c r="H69" i="7"/>
  <c r="H70" i="7"/>
  <c r="H71" i="7"/>
  <c r="H72" i="7"/>
  <c r="H73" i="7"/>
  <c r="H75" i="7"/>
  <c r="H74" i="7"/>
  <c r="H77" i="7"/>
  <c r="H79" i="7"/>
  <c r="H80" i="7"/>
  <c r="H82" i="7"/>
  <c r="H83" i="7"/>
  <c r="H84" i="7"/>
  <c r="H85" i="7"/>
  <c r="H86" i="7"/>
  <c r="H87" i="7"/>
  <c r="H89" i="7"/>
  <c r="H90" i="7"/>
  <c r="H88" i="7"/>
  <c r="H91" i="7"/>
  <c r="H92" i="7"/>
  <c r="H93" i="7"/>
  <c r="H95" i="7"/>
  <c r="H96" i="7"/>
  <c r="H97" i="7"/>
  <c r="H99" i="7"/>
  <c r="H101" i="7"/>
  <c r="H98" i="7"/>
  <c r="H102" i="7"/>
  <c r="H103" i="7"/>
  <c r="H104" i="7"/>
  <c r="H105" i="7"/>
  <c r="H106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81" i="7"/>
  <c r="H153" i="7"/>
  <c r="H154" i="7"/>
  <c r="H156" i="7"/>
  <c r="H182" i="7"/>
  <c r="H159" i="7"/>
  <c r="H160" i="7"/>
  <c r="H161" i="7"/>
  <c r="H162" i="7"/>
  <c r="P78" i="7" l="1"/>
  <c r="N29" i="7"/>
  <c r="P29" i="7" s="1"/>
  <c r="N25" i="7"/>
  <c r="P25" i="7" s="1"/>
  <c r="N19" i="7"/>
  <c r="P19" i="7" s="1"/>
  <c r="N15" i="7"/>
  <c r="P15" i="7" s="1"/>
  <c r="N9" i="7"/>
  <c r="P9" i="7" s="1"/>
  <c r="N7" i="7"/>
  <c r="P7" i="7" s="1"/>
  <c r="N5" i="7"/>
  <c r="P5" i="7" s="1"/>
  <c r="N34" i="7"/>
  <c r="P34" i="7" s="1"/>
  <c r="N76" i="7"/>
  <c r="O76" i="7" s="1"/>
  <c r="N85" i="7"/>
  <c r="O85" i="7" s="1"/>
  <c r="N47" i="7"/>
  <c r="O47" i="7" s="1"/>
  <c r="N81" i="7"/>
  <c r="P81" i="7" s="1"/>
  <c r="N109" i="7"/>
  <c r="O109" i="7" s="1"/>
  <c r="N101" i="7"/>
  <c r="O101" i="7" s="1"/>
  <c r="N72" i="7"/>
  <c r="O72" i="7" s="1"/>
  <c r="N32" i="7"/>
  <c r="O32" i="7" s="1"/>
  <c r="N30" i="7"/>
  <c r="O30" i="7" s="1"/>
  <c r="N28" i="7"/>
  <c r="O28" i="7" s="1"/>
  <c r="N26" i="7"/>
  <c r="O26" i="7" s="1"/>
  <c r="N24" i="7"/>
  <c r="O24" i="7" s="1"/>
  <c r="N22" i="7"/>
  <c r="O22" i="7" s="1"/>
  <c r="N20" i="7"/>
  <c r="P20" i="7" s="1"/>
  <c r="N18" i="7"/>
  <c r="P18" i="7" s="1"/>
  <c r="N16" i="7"/>
  <c r="O16" i="7" s="1"/>
  <c r="N14" i="7"/>
  <c r="O14" i="7" s="1"/>
  <c r="N12" i="7"/>
  <c r="O12" i="7" s="1"/>
  <c r="N10" i="7"/>
  <c r="P10" i="7" s="1"/>
  <c r="N8" i="7"/>
  <c r="O8" i="7" s="1"/>
  <c r="N6" i="7"/>
  <c r="P6" i="7" s="1"/>
  <c r="N4" i="7"/>
  <c r="O4" i="7" s="1"/>
  <c r="N71" i="7"/>
  <c r="O71" i="7" s="1"/>
  <c r="N99" i="7"/>
  <c r="O99" i="7" s="1"/>
  <c r="N33" i="7"/>
  <c r="P33" i="7" s="1"/>
  <c r="N107" i="7"/>
  <c r="O107" i="7" s="1"/>
  <c r="N31" i="7"/>
  <c r="O31" i="7" s="1"/>
  <c r="N27" i="7"/>
  <c r="O27" i="7" s="1"/>
  <c r="N23" i="7"/>
  <c r="O23" i="7" s="1"/>
  <c r="N21" i="7"/>
  <c r="O21" i="7" s="1"/>
  <c r="N17" i="7"/>
  <c r="O17" i="7" s="1"/>
  <c r="N13" i="7"/>
  <c r="O13" i="7" s="1"/>
  <c r="N11" i="7"/>
  <c r="O11" i="7" s="1"/>
  <c r="N145" i="7"/>
  <c r="O145" i="7" s="1"/>
  <c r="N121" i="7"/>
  <c r="P121" i="7" s="1"/>
  <c r="N95" i="7"/>
  <c r="P95" i="7" s="1"/>
  <c r="N86" i="7"/>
  <c r="O86" i="7" s="1"/>
  <c r="N58" i="7"/>
  <c r="P58" i="7" s="1"/>
  <c r="N66" i="7"/>
  <c r="P66" i="7" s="1"/>
  <c r="N35" i="7"/>
  <c r="O35" i="7" s="1"/>
  <c r="N106" i="7"/>
  <c r="O106" i="7" s="1"/>
  <c r="N92" i="7"/>
  <c r="P92" i="7" s="1"/>
  <c r="N51" i="7"/>
  <c r="O51" i="7" s="1"/>
  <c r="N128" i="7"/>
  <c r="O128" i="7" s="1"/>
  <c r="N116" i="7"/>
  <c r="O116" i="7" s="1"/>
  <c r="N103" i="7"/>
  <c r="O103" i="7" s="1"/>
  <c r="N90" i="7"/>
  <c r="O90" i="7" s="1"/>
  <c r="N74" i="7"/>
  <c r="P74" i="7" s="1"/>
  <c r="N62" i="7"/>
  <c r="O62" i="7" s="1"/>
  <c r="N153" i="7"/>
  <c r="O153" i="7" s="1"/>
  <c r="N140" i="7"/>
  <c r="O140" i="7" s="1"/>
  <c r="N112" i="7"/>
  <c r="P112" i="7" s="1"/>
  <c r="N148" i="7"/>
  <c r="P148" i="7" s="1"/>
  <c r="N113" i="7"/>
  <c r="O113" i="7" s="1"/>
  <c r="N143" i="7"/>
  <c r="P143" i="7" s="1"/>
  <c r="N130" i="7"/>
  <c r="O130" i="7" s="1"/>
  <c r="N118" i="7"/>
  <c r="O118" i="7" s="1"/>
  <c r="N45" i="7"/>
  <c r="P45" i="7" s="1"/>
  <c r="N36" i="7"/>
  <c r="O36" i="7" s="1"/>
  <c r="N150" i="7"/>
  <c r="O150" i="7" s="1"/>
  <c r="N126" i="7"/>
  <c r="O126" i="7" s="1"/>
  <c r="N114" i="7"/>
  <c r="O114" i="7" s="1"/>
  <c r="N87" i="7"/>
  <c r="P87" i="7" s="1"/>
  <c r="N73" i="7"/>
  <c r="P73" i="7" s="1"/>
  <c r="N59" i="7"/>
  <c r="O59" i="7" s="1"/>
  <c r="N136" i="7"/>
  <c r="O136" i="7" s="1"/>
  <c r="N124" i="7"/>
  <c r="O124" i="7" s="1"/>
  <c r="N142" i="7"/>
  <c r="O142" i="7" s="1"/>
  <c r="N129" i="7"/>
  <c r="P129" i="7" s="1"/>
  <c r="N117" i="7"/>
  <c r="O117" i="7" s="1"/>
  <c r="N104" i="7"/>
  <c r="O104" i="7" s="1"/>
  <c r="N88" i="7"/>
  <c r="O88" i="7" s="1"/>
  <c r="N141" i="7"/>
  <c r="O141" i="7" s="1"/>
  <c r="N154" i="7"/>
  <c r="P154" i="7" s="1"/>
  <c r="N149" i="7"/>
  <c r="O149" i="7" s="1"/>
  <c r="N161" i="7"/>
  <c r="O161" i="7" s="1"/>
  <c r="N83" i="7"/>
  <c r="O83" i="7" s="1"/>
  <c r="N69" i="7"/>
  <c r="O69" i="7" s="1"/>
  <c r="N156" i="7"/>
  <c r="O156" i="7" s="1"/>
  <c r="O74" i="7"/>
  <c r="N44" i="7"/>
  <c r="P44" i="7" s="1"/>
  <c r="N43" i="7"/>
  <c r="O43" i="7" s="1"/>
  <c r="N105" i="7"/>
  <c r="P105" i="7" s="1"/>
  <c r="N91" i="7"/>
  <c r="O91" i="7" s="1"/>
  <c r="N37" i="7"/>
  <c r="O37" i="7" s="1"/>
  <c r="N125" i="7"/>
  <c r="O125" i="7" s="1"/>
  <c r="N137" i="7"/>
  <c r="O137" i="7" s="1"/>
  <c r="N162" i="7"/>
  <c r="O162" i="7" s="1"/>
  <c r="N82" i="7"/>
  <c r="O82" i="7" s="1"/>
  <c r="N68" i="7"/>
  <c r="P68" i="7" s="1"/>
  <c r="N147" i="7"/>
  <c r="O147" i="7" s="1"/>
  <c r="N111" i="7"/>
  <c r="O111" i="7" s="1"/>
  <c r="N97" i="7"/>
  <c r="O97" i="7" s="1"/>
  <c r="N84" i="7"/>
  <c r="O84" i="7" s="1"/>
  <c r="N70" i="7"/>
  <c r="O70" i="7" s="1"/>
  <c r="N55" i="7"/>
  <c r="O55" i="7" s="1"/>
  <c r="N42" i="7"/>
  <c r="O42" i="7" s="1"/>
  <c r="N133" i="7"/>
  <c r="O133" i="7" s="1"/>
  <c r="N110" i="7"/>
  <c r="O110" i="7" s="1"/>
  <c r="N144" i="7"/>
  <c r="P144" i="7" s="1"/>
  <c r="N132" i="7"/>
  <c r="O132" i="7" s="1"/>
  <c r="N108" i="7"/>
  <c r="O108" i="7" s="1"/>
  <c r="N93" i="7"/>
  <c r="O93" i="7" s="1"/>
  <c r="N80" i="7"/>
  <c r="O80" i="7" s="1"/>
  <c r="N67" i="7"/>
  <c r="O67" i="7" s="1"/>
  <c r="N52" i="7"/>
  <c r="O52" i="7" s="1"/>
  <c r="N39" i="7"/>
  <c r="P39" i="7" s="1"/>
  <c r="N182" i="7"/>
  <c r="O182" i="7" s="1"/>
  <c r="N131" i="7"/>
  <c r="P131" i="7" s="1"/>
  <c r="N119" i="7"/>
  <c r="O119" i="7" s="1"/>
  <c r="N38" i="7"/>
  <c r="O38" i="7" s="1"/>
  <c r="N96" i="7"/>
  <c r="P96" i="7" s="1"/>
  <c r="N50" i="7"/>
  <c r="O50" i="7" s="1"/>
  <c r="N122" i="7"/>
  <c r="O122" i="7" s="1"/>
  <c r="N134" i="7"/>
  <c r="O134" i="7" s="1"/>
  <c r="N181" i="7"/>
  <c r="O181" i="7" s="1"/>
  <c r="N139" i="7"/>
  <c r="O139" i="7" s="1"/>
  <c r="N127" i="7"/>
  <c r="O127" i="7" s="1"/>
  <c r="N115" i="7"/>
  <c r="O115" i="7" s="1"/>
  <c r="N89" i="7"/>
  <c r="O89" i="7" s="1"/>
  <c r="N75" i="7"/>
  <c r="O75" i="7" s="1"/>
  <c r="N60" i="7"/>
  <c r="O60" i="7" s="1"/>
  <c r="N46" i="7"/>
  <c r="O46" i="7" s="1"/>
  <c r="N146" i="7"/>
  <c r="O146" i="7" s="1"/>
  <c r="N138" i="7"/>
  <c r="O138" i="7" s="1"/>
  <c r="N98" i="7"/>
  <c r="O98" i="7" s="1"/>
  <c r="N120" i="7"/>
  <c r="O120" i="7" s="1"/>
  <c r="N53" i="7"/>
  <c r="P53" i="7" s="1"/>
  <c r="N40" i="7"/>
  <c r="O40" i="7" s="1"/>
  <c r="N54" i="7"/>
  <c r="O54" i="7" s="1"/>
  <c r="N41" i="7"/>
  <c r="O41" i="7" s="1"/>
  <c r="N79" i="7"/>
  <c r="P79" i="7" s="1"/>
  <c r="N65" i="7"/>
  <c r="P65" i="7" s="1"/>
  <c r="N77" i="7"/>
  <c r="O77" i="7" s="1"/>
  <c r="N63" i="7"/>
  <c r="O63" i="7" s="1"/>
  <c r="N48" i="7"/>
  <c r="P48" i="7" s="1"/>
  <c r="N102" i="7"/>
  <c r="O102" i="7" s="1"/>
  <c r="N160" i="7"/>
  <c r="O160" i="7" s="1"/>
  <c r="N159" i="7"/>
  <c r="O159" i="7" s="1"/>
  <c r="N135" i="7"/>
  <c r="O135" i="7" s="1"/>
  <c r="N123" i="7"/>
  <c r="O123" i="7" s="1"/>
  <c r="N57" i="7"/>
  <c r="O57" i="7" s="1"/>
  <c r="N174" i="7"/>
  <c r="P174" i="7" s="1"/>
  <c r="N175" i="7"/>
  <c r="O175" i="7" s="1"/>
  <c r="N176" i="7"/>
  <c r="O176" i="7" s="1"/>
  <c r="N177" i="7"/>
  <c r="P177" i="7" s="1"/>
  <c r="N178" i="7"/>
  <c r="P178" i="7" s="1"/>
  <c r="O9" i="7" l="1"/>
  <c r="P118" i="7"/>
  <c r="O5" i="7"/>
  <c r="O15" i="7"/>
  <c r="O34" i="7"/>
  <c r="P36" i="7"/>
  <c r="O19" i="7"/>
  <c r="O121" i="7"/>
  <c r="P27" i="7"/>
  <c r="O7" i="7"/>
  <c r="O25" i="7"/>
  <c r="O29" i="7"/>
  <c r="P13" i="7"/>
  <c r="P130" i="7"/>
  <c r="P119" i="7"/>
  <c r="O148" i="7"/>
  <c r="P26" i="7"/>
  <c r="P35" i="7"/>
  <c r="O33" i="7"/>
  <c r="P76" i="7"/>
  <c r="P85" i="7"/>
  <c r="P32" i="7"/>
  <c r="P106" i="7"/>
  <c r="P23" i="7"/>
  <c r="P12" i="7"/>
  <c r="O81" i="7"/>
  <c r="P111" i="7"/>
  <c r="P28" i="7"/>
  <c r="P16" i="7"/>
  <c r="O18" i="7"/>
  <c r="P72" i="7"/>
  <c r="O58" i="7"/>
  <c r="P71" i="7"/>
  <c r="P83" i="7"/>
  <c r="P14" i="7"/>
  <c r="O154" i="7"/>
  <c r="P99" i="7"/>
  <c r="P21" i="7"/>
  <c r="O95" i="7"/>
  <c r="P31" i="7"/>
  <c r="P47" i="7"/>
  <c r="P17" i="7"/>
  <c r="P69" i="7"/>
  <c r="P30" i="7"/>
  <c r="O144" i="7"/>
  <c r="P4" i="7"/>
  <c r="O129" i="7"/>
  <c r="P8" i="7"/>
  <c r="P90" i="7"/>
  <c r="P101" i="7"/>
  <c r="O143" i="7"/>
  <c r="P24" i="7"/>
  <c r="O6" i="7"/>
  <c r="O20" i="7"/>
  <c r="P113" i="7"/>
  <c r="O66" i="7"/>
  <c r="P128" i="7"/>
  <c r="P109" i="7"/>
  <c r="P22" i="7"/>
  <c r="P11" i="7"/>
  <c r="P107" i="7"/>
  <c r="O10" i="7"/>
  <c r="P138" i="7"/>
  <c r="O92" i="7"/>
  <c r="P86" i="7"/>
  <c r="P145" i="7"/>
  <c r="P116" i="7"/>
  <c r="O45" i="7"/>
  <c r="P126" i="7"/>
  <c r="P51" i="7"/>
  <c r="P59" i="7"/>
  <c r="P103" i="7"/>
  <c r="P97" i="7"/>
  <c r="P132" i="7"/>
  <c r="P62" i="7"/>
  <c r="P93" i="7"/>
  <c r="P70" i="7"/>
  <c r="P38" i="7"/>
  <c r="P150" i="7"/>
  <c r="O112" i="7"/>
  <c r="P140" i="7"/>
  <c r="P153" i="7"/>
  <c r="P55" i="7"/>
  <c r="P181" i="7"/>
  <c r="P104" i="7"/>
  <c r="P84" i="7"/>
  <c r="P125" i="7"/>
  <c r="P117" i="7"/>
  <c r="P141" i="7"/>
  <c r="P88" i="7"/>
  <c r="P114" i="7"/>
  <c r="O44" i="7"/>
  <c r="O73" i="7"/>
  <c r="O87" i="7"/>
  <c r="P43" i="7"/>
  <c r="P149" i="7"/>
  <c r="P134" i="7"/>
  <c r="P146" i="7"/>
  <c r="P110" i="7"/>
  <c r="O131" i="7"/>
  <c r="P161" i="7"/>
  <c r="P136" i="7"/>
  <c r="P147" i="7"/>
  <c r="P37" i="7"/>
  <c r="O105" i="7"/>
  <c r="P122" i="7"/>
  <c r="O65" i="7"/>
  <c r="O79" i="7"/>
  <c r="P124" i="7"/>
  <c r="P159" i="7"/>
  <c r="P57" i="7"/>
  <c r="P108" i="7"/>
  <c r="P139" i="7"/>
  <c r="P40" i="7"/>
  <c r="P98" i="7"/>
  <c r="P123" i="7"/>
  <c r="P120" i="7"/>
  <c r="O96" i="7"/>
  <c r="P50" i="7"/>
  <c r="P41" i="7"/>
  <c r="P142" i="7"/>
  <c r="P156" i="7"/>
  <c r="P182" i="7"/>
  <c r="P133" i="7"/>
  <c r="P60" i="7"/>
  <c r="P82" i="7"/>
  <c r="O53" i="7"/>
  <c r="P54" i="7"/>
  <c r="O68" i="7"/>
  <c r="P91" i="7"/>
  <c r="P135" i="7"/>
  <c r="P137" i="7"/>
  <c r="P52" i="7"/>
  <c r="P162" i="7"/>
  <c r="P115" i="7"/>
  <c r="P67" i="7"/>
  <c r="P160" i="7"/>
  <c r="P127" i="7"/>
  <c r="P80" i="7"/>
  <c r="O48" i="7"/>
  <c r="P42" i="7"/>
  <c r="P46" i="7"/>
  <c r="O39" i="7"/>
  <c r="P89" i="7"/>
  <c r="P75" i="7"/>
  <c r="P63" i="7"/>
  <c r="P102" i="7"/>
  <c r="P77" i="7"/>
  <c r="O178" i="7"/>
  <c r="P175" i="7"/>
  <c r="O177" i="7"/>
  <c r="O174" i="7"/>
  <c r="P176" i="7"/>
  <c r="N168" i="7"/>
  <c r="O168" i="7" s="1"/>
  <c r="N167" i="7"/>
  <c r="P167" i="7" s="1"/>
  <c r="O167" i="7" l="1"/>
  <c r="P168" i="7"/>
  <c r="N169" i="7" l="1"/>
  <c r="P169" i="7" s="1"/>
  <c r="N170" i="7"/>
  <c r="P170" i="7" s="1"/>
  <c r="N171" i="7"/>
  <c r="P171" i="7" s="1"/>
  <c r="N172" i="7"/>
  <c r="P172" i="7" s="1"/>
  <c r="N173" i="7"/>
  <c r="P173" i="7" s="1"/>
  <c r="N165" i="7"/>
  <c r="O165" i="7" s="1"/>
  <c r="N166" i="7"/>
  <c r="O166" i="7" s="1"/>
  <c r="O171" i="7" l="1"/>
  <c r="P166" i="7"/>
  <c r="P165" i="7"/>
  <c r="O173" i="7"/>
  <c r="O172" i="7"/>
  <c r="O170" i="7"/>
  <c r="O169" i="7"/>
  <c r="N3" i="7"/>
  <c r="P3" i="7" s="1"/>
  <c r="O3" i="7" l="1"/>
</calcChain>
</file>

<file path=xl/sharedStrings.xml><?xml version="1.0" encoding="utf-8"?>
<sst xmlns="http://schemas.openxmlformats.org/spreadsheetml/2006/main" count="898" uniqueCount="420">
  <si>
    <t>Shift Name</t>
  </si>
  <si>
    <t>4m</t>
  </si>
  <si>
    <t>Sac 4a-12p</t>
  </si>
  <si>
    <t>5M</t>
  </si>
  <si>
    <t>Sac 5a-4p</t>
  </si>
  <si>
    <t>8M</t>
  </si>
  <si>
    <t>Sac 8a-7p</t>
  </si>
  <si>
    <t>9m</t>
  </si>
  <si>
    <t>Sac 9a-5p</t>
  </si>
  <si>
    <t>11M</t>
  </si>
  <si>
    <t>Sac 11a-10p</t>
  </si>
  <si>
    <t>14M</t>
  </si>
  <si>
    <t>Sac 2p-1a</t>
  </si>
  <si>
    <t>15M</t>
  </si>
  <si>
    <t>Sac 3p-2a</t>
  </si>
  <si>
    <t>17m</t>
  </si>
  <si>
    <t>Sac 5p-1a</t>
  </si>
  <si>
    <t>19m</t>
  </si>
  <si>
    <t>Sac 7p-3a</t>
  </si>
  <si>
    <t>20m</t>
  </si>
  <si>
    <t>21m</t>
  </si>
  <si>
    <t>Sac 9p-5a</t>
  </si>
  <si>
    <t>22M</t>
  </si>
  <si>
    <t>Sac 10p-9a</t>
  </si>
  <si>
    <t>22M.</t>
  </si>
  <si>
    <t>4r</t>
  </si>
  <si>
    <t>Ros 4a-12p</t>
  </si>
  <si>
    <t>6R</t>
  </si>
  <si>
    <t>Ros 6a-5p</t>
  </si>
  <si>
    <t>9R</t>
  </si>
  <si>
    <t>Ros 9a-8p</t>
  </si>
  <si>
    <t>10R</t>
  </si>
  <si>
    <t>11R</t>
  </si>
  <si>
    <t>Ros 11a-10p</t>
  </si>
  <si>
    <t>12R</t>
  </si>
  <si>
    <t>Ros 12p-11p</t>
  </si>
  <si>
    <t>13R</t>
  </si>
  <si>
    <t>Ros 1p-12a</t>
  </si>
  <si>
    <t>14R</t>
  </si>
  <si>
    <t>Ros 2p-1a</t>
  </si>
  <si>
    <t>15R</t>
  </si>
  <si>
    <t>Ros 3p-2a</t>
  </si>
  <si>
    <t>16R</t>
  </si>
  <si>
    <t>Ros 4p-3a</t>
  </si>
  <si>
    <t>17R</t>
  </si>
  <si>
    <t>Ros 5p-3a</t>
  </si>
  <si>
    <t>20r</t>
  </si>
  <si>
    <t>Ros 8p-4a</t>
  </si>
  <si>
    <t>21R</t>
  </si>
  <si>
    <t>Ros 9p-8a</t>
  </si>
  <si>
    <t>22R</t>
  </si>
  <si>
    <t>Ros 10p-9a</t>
  </si>
  <si>
    <t>24r</t>
  </si>
  <si>
    <t>Ros 12a-8a</t>
  </si>
  <si>
    <t>7R</t>
  </si>
  <si>
    <t>Ros 7a-6p</t>
  </si>
  <si>
    <t>8r</t>
  </si>
  <si>
    <t>Ros 8a-4p</t>
  </si>
  <si>
    <t>13M</t>
  </si>
  <si>
    <t>Sac 1p-12a</t>
  </si>
  <si>
    <t>24m</t>
  </si>
  <si>
    <t>Sac 12a-8a</t>
  </si>
  <si>
    <t>AACC</t>
  </si>
  <si>
    <t>CDA</t>
  </si>
  <si>
    <t>EPRP</t>
  </si>
  <si>
    <t>16Rt</t>
  </si>
  <si>
    <t>Ros 4p-2a</t>
  </si>
  <si>
    <t>19rp</t>
  </si>
  <si>
    <t>9r!</t>
  </si>
  <si>
    <t>13rp.</t>
  </si>
  <si>
    <t>12M</t>
  </si>
  <si>
    <t>Sac 12p-11p</t>
  </si>
  <si>
    <t>16M</t>
  </si>
  <si>
    <t>Sac 4p-3a</t>
  </si>
  <si>
    <t>Ros 10a-9p</t>
  </si>
  <si>
    <t>C1</t>
  </si>
  <si>
    <t>C2</t>
  </si>
  <si>
    <t>t1</t>
  </si>
  <si>
    <t>AACC 6a-2p</t>
  </si>
  <si>
    <t>t2</t>
  </si>
  <si>
    <t>AACC 2p-10p</t>
  </si>
  <si>
    <t>AACC 6a-10p</t>
  </si>
  <si>
    <t>t1.</t>
  </si>
  <si>
    <t>t2.</t>
  </si>
  <si>
    <t>T.</t>
  </si>
  <si>
    <t>t6</t>
  </si>
  <si>
    <t>T6.</t>
  </si>
  <si>
    <t>t8</t>
  </si>
  <si>
    <t>AACC 8a-3p</t>
  </si>
  <si>
    <t>t8s</t>
  </si>
  <si>
    <t>t15</t>
  </si>
  <si>
    <t>AACC 12a-6a</t>
  </si>
  <si>
    <t>Early Credits</t>
  </si>
  <si>
    <t>Late Credits</t>
  </si>
  <si>
    <t>Night Credits</t>
  </si>
  <si>
    <t>Call Credits</t>
  </si>
  <si>
    <t>C3</t>
  </si>
  <si>
    <t>if Friday</t>
  </si>
  <si>
    <t>Sum of Credit if Friday</t>
  </si>
  <si>
    <t>Sum of Credit if Sat-Sun</t>
  </si>
  <si>
    <t>Sum of Credit if Mon-Thurs</t>
  </si>
  <si>
    <t xml:space="preserve">T </t>
  </si>
  <si>
    <t>T6+</t>
  </si>
  <si>
    <t>T12</t>
  </si>
  <si>
    <t>T24</t>
  </si>
  <si>
    <t>CDA A</t>
  </si>
  <si>
    <t>CDA B</t>
  </si>
  <si>
    <t>CDA C</t>
  </si>
  <si>
    <t>AACC 6a-2p qof</t>
  </si>
  <si>
    <t>AACC 2p-10p qof</t>
  </si>
  <si>
    <t>AACC 6a-10p qof</t>
  </si>
  <si>
    <t>AACC 6a-12p mondays</t>
  </si>
  <si>
    <t>AACC 6a-4p q4wknd</t>
  </si>
  <si>
    <t>AACC 6a-6p</t>
  </si>
  <si>
    <t>AACC 12p-12a</t>
  </si>
  <si>
    <t>t15h</t>
  </si>
  <si>
    <t>AACC 3p-12a wkday</t>
  </si>
  <si>
    <t>AACC 3p-10p Holiday</t>
  </si>
  <si>
    <t>6m</t>
  </si>
  <si>
    <t>8m</t>
  </si>
  <si>
    <t>10m</t>
  </si>
  <si>
    <t>12m</t>
  </si>
  <si>
    <t>18m</t>
  </si>
  <si>
    <t>Sac 6a-2p</t>
  </si>
  <si>
    <t>Sac 8a-4p</t>
  </si>
  <si>
    <t>Sac 10a-6p</t>
  </si>
  <si>
    <t>Sac 6p-2a</t>
  </si>
  <si>
    <t>Sac 12p-8p</t>
  </si>
  <si>
    <t>Location/Time</t>
  </si>
  <si>
    <t>13m</t>
  </si>
  <si>
    <t>Sac 1p-9p</t>
  </si>
  <si>
    <t>4Rt</t>
  </si>
  <si>
    <t>8R</t>
  </si>
  <si>
    <t>9Rt</t>
  </si>
  <si>
    <t>12r</t>
  </si>
  <si>
    <t>16r</t>
  </si>
  <si>
    <t>17r</t>
  </si>
  <si>
    <t>19R</t>
  </si>
  <si>
    <t>9r</t>
  </si>
  <si>
    <t>10r</t>
  </si>
  <si>
    <t>12Rt</t>
  </si>
  <si>
    <t>14Rt</t>
  </si>
  <si>
    <t>17Rt</t>
  </si>
  <si>
    <t>Ros 4a-2p</t>
  </si>
  <si>
    <t>Ros 8a-7p</t>
  </si>
  <si>
    <t>Ros 9a-5p</t>
  </si>
  <si>
    <t>Ros 9a-7p</t>
  </si>
  <si>
    <t>Ros 10a-6p</t>
  </si>
  <si>
    <t>Ros 12p-8p</t>
  </si>
  <si>
    <t>Ros 12p-10p</t>
  </si>
  <si>
    <t>Ros 2p-12a</t>
  </si>
  <si>
    <t>Ros 4p-12a</t>
  </si>
  <si>
    <t>Ros 5p-1a</t>
  </si>
  <si>
    <t>Ros 5p-4a</t>
  </si>
  <si>
    <t>Ros 7p-6a</t>
  </si>
  <si>
    <t>8rp.</t>
  </si>
  <si>
    <t>8rp..</t>
  </si>
  <si>
    <t>Ros 1p-9:30p</t>
  </si>
  <si>
    <t>Ros 7p-3:30a</t>
  </si>
  <si>
    <t>Ros 8a-4:30p</t>
  </si>
  <si>
    <t>Ros 8a-3:30p</t>
  </si>
  <si>
    <t>if Sat/Sun</t>
  </si>
  <si>
    <t>C4+</t>
  </si>
  <si>
    <t>rl</t>
  </si>
  <si>
    <t>Ros 3p-6p (lab)</t>
  </si>
  <si>
    <t>18r</t>
  </si>
  <si>
    <t>Ros 6p-2a</t>
  </si>
  <si>
    <t>CDA A Lab</t>
  </si>
  <si>
    <t>CDA B Lab</t>
  </si>
  <si>
    <t>CDA C Lab</t>
  </si>
  <si>
    <t>C4</t>
  </si>
  <si>
    <t>Sac 630a-3p</t>
  </si>
  <si>
    <t>Sac 7a-430p</t>
  </si>
  <si>
    <t>10mp</t>
  </si>
  <si>
    <t>Sac 10a-730p</t>
  </si>
  <si>
    <t>14mp</t>
  </si>
  <si>
    <t>Sac 2p-1130p</t>
  </si>
  <si>
    <t>18mp</t>
  </si>
  <si>
    <t>Sac 6p-330a</t>
  </si>
  <si>
    <t>Sac 8a-530p</t>
  </si>
  <si>
    <t>11mp.</t>
  </si>
  <si>
    <t>Sac 11a-830p</t>
  </si>
  <si>
    <t>15mp</t>
  </si>
  <si>
    <t>Sac 3p-1230a</t>
  </si>
  <si>
    <t>16rp.</t>
  </si>
  <si>
    <t>Ros 4p-12:30a</t>
  </si>
  <si>
    <t>630m</t>
  </si>
  <si>
    <t>8mp.</t>
  </si>
  <si>
    <t>7mp</t>
  </si>
  <si>
    <t>Regional Lab</t>
  </si>
  <si>
    <t>tL09</t>
  </si>
  <si>
    <t>tL16</t>
  </si>
  <si>
    <t>tL01</t>
  </si>
  <si>
    <t>Reg Lab 9a-4:30p</t>
  </si>
  <si>
    <t>Reg Lab 4:30p-1a</t>
  </si>
  <si>
    <t>Reg Lab 1a-9a</t>
  </si>
  <si>
    <t>South Sac</t>
  </si>
  <si>
    <t>South Sac (ss)</t>
  </si>
  <si>
    <t>AACC t8s</t>
  </si>
  <si>
    <t>EPRP1</t>
  </si>
  <si>
    <t>EPRP2</t>
  </si>
  <si>
    <t>EPRP 1</t>
  </si>
  <si>
    <t>Location</t>
  </si>
  <si>
    <t>Sacramento</t>
  </si>
  <si>
    <t>Roseville</t>
  </si>
  <si>
    <t>Call</t>
  </si>
  <si>
    <t>Start Time</t>
  </si>
  <si>
    <t>End Time</t>
  </si>
  <si>
    <t>Hours Paid</t>
  </si>
  <si>
    <t>Sac 8p-4a</t>
  </si>
  <si>
    <t>IsPit</t>
  </si>
  <si>
    <t>N</t>
  </si>
  <si>
    <t>Y</t>
  </si>
  <si>
    <t>ss</t>
  </si>
  <si>
    <t>15rl</t>
  </si>
  <si>
    <t>CDA A lab</t>
  </si>
  <si>
    <t>CDA B lab</t>
  </si>
  <si>
    <t>CDA C lab</t>
  </si>
  <si>
    <t>AOC-Ros</t>
  </si>
  <si>
    <t>ROS Admin On Call</t>
  </si>
  <si>
    <t>AOC-Sac</t>
  </si>
  <si>
    <t>SAC Admin On Call</t>
  </si>
  <si>
    <t>5R</t>
  </si>
  <si>
    <t>15Rt</t>
  </si>
  <si>
    <t>10Rt</t>
  </si>
  <si>
    <t>13r</t>
  </si>
  <si>
    <t>15r</t>
  </si>
  <si>
    <t>15r.</t>
  </si>
  <si>
    <t>15R.</t>
  </si>
  <si>
    <t>14R.</t>
  </si>
  <si>
    <t>1545R</t>
  </si>
  <si>
    <t>2045R</t>
  </si>
  <si>
    <t>4M</t>
  </si>
  <si>
    <t>8m'</t>
  </si>
  <si>
    <t>11m'</t>
  </si>
  <si>
    <t>11m</t>
  </si>
  <si>
    <t>Sac 4a-3p</t>
  </si>
  <si>
    <t>Sac 8a-5p</t>
  </si>
  <si>
    <t>Sac 11a-7p</t>
  </si>
  <si>
    <t>Sac 11a-8p</t>
  </si>
  <si>
    <t>Ros 5a-4p</t>
  </si>
  <si>
    <t>Ros 10a-8p</t>
  </si>
  <si>
    <t>Ros 1p-9p</t>
  </si>
  <si>
    <t>Ros 3p-11p</t>
  </si>
  <si>
    <t>Ros 3p-1a</t>
  </si>
  <si>
    <t>Ros 345p-3a</t>
  </si>
  <si>
    <t>Ros 6p-2a lab</t>
  </si>
  <si>
    <t>Ros 845p-8a</t>
  </si>
  <si>
    <t>12R.</t>
  </si>
  <si>
    <t>18m.</t>
  </si>
  <si>
    <t>8rp...</t>
  </si>
  <si>
    <t>EPRP 2</t>
  </si>
  <si>
    <t>18rl</t>
  </si>
  <si>
    <t>5m</t>
  </si>
  <si>
    <t>Sac 5a-1p</t>
  </si>
  <si>
    <t>10M</t>
  </si>
  <si>
    <t>9rp</t>
  </si>
  <si>
    <t>11r</t>
  </si>
  <si>
    <t>14rp</t>
  </si>
  <si>
    <t>19r</t>
  </si>
  <si>
    <t>18rp.</t>
  </si>
  <si>
    <t>t1 (6a-9a)</t>
  </si>
  <si>
    <t>t1 (9a-2p)</t>
  </si>
  <si>
    <t>t2 (2p-6p)</t>
  </si>
  <si>
    <t>t2 (6p-8p)</t>
  </si>
  <si>
    <t>t2 (8p-10p)</t>
  </si>
  <si>
    <t>t1 (12p-2p)</t>
  </si>
  <si>
    <t>WTF</t>
  </si>
  <si>
    <t>Sac 10a-9p</t>
  </si>
  <si>
    <t>8mp</t>
  </si>
  <si>
    <t>Sac 8a-430p</t>
  </si>
  <si>
    <t>Ros 11a-7p</t>
  </si>
  <si>
    <t>Ros 7p-3a</t>
  </si>
  <si>
    <t>Ros 9a-5:30p</t>
  </si>
  <si>
    <t>Ros 6p-230a</t>
  </si>
  <si>
    <t>Ros 2p-1030p</t>
  </si>
  <si>
    <t>t1 (6a-10a)</t>
  </si>
  <si>
    <t>17mp.</t>
  </si>
  <si>
    <t>Sac 5p-230a</t>
  </si>
  <si>
    <t>t1 (10a-12p)</t>
  </si>
  <si>
    <t>t8 (1p-3p)</t>
  </si>
  <si>
    <t>t8 (8a-11a)</t>
  </si>
  <si>
    <t>t8 (11a-1p)</t>
  </si>
  <si>
    <t>t15 (3p-10p)</t>
  </si>
  <si>
    <t>t15 (10p-12a)</t>
  </si>
  <si>
    <t>11m vol</t>
  </si>
  <si>
    <t>t2 (2p-5p)</t>
  </si>
  <si>
    <t>t2 (5p-10p)</t>
  </si>
  <si>
    <t>8R RESP</t>
  </si>
  <si>
    <t>15R RESP</t>
  </si>
  <si>
    <t>10M URI</t>
  </si>
  <si>
    <t>17M URI</t>
  </si>
  <si>
    <t>Sac Vol (11a-7p)</t>
  </si>
  <si>
    <t>SAC 10URI</t>
  </si>
  <si>
    <t>SAC 17URI</t>
  </si>
  <si>
    <t>Ros Resp (3p-5a)</t>
  </si>
  <si>
    <t>Ros Resp (8a-10p)</t>
  </si>
  <si>
    <t>EPRP1 NU</t>
  </si>
  <si>
    <t>EPRP 1 NU</t>
  </si>
  <si>
    <t>EPRP2 NU</t>
  </si>
  <si>
    <t>EPRP 2 NU</t>
  </si>
  <si>
    <t>13R.</t>
  </si>
  <si>
    <t>CCM930R</t>
  </si>
  <si>
    <t>CCM1430R</t>
  </si>
  <si>
    <t>Other</t>
  </si>
  <si>
    <t>19mp</t>
  </si>
  <si>
    <t>11mp</t>
  </si>
  <si>
    <t>15rp.</t>
  </si>
  <si>
    <t>18r.</t>
  </si>
  <si>
    <t>14r</t>
  </si>
  <si>
    <t>Ros 2p-10p</t>
  </si>
  <si>
    <t>Sac 11a-730p</t>
  </si>
  <si>
    <t>Sac 7p-330a</t>
  </si>
  <si>
    <t>Ros 3p-1130p</t>
  </si>
  <si>
    <t>9r.</t>
  </si>
  <si>
    <t>13Rt</t>
  </si>
  <si>
    <t>Ros 1p-11p</t>
  </si>
  <si>
    <t>13rp</t>
  </si>
  <si>
    <t>Ros 1p-1030p</t>
  </si>
  <si>
    <t>18rp</t>
  </si>
  <si>
    <t>12rp</t>
  </si>
  <si>
    <t>15mp.</t>
  </si>
  <si>
    <t>16mp.</t>
  </si>
  <si>
    <t>7mp.</t>
  </si>
  <si>
    <t>8rp</t>
  </si>
  <si>
    <t>10mp.</t>
  </si>
  <si>
    <t>Sac 7a-330p</t>
  </si>
  <si>
    <t>Sac 10a-630p</t>
  </si>
  <si>
    <t>Sac 3p-1130p</t>
  </si>
  <si>
    <t>Sac 4p-1230a</t>
  </si>
  <si>
    <t>Ros 8a-530p</t>
  </si>
  <si>
    <t>Ros 12p-8:30p</t>
  </si>
  <si>
    <t>Ros 6p-330a</t>
  </si>
  <si>
    <t>18mp.</t>
  </si>
  <si>
    <t>Sac 6p-230a</t>
  </si>
  <si>
    <t>9mp.</t>
  </si>
  <si>
    <t>16mp</t>
  </si>
  <si>
    <t>Sac 9a-630p</t>
  </si>
  <si>
    <t>Sac 4p-130a</t>
  </si>
  <si>
    <t>C1*</t>
  </si>
  <si>
    <t>C2*</t>
  </si>
  <si>
    <t>C3*</t>
  </si>
  <si>
    <t>C4*</t>
  </si>
  <si>
    <t>C4+*</t>
  </si>
  <si>
    <t>CDA A *</t>
  </si>
  <si>
    <t>CDA B *</t>
  </si>
  <si>
    <t>CDA C *</t>
  </si>
  <si>
    <t>9r..</t>
  </si>
  <si>
    <t>8r.</t>
  </si>
  <si>
    <t>Early Shifts (Start Times)</t>
  </si>
  <si>
    <t>Late Shifts (End Times)</t>
  </si>
  <si>
    <t>Friday Shifts (End Times)</t>
  </si>
  <si>
    <t>These Shifts Get Zero Credit</t>
  </si>
  <si>
    <t>Well-Behaved Shifts</t>
  </si>
  <si>
    <t>5M.</t>
  </si>
  <si>
    <t>7m</t>
  </si>
  <si>
    <t>Sac 7a-3p</t>
  </si>
  <si>
    <t>7M</t>
  </si>
  <si>
    <t>Sac 7a-6p</t>
  </si>
  <si>
    <t>9M</t>
  </si>
  <si>
    <t>Sac 9a-8p</t>
  </si>
  <si>
    <t>16m</t>
  </si>
  <si>
    <t>Sac 4p-12a</t>
  </si>
  <si>
    <t>5R.</t>
  </si>
  <si>
    <t>Ros 9a-6p psych</t>
  </si>
  <si>
    <t>9R.</t>
  </si>
  <si>
    <t>11Rt</t>
  </si>
  <si>
    <t>Ros 3p-2a lab</t>
  </si>
  <si>
    <t>16R.</t>
  </si>
  <si>
    <t>13m.</t>
  </si>
  <si>
    <t>Ros 8a-3p</t>
  </si>
  <si>
    <t>CDA 7a-4p</t>
  </si>
  <si>
    <t>CDA 3p-MN</t>
  </si>
  <si>
    <t>CDA 11p-7a</t>
  </si>
  <si>
    <t>Ros 11a-9p</t>
  </si>
  <si>
    <t>t8 (8a-12p)</t>
  </si>
  <si>
    <t>t8 (12p-3p)</t>
  </si>
  <si>
    <t>9r v</t>
  </si>
  <si>
    <t>Ros 9a-5p vol</t>
  </si>
  <si>
    <t>20m v</t>
  </si>
  <si>
    <t>Sac 8p-4a vol</t>
  </si>
  <si>
    <t>12m v</t>
  </si>
  <si>
    <t>Sac 12p-8p vol</t>
  </si>
  <si>
    <t>10r v</t>
  </si>
  <si>
    <t>Ros 10a-6p vol</t>
  </si>
  <si>
    <t>14r v</t>
  </si>
  <si>
    <t>Ros 2p-10p vol</t>
  </si>
  <si>
    <t>8r v</t>
  </si>
  <si>
    <t>Ros 8a-4p vol</t>
  </si>
  <si>
    <t>24m v</t>
  </si>
  <si>
    <t>Sac 12a-8a vol</t>
  </si>
  <si>
    <t>t2 (6p-10p)</t>
  </si>
  <si>
    <t>15r v</t>
  </si>
  <si>
    <t>14R RSP</t>
  </si>
  <si>
    <t>15R RSP</t>
  </si>
  <si>
    <t>t15 (8p-12a)</t>
  </si>
  <si>
    <t>t15 (3p-8p)</t>
  </si>
  <si>
    <t>t8h</t>
  </si>
  <si>
    <t>t8h.</t>
  </si>
  <si>
    <t>t15..</t>
  </si>
  <si>
    <t>t15h.</t>
  </si>
  <si>
    <t>AACC 8a-3p Holiday</t>
  </si>
  <si>
    <t>AACC 8a-3p Holiday.</t>
  </si>
  <si>
    <t>AACC 3p-10p Holiday.</t>
  </si>
  <si>
    <t>t15h..</t>
  </si>
  <si>
    <t>AACC 3p-10p Holiday..</t>
  </si>
  <si>
    <t>Sept 2020 typo</t>
  </si>
  <si>
    <t>13mp</t>
  </si>
  <si>
    <t>17mp..</t>
  </si>
  <si>
    <t>Sac 1p-9:30p</t>
  </si>
  <si>
    <t>Sac 5p-130a</t>
  </si>
  <si>
    <t>Ros RSP 2p-1a</t>
  </si>
  <si>
    <t>Ros RSP 3p-2a</t>
  </si>
  <si>
    <t>These Shifts Need Manual Entries for Something (usually credit but T24 needs it for hours paid and t8s needs it for split shift not deserving double units/credit; note in Oct we changed to t8sam/pm so can delete straight t8s's)</t>
  </si>
  <si>
    <t>t8sam</t>
  </si>
  <si>
    <t>t8spm</t>
  </si>
  <si>
    <t>AACC 8a-1p split</t>
  </si>
  <si>
    <t>AACC 5p-8p split</t>
  </si>
  <si>
    <t>4r.</t>
  </si>
  <si>
    <t>Ros 4a-12p.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</si>
</sst>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6">
    <xf numFmtId="0" fontId="0" fillId="0" borderId="0" xfId="0"/>
    <xf numFmtId="0" fontId="0" fillId="0" borderId="0" xfId="0" applyFill="1"/>
    <xf numFmtId="0" fontId="0" fillId="0" borderId="0" xfId="0" applyAlignment="1">
      <alignment wrapText="1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NumberFormat="1"/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Fill="1" applyAlignment="1">
      <alignment horizontal="left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96751-214A-48C7-BC67-41954398F5C4}">
  <dimension ref="A1:P225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5.75" x14ac:dyDescent="0.25"/>
  <cols>
    <col min="1" max="1" width="13.75" style="4" customWidth="1"/>
    <col min="2" max="3" width="20" customWidth="1"/>
    <col min="4" max="4" width="12.875" customWidth="1"/>
    <col min="5" max="5" width="11.25" customWidth="1"/>
    <col min="6" max="6" width="12.375" customWidth="1"/>
    <col min="7" max="7" width="12.375" style="10" customWidth="1"/>
    <col min="8" max="11" width="13.75" customWidth="1"/>
    <col min="14" max="14" width="22.5" customWidth="1"/>
    <col min="15" max="15" width="19" customWidth="1"/>
    <col min="16" max="16" width="19.75" customWidth="1"/>
  </cols>
  <sheetData>
    <row r="1" spans="1:16" s="3" customFormat="1" x14ac:dyDescent="0.25">
      <c r="A1" s="6" t="s">
        <v>0</v>
      </c>
      <c r="B1" s="6" t="s">
        <v>128</v>
      </c>
      <c r="C1" s="6" t="s">
        <v>202</v>
      </c>
      <c r="D1" s="6" t="s">
        <v>206</v>
      </c>
      <c r="E1" s="6" t="s">
        <v>207</v>
      </c>
      <c r="F1" s="6" t="s">
        <v>208</v>
      </c>
      <c r="G1" s="7" t="s">
        <v>210</v>
      </c>
      <c r="H1" s="3" t="s">
        <v>92</v>
      </c>
      <c r="I1" s="3" t="s">
        <v>93</v>
      </c>
      <c r="J1" s="3" t="s">
        <v>94</v>
      </c>
      <c r="K1" s="3" t="s">
        <v>95</v>
      </c>
      <c r="L1" s="3" t="s">
        <v>97</v>
      </c>
      <c r="M1" s="3" t="s">
        <v>161</v>
      </c>
      <c r="N1" s="3" t="s">
        <v>100</v>
      </c>
      <c r="O1" s="3" t="s">
        <v>98</v>
      </c>
      <c r="P1" s="3" t="s">
        <v>99</v>
      </c>
    </row>
    <row r="2" spans="1:16" s="3" customFormat="1" x14ac:dyDescent="0.25">
      <c r="A2" s="15" t="s">
        <v>353</v>
      </c>
      <c r="B2" s="6"/>
      <c r="C2" s="6"/>
      <c r="D2" s="6"/>
      <c r="E2" s="6"/>
      <c r="F2" s="6"/>
      <c r="G2" s="7"/>
    </row>
    <row r="3" spans="1:16" x14ac:dyDescent="0.25">
      <c r="A3" s="5" t="s">
        <v>1</v>
      </c>
      <c r="B3" s="1" t="s">
        <v>2</v>
      </c>
      <c r="C3" s="1" t="s">
        <v>203</v>
      </c>
      <c r="D3" s="1">
        <v>4</v>
      </c>
      <c r="E3" s="1">
        <v>12</v>
      </c>
      <c r="F3" s="1">
        <f>IF($E3&gt;$D3, $E3-$D3, 24+$E3-$D3)</f>
        <v>8</v>
      </c>
      <c r="G3" s="8" t="s">
        <v>211</v>
      </c>
      <c r="H3">
        <f>IFERROR(VLOOKUP($D3, 'Shift Credit Lookup Table'!$A$2:$B$7, 2, FALSE), 0)</f>
        <v>0.5</v>
      </c>
      <c r="I3">
        <f>IFERROR(VLOOKUP($E3, 'Shift Credit Lookup Table'!$D$2:$E$17, 2, FALSE), 0)</f>
        <v>0</v>
      </c>
      <c r="J3">
        <f xml:space="preserve"> IF(AND($E3 &gt;=4, $E3 &lt;=11), 1, 0)</f>
        <v>0</v>
      </c>
      <c r="K3">
        <v>0</v>
      </c>
      <c r="L3">
        <f>IFERROR(VLOOKUP($E3, 'Shift Credit Lookup Table'!$G$2:$H$30, 2, FALSE), 0)</f>
        <v>0</v>
      </c>
      <c r="M3">
        <v>1</v>
      </c>
      <c r="N3">
        <f t="shared" ref="N3" si="0">H3+I3+J3+K3</f>
        <v>0.5</v>
      </c>
      <c r="O3">
        <f t="shared" ref="O3" si="1">N3+L3</f>
        <v>0.5</v>
      </c>
      <c r="P3">
        <f t="shared" ref="P3" si="2">N3+M3</f>
        <v>1.5</v>
      </c>
    </row>
    <row r="4" spans="1:16" x14ac:dyDescent="0.25">
      <c r="A4" s="5" t="s">
        <v>232</v>
      </c>
      <c r="B4" s="1" t="s">
        <v>236</v>
      </c>
      <c r="C4" s="1" t="s">
        <v>203</v>
      </c>
      <c r="D4" s="1">
        <v>4</v>
      </c>
      <c r="E4" s="1">
        <v>15</v>
      </c>
      <c r="F4" s="1">
        <f t="shared" ref="F4:F79" si="3">IF($E4&gt;$D4, $E4-$D4, 24+$E4-$D4)</f>
        <v>11</v>
      </c>
      <c r="G4" s="8" t="s">
        <v>211</v>
      </c>
      <c r="H4">
        <f>IFERROR(VLOOKUP($D4, 'Shift Credit Lookup Table'!$A$2:$B$7, 2, FALSE), 0)</f>
        <v>0.5</v>
      </c>
      <c r="I4">
        <f>IFERROR(VLOOKUP($E4, 'Shift Credit Lookup Table'!$D$2:$E$17, 2, FALSE), 0)</f>
        <v>0</v>
      </c>
      <c r="J4">
        <f t="shared" ref="J4:J32" si="4" xml:space="preserve"> IF(AND($E4 &gt;=4, $E4 &lt;=11), 1, 0)</f>
        <v>0</v>
      </c>
      <c r="K4">
        <v>0</v>
      </c>
      <c r="L4">
        <f>IFERROR(VLOOKUP($E4, 'Shift Credit Lookup Table'!$G$2:$H$30, 2, FALSE), 0)</f>
        <v>0</v>
      </c>
      <c r="M4">
        <v>1</v>
      </c>
      <c r="N4">
        <f t="shared" ref="N4:N34" si="5">H4+I4+J4+K4</f>
        <v>0.5</v>
      </c>
      <c r="O4">
        <f t="shared" ref="O4:O34" si="6">N4+L4</f>
        <v>0.5</v>
      </c>
      <c r="P4">
        <f t="shared" ref="P4:P34" si="7">N4+M4</f>
        <v>1.5</v>
      </c>
    </row>
    <row r="5" spans="1:16" x14ac:dyDescent="0.25">
      <c r="A5" s="5" t="s">
        <v>253</v>
      </c>
      <c r="B5" s="1" t="s">
        <v>254</v>
      </c>
      <c r="C5" s="1" t="s">
        <v>203</v>
      </c>
      <c r="D5" s="1">
        <v>5</v>
      </c>
      <c r="E5" s="1">
        <v>13</v>
      </c>
      <c r="F5" s="1">
        <f t="shared" si="3"/>
        <v>8</v>
      </c>
      <c r="G5" s="8" t="s">
        <v>211</v>
      </c>
      <c r="H5">
        <f>IFERROR(VLOOKUP($D5, 'Shift Credit Lookup Table'!$A$2:$B$7, 2, FALSE), 0)</f>
        <v>0.33</v>
      </c>
      <c r="I5">
        <f>IFERROR(VLOOKUP($E5, 'Shift Credit Lookup Table'!$D$2:$E$17, 2, FALSE), 0)</f>
        <v>0</v>
      </c>
      <c r="J5">
        <f t="shared" si="4"/>
        <v>0</v>
      </c>
      <c r="K5">
        <v>0</v>
      </c>
      <c r="L5">
        <f>IFERROR(VLOOKUP($E5, 'Shift Credit Lookup Table'!$G$2:$H$30, 2, FALSE), 0)</f>
        <v>0</v>
      </c>
      <c r="M5">
        <v>1</v>
      </c>
      <c r="N5">
        <f t="shared" si="5"/>
        <v>0.33</v>
      </c>
      <c r="O5">
        <f t="shared" si="6"/>
        <v>0.33</v>
      </c>
      <c r="P5">
        <f t="shared" si="7"/>
        <v>1.33</v>
      </c>
    </row>
    <row r="6" spans="1:16" x14ac:dyDescent="0.25">
      <c r="A6" s="5" t="s">
        <v>3</v>
      </c>
      <c r="B6" s="1" t="s">
        <v>4</v>
      </c>
      <c r="C6" s="1" t="s">
        <v>203</v>
      </c>
      <c r="D6" s="1">
        <v>5</v>
      </c>
      <c r="E6" s="1">
        <v>16</v>
      </c>
      <c r="F6" s="1">
        <f t="shared" si="3"/>
        <v>11</v>
      </c>
      <c r="G6" s="8" t="s">
        <v>211</v>
      </c>
      <c r="H6">
        <f>IFERROR(VLOOKUP($D6, 'Shift Credit Lookup Table'!$A$2:$B$7, 2, FALSE), 0)</f>
        <v>0.33</v>
      </c>
      <c r="I6">
        <f>IFERROR(VLOOKUP($E6, 'Shift Credit Lookup Table'!$D$2:$E$17, 2, FALSE), 0)</f>
        <v>0</v>
      </c>
      <c r="J6">
        <f t="shared" si="4"/>
        <v>0</v>
      </c>
      <c r="K6">
        <v>0</v>
      </c>
      <c r="L6">
        <f>IFERROR(VLOOKUP($E6, 'Shift Credit Lookup Table'!$G$2:$H$30, 2, FALSE), 0)</f>
        <v>0</v>
      </c>
      <c r="M6">
        <v>1</v>
      </c>
      <c r="N6">
        <f t="shared" si="5"/>
        <v>0.33</v>
      </c>
      <c r="O6">
        <f t="shared" si="6"/>
        <v>0.33</v>
      </c>
      <c r="P6">
        <f t="shared" si="7"/>
        <v>1.33</v>
      </c>
    </row>
    <row r="7" spans="1:16" x14ac:dyDescent="0.25">
      <c r="A7" s="5" t="s">
        <v>354</v>
      </c>
      <c r="B7" s="1" t="s">
        <v>4</v>
      </c>
      <c r="C7" s="1" t="s">
        <v>203</v>
      </c>
      <c r="D7" s="1">
        <v>5</v>
      </c>
      <c r="E7" s="1">
        <v>16</v>
      </c>
      <c r="F7" s="1">
        <f t="shared" si="3"/>
        <v>11</v>
      </c>
      <c r="G7" s="8" t="s">
        <v>211</v>
      </c>
      <c r="H7">
        <f>IFERROR(VLOOKUP($D7, 'Shift Credit Lookup Table'!$A$2:$B$7, 2, FALSE), 0)</f>
        <v>0.33</v>
      </c>
      <c r="I7">
        <f>IFERROR(VLOOKUP($E7, 'Shift Credit Lookup Table'!$D$2:$E$17, 2, FALSE), 0)</f>
        <v>0</v>
      </c>
      <c r="J7">
        <f t="shared" si="4"/>
        <v>0</v>
      </c>
      <c r="K7">
        <v>0</v>
      </c>
      <c r="L7">
        <f>IFERROR(VLOOKUP($E7, 'Shift Credit Lookup Table'!$G$2:$H$30, 2, FALSE), 0)</f>
        <v>0</v>
      </c>
      <c r="M7">
        <v>1</v>
      </c>
      <c r="N7">
        <f t="shared" si="5"/>
        <v>0.33</v>
      </c>
      <c r="O7">
        <f t="shared" si="6"/>
        <v>0.33</v>
      </c>
      <c r="P7">
        <f t="shared" si="7"/>
        <v>1.33</v>
      </c>
    </row>
    <row r="8" spans="1:16" x14ac:dyDescent="0.25">
      <c r="A8" s="5" t="s">
        <v>118</v>
      </c>
      <c r="B8" s="1" t="s">
        <v>123</v>
      </c>
      <c r="C8" s="1" t="s">
        <v>203</v>
      </c>
      <c r="D8" s="1">
        <v>6</v>
      </c>
      <c r="E8" s="1">
        <v>14</v>
      </c>
      <c r="F8" s="1">
        <f t="shared" si="3"/>
        <v>8</v>
      </c>
      <c r="G8" s="8" t="s">
        <v>211</v>
      </c>
      <c r="H8">
        <f>IFERROR(VLOOKUP($D8, 'Shift Credit Lookup Table'!$A$2:$B$7, 2, FALSE), 0)</f>
        <v>0.16</v>
      </c>
      <c r="I8">
        <f>IFERROR(VLOOKUP($E8, 'Shift Credit Lookup Table'!$D$2:$E$17, 2, FALSE), 0)</f>
        <v>0</v>
      </c>
      <c r="J8">
        <f t="shared" si="4"/>
        <v>0</v>
      </c>
      <c r="K8">
        <v>0</v>
      </c>
      <c r="L8">
        <f>IFERROR(VLOOKUP($E8, 'Shift Credit Lookup Table'!$G$2:$H$30, 2, FALSE), 0)</f>
        <v>0</v>
      </c>
      <c r="M8">
        <v>1</v>
      </c>
      <c r="N8">
        <f t="shared" si="5"/>
        <v>0.16</v>
      </c>
      <c r="O8">
        <f t="shared" si="6"/>
        <v>0.16</v>
      </c>
      <c r="P8">
        <f t="shared" si="7"/>
        <v>1.1599999999999999</v>
      </c>
    </row>
    <row r="9" spans="1:16" x14ac:dyDescent="0.25">
      <c r="A9" s="5" t="s">
        <v>186</v>
      </c>
      <c r="B9" s="1" t="s">
        <v>171</v>
      </c>
      <c r="C9" s="1" t="s">
        <v>203</v>
      </c>
      <c r="D9" s="1">
        <v>6.5</v>
      </c>
      <c r="E9" s="1">
        <v>15</v>
      </c>
      <c r="F9" s="1">
        <f t="shared" si="3"/>
        <v>8.5</v>
      </c>
      <c r="G9" s="8" t="s">
        <v>211</v>
      </c>
      <c r="H9">
        <f>IFERROR(VLOOKUP($D9, 'Shift Credit Lookup Table'!$A$2:$B$7, 2, FALSE), 0)</f>
        <v>8.0000000000000002E-3</v>
      </c>
      <c r="I9">
        <f>IFERROR(VLOOKUP($E9, 'Shift Credit Lookup Table'!$D$2:$E$17, 2, FALSE), 0)</f>
        <v>0</v>
      </c>
      <c r="J9">
        <f t="shared" si="4"/>
        <v>0</v>
      </c>
      <c r="K9">
        <v>0</v>
      </c>
      <c r="L9">
        <f>IFERROR(VLOOKUP($E9, 'Shift Credit Lookup Table'!$G$2:$H$30, 2, FALSE), 0)</f>
        <v>0</v>
      </c>
      <c r="M9">
        <v>1</v>
      </c>
      <c r="N9">
        <f t="shared" si="5"/>
        <v>8.0000000000000002E-3</v>
      </c>
      <c r="O9">
        <f t="shared" si="6"/>
        <v>8.0000000000000002E-3</v>
      </c>
      <c r="P9">
        <f t="shared" si="7"/>
        <v>1.008</v>
      </c>
    </row>
    <row r="10" spans="1:16" x14ac:dyDescent="0.25">
      <c r="A10" s="5" t="s">
        <v>355</v>
      </c>
      <c r="B10" s="1" t="s">
        <v>356</v>
      </c>
      <c r="C10" s="1" t="s">
        <v>203</v>
      </c>
      <c r="D10" s="1">
        <v>7</v>
      </c>
      <c r="E10" s="1">
        <v>15</v>
      </c>
      <c r="F10" s="1">
        <f t="shared" si="3"/>
        <v>8</v>
      </c>
      <c r="G10" s="8" t="s">
        <v>211</v>
      </c>
      <c r="H10">
        <f>IFERROR(VLOOKUP($D10, 'Shift Credit Lookup Table'!$A$2:$B$7, 2, FALSE), 0)</f>
        <v>0</v>
      </c>
      <c r="I10">
        <f>IFERROR(VLOOKUP($E10, 'Shift Credit Lookup Table'!$D$2:$E$17, 2, FALSE), 0)</f>
        <v>0</v>
      </c>
      <c r="J10">
        <f t="shared" si="4"/>
        <v>0</v>
      </c>
      <c r="K10">
        <v>0</v>
      </c>
      <c r="L10">
        <f>IFERROR(VLOOKUP($E10, 'Shift Credit Lookup Table'!$G$2:$H$30, 2, FALSE), 0)</f>
        <v>0</v>
      </c>
      <c r="M10">
        <v>1</v>
      </c>
      <c r="N10">
        <f t="shared" si="5"/>
        <v>0</v>
      </c>
      <c r="O10">
        <f t="shared" si="6"/>
        <v>0</v>
      </c>
      <c r="P10">
        <f t="shared" si="7"/>
        <v>1</v>
      </c>
    </row>
    <row r="11" spans="1:16" x14ac:dyDescent="0.25">
      <c r="A11" s="5" t="s">
        <v>357</v>
      </c>
      <c r="B11" s="1" t="s">
        <v>358</v>
      </c>
      <c r="C11" s="1" t="s">
        <v>203</v>
      </c>
      <c r="D11" s="1">
        <v>7</v>
      </c>
      <c r="E11" s="1">
        <v>15</v>
      </c>
      <c r="F11" s="1">
        <f t="shared" si="3"/>
        <v>8</v>
      </c>
      <c r="G11" s="8" t="s">
        <v>211</v>
      </c>
      <c r="H11">
        <f>IFERROR(VLOOKUP($D11, 'Shift Credit Lookup Table'!$A$2:$B$7, 2, FALSE), 0)</f>
        <v>0</v>
      </c>
      <c r="I11">
        <f>IFERROR(VLOOKUP($E11, 'Shift Credit Lookup Table'!$D$2:$E$17, 2, FALSE), 0)</f>
        <v>0</v>
      </c>
      <c r="J11">
        <f t="shared" si="4"/>
        <v>0</v>
      </c>
      <c r="K11">
        <v>0</v>
      </c>
      <c r="L11">
        <f>IFERROR(VLOOKUP($E11, 'Shift Credit Lookup Table'!$G$2:$H$30, 2, FALSE), 0)</f>
        <v>0</v>
      </c>
      <c r="M11">
        <v>1</v>
      </c>
      <c r="N11">
        <f t="shared" si="5"/>
        <v>0</v>
      </c>
      <c r="O11">
        <f t="shared" si="6"/>
        <v>0</v>
      </c>
      <c r="P11">
        <f t="shared" si="7"/>
        <v>1</v>
      </c>
    </row>
    <row r="12" spans="1:16" x14ac:dyDescent="0.25">
      <c r="A12" s="5" t="s">
        <v>119</v>
      </c>
      <c r="B12" s="1" t="s">
        <v>124</v>
      </c>
      <c r="C12" s="1" t="s">
        <v>203</v>
      </c>
      <c r="D12" s="1">
        <v>8</v>
      </c>
      <c r="E12" s="1">
        <v>16</v>
      </c>
      <c r="F12" s="1">
        <f t="shared" si="3"/>
        <v>8</v>
      </c>
      <c r="G12" s="8" t="s">
        <v>211</v>
      </c>
      <c r="H12">
        <f>IFERROR(VLOOKUP($D12, 'Shift Credit Lookup Table'!$A$2:$B$7, 2, FALSE), 0)</f>
        <v>0</v>
      </c>
      <c r="I12">
        <f>IFERROR(VLOOKUP($E12, 'Shift Credit Lookup Table'!$D$2:$E$17, 2, FALSE), 0)</f>
        <v>0</v>
      </c>
      <c r="J12">
        <f t="shared" si="4"/>
        <v>0</v>
      </c>
      <c r="K12">
        <v>0</v>
      </c>
      <c r="L12">
        <f>IFERROR(VLOOKUP($E12, 'Shift Credit Lookup Table'!$G$2:$H$30, 2, FALSE), 0)</f>
        <v>0</v>
      </c>
      <c r="M12">
        <v>1</v>
      </c>
      <c r="N12">
        <f t="shared" si="5"/>
        <v>0</v>
      </c>
      <c r="O12">
        <f t="shared" si="6"/>
        <v>0</v>
      </c>
      <c r="P12">
        <f t="shared" si="7"/>
        <v>1</v>
      </c>
    </row>
    <row r="13" spans="1:16" x14ac:dyDescent="0.25">
      <c r="A13" s="5" t="s">
        <v>233</v>
      </c>
      <c r="B13" s="1" t="s">
        <v>237</v>
      </c>
      <c r="C13" s="1" t="s">
        <v>203</v>
      </c>
      <c r="D13" s="1">
        <v>8</v>
      </c>
      <c r="E13" s="1">
        <v>17</v>
      </c>
      <c r="F13" s="1">
        <f t="shared" si="3"/>
        <v>9</v>
      </c>
      <c r="G13" s="8" t="s">
        <v>211</v>
      </c>
      <c r="H13">
        <f>IFERROR(VLOOKUP($D13, 'Shift Credit Lookup Table'!$A$2:$B$7, 2, FALSE), 0)</f>
        <v>0</v>
      </c>
      <c r="I13">
        <f>IFERROR(VLOOKUP($E13, 'Shift Credit Lookup Table'!$D$2:$E$17, 2, FALSE), 0)</f>
        <v>0</v>
      </c>
      <c r="J13">
        <f t="shared" si="4"/>
        <v>0</v>
      </c>
      <c r="K13">
        <v>0</v>
      </c>
      <c r="L13">
        <f>IFERROR(VLOOKUP($E13, 'Shift Credit Lookup Table'!$G$2:$H$30, 2, FALSE), 0)</f>
        <v>0</v>
      </c>
      <c r="M13">
        <v>1</v>
      </c>
      <c r="N13">
        <f t="shared" si="5"/>
        <v>0</v>
      </c>
      <c r="O13">
        <f t="shared" si="6"/>
        <v>0</v>
      </c>
      <c r="P13">
        <f t="shared" si="7"/>
        <v>1</v>
      </c>
    </row>
    <row r="14" spans="1:16" x14ac:dyDescent="0.25">
      <c r="A14" s="5" t="s">
        <v>5</v>
      </c>
      <c r="B14" s="1" t="s">
        <v>6</v>
      </c>
      <c r="C14" s="1" t="s">
        <v>203</v>
      </c>
      <c r="D14" s="1">
        <v>8</v>
      </c>
      <c r="E14" s="1">
        <v>19</v>
      </c>
      <c r="F14" s="1">
        <f t="shared" si="3"/>
        <v>11</v>
      </c>
      <c r="G14" s="8" t="s">
        <v>211</v>
      </c>
      <c r="H14">
        <f>IFERROR(VLOOKUP($D14, 'Shift Credit Lookup Table'!$A$2:$B$7, 2, FALSE), 0)</f>
        <v>0</v>
      </c>
      <c r="I14">
        <f>IFERROR(VLOOKUP($E14, 'Shift Credit Lookup Table'!$D$2:$E$17, 2, FALSE), 0)</f>
        <v>0</v>
      </c>
      <c r="J14">
        <f t="shared" si="4"/>
        <v>0</v>
      </c>
      <c r="K14">
        <v>0</v>
      </c>
      <c r="L14">
        <f>IFERROR(VLOOKUP($E14, 'Shift Credit Lookup Table'!$G$2:$H$30, 2, FALSE), 0)</f>
        <v>0.1</v>
      </c>
      <c r="M14">
        <v>1</v>
      </c>
      <c r="N14">
        <f t="shared" si="5"/>
        <v>0</v>
      </c>
      <c r="O14">
        <f t="shared" si="6"/>
        <v>0.1</v>
      </c>
      <c r="P14">
        <f t="shared" si="7"/>
        <v>1</v>
      </c>
    </row>
    <row r="15" spans="1:16" x14ac:dyDescent="0.25">
      <c r="A15" s="5" t="s">
        <v>7</v>
      </c>
      <c r="B15" s="1" t="s">
        <v>8</v>
      </c>
      <c r="C15" s="1" t="s">
        <v>203</v>
      </c>
      <c r="D15" s="1">
        <v>9</v>
      </c>
      <c r="E15" s="1">
        <v>17</v>
      </c>
      <c r="F15" s="1">
        <f t="shared" si="3"/>
        <v>8</v>
      </c>
      <c r="G15" s="8" t="s">
        <v>211</v>
      </c>
      <c r="H15">
        <f>IFERROR(VLOOKUP($D15, 'Shift Credit Lookup Table'!$A$2:$B$7, 2, FALSE), 0)</f>
        <v>0</v>
      </c>
      <c r="I15">
        <f>IFERROR(VLOOKUP($E15, 'Shift Credit Lookup Table'!$D$2:$E$17, 2, FALSE), 0)</f>
        <v>0</v>
      </c>
      <c r="J15">
        <f t="shared" si="4"/>
        <v>0</v>
      </c>
      <c r="K15">
        <v>0</v>
      </c>
      <c r="L15">
        <f>IFERROR(VLOOKUP($E15, 'Shift Credit Lookup Table'!$G$2:$H$30, 2, FALSE), 0)</f>
        <v>0</v>
      </c>
      <c r="M15">
        <v>1</v>
      </c>
      <c r="N15">
        <f t="shared" si="5"/>
        <v>0</v>
      </c>
      <c r="O15">
        <f t="shared" si="6"/>
        <v>0</v>
      </c>
      <c r="P15">
        <f t="shared" si="7"/>
        <v>1</v>
      </c>
    </row>
    <row r="16" spans="1:16" x14ac:dyDescent="0.25">
      <c r="A16" s="5" t="s">
        <v>359</v>
      </c>
      <c r="B16" s="1" t="s">
        <v>360</v>
      </c>
      <c r="C16" s="1" t="s">
        <v>203</v>
      </c>
      <c r="D16" s="1">
        <v>9</v>
      </c>
      <c r="E16" s="1">
        <v>20</v>
      </c>
      <c r="F16" s="1">
        <f t="shared" si="3"/>
        <v>11</v>
      </c>
      <c r="G16" s="8" t="s">
        <v>211</v>
      </c>
      <c r="H16">
        <f>IFERROR(VLOOKUP($D16, 'Shift Credit Lookup Table'!$A$2:$B$7, 2, FALSE), 0)</f>
        <v>0</v>
      </c>
      <c r="I16">
        <f>IFERROR(VLOOKUP($E16, 'Shift Credit Lookup Table'!$D$2:$E$17, 2, FALSE), 0)</f>
        <v>0.05</v>
      </c>
      <c r="J16">
        <f t="shared" si="4"/>
        <v>0</v>
      </c>
      <c r="K16">
        <v>0</v>
      </c>
      <c r="L16">
        <f>IFERROR(VLOOKUP($E16, 'Shift Credit Lookup Table'!$G$2:$H$30, 2, FALSE), 0)</f>
        <v>0.3</v>
      </c>
      <c r="M16">
        <v>1</v>
      </c>
      <c r="N16">
        <f t="shared" si="5"/>
        <v>0.05</v>
      </c>
      <c r="O16">
        <f t="shared" si="6"/>
        <v>0.35</v>
      </c>
      <c r="P16">
        <f t="shared" si="7"/>
        <v>1.05</v>
      </c>
    </row>
    <row r="17" spans="1:16" x14ac:dyDescent="0.25">
      <c r="A17" s="5" t="s">
        <v>120</v>
      </c>
      <c r="B17" s="1" t="s">
        <v>125</v>
      </c>
      <c r="C17" s="1" t="s">
        <v>203</v>
      </c>
      <c r="D17" s="1">
        <v>10</v>
      </c>
      <c r="E17" s="1">
        <v>18</v>
      </c>
      <c r="F17" s="1">
        <f t="shared" si="3"/>
        <v>8</v>
      </c>
      <c r="G17" s="8" t="s">
        <v>211</v>
      </c>
      <c r="H17">
        <f>IFERROR(VLOOKUP($D17, 'Shift Credit Lookup Table'!$A$2:$B$7, 2, FALSE), 0)</f>
        <v>0</v>
      </c>
      <c r="I17">
        <f>IFERROR(VLOOKUP($E17, 'Shift Credit Lookup Table'!$D$2:$E$17, 2, FALSE), 0)</f>
        <v>0</v>
      </c>
      <c r="J17">
        <f t="shared" si="4"/>
        <v>0</v>
      </c>
      <c r="K17">
        <v>0</v>
      </c>
      <c r="L17">
        <f>IFERROR(VLOOKUP($E17, 'Shift Credit Lookup Table'!$G$2:$H$30, 2, FALSE), 0)</f>
        <v>0</v>
      </c>
      <c r="M17">
        <v>1</v>
      </c>
      <c r="N17">
        <f t="shared" si="5"/>
        <v>0</v>
      </c>
      <c r="O17">
        <f t="shared" si="6"/>
        <v>0</v>
      </c>
      <c r="P17">
        <f t="shared" si="7"/>
        <v>1</v>
      </c>
    </row>
    <row r="18" spans="1:16" x14ac:dyDescent="0.25">
      <c r="A18" s="5" t="s">
        <v>255</v>
      </c>
      <c r="B18" s="1" t="s">
        <v>268</v>
      </c>
      <c r="C18" s="1" t="s">
        <v>203</v>
      </c>
      <c r="D18" s="1">
        <v>10</v>
      </c>
      <c r="E18" s="1">
        <v>21</v>
      </c>
      <c r="F18" s="1">
        <f t="shared" si="3"/>
        <v>11</v>
      </c>
      <c r="G18" s="8" t="s">
        <v>211</v>
      </c>
      <c r="H18">
        <f>IFERROR(VLOOKUP($D18, 'Shift Credit Lookup Table'!$A$2:$B$7, 2, FALSE), 0)</f>
        <v>0</v>
      </c>
      <c r="I18">
        <f>IFERROR(VLOOKUP($E18, 'Shift Credit Lookup Table'!$D$2:$E$17, 2, FALSE), 0)</f>
        <v>0.1</v>
      </c>
      <c r="J18">
        <f t="shared" si="4"/>
        <v>0</v>
      </c>
      <c r="K18">
        <v>0</v>
      </c>
      <c r="L18">
        <f>IFERROR(VLOOKUP($E18, 'Shift Credit Lookup Table'!$G$2:$H$30, 2, FALSE), 0)</f>
        <v>0.4</v>
      </c>
      <c r="M18">
        <v>1</v>
      </c>
      <c r="N18">
        <f t="shared" si="5"/>
        <v>0.1</v>
      </c>
      <c r="O18">
        <f t="shared" si="6"/>
        <v>0.5</v>
      </c>
      <c r="P18">
        <f t="shared" si="7"/>
        <v>1.1000000000000001</v>
      </c>
    </row>
    <row r="19" spans="1:16" x14ac:dyDescent="0.25">
      <c r="A19" s="5" t="s">
        <v>235</v>
      </c>
      <c r="B19" s="1" t="s">
        <v>238</v>
      </c>
      <c r="C19" s="1" t="s">
        <v>203</v>
      </c>
      <c r="D19" s="1">
        <v>11</v>
      </c>
      <c r="E19" s="1">
        <v>19</v>
      </c>
      <c r="F19" s="1">
        <f t="shared" si="3"/>
        <v>8</v>
      </c>
      <c r="G19" s="8" t="s">
        <v>211</v>
      </c>
      <c r="H19">
        <f>IFERROR(VLOOKUP($D19, 'Shift Credit Lookup Table'!$A$2:$B$7, 2, FALSE), 0)</f>
        <v>0</v>
      </c>
      <c r="I19">
        <f>IFERROR(VLOOKUP($E19, 'Shift Credit Lookup Table'!$D$2:$E$17, 2, FALSE), 0)</f>
        <v>0</v>
      </c>
      <c r="J19">
        <f t="shared" si="4"/>
        <v>0</v>
      </c>
      <c r="K19">
        <v>0</v>
      </c>
      <c r="L19">
        <f>IFERROR(VLOOKUP($E19, 'Shift Credit Lookup Table'!$G$2:$H$30, 2, FALSE), 0)</f>
        <v>0.1</v>
      </c>
      <c r="M19">
        <v>1</v>
      </c>
      <c r="N19">
        <f t="shared" si="5"/>
        <v>0</v>
      </c>
      <c r="O19">
        <f t="shared" si="6"/>
        <v>0.1</v>
      </c>
      <c r="P19">
        <f t="shared" si="7"/>
        <v>1</v>
      </c>
    </row>
    <row r="20" spans="1:16" x14ac:dyDescent="0.25">
      <c r="A20" s="5" t="s">
        <v>234</v>
      </c>
      <c r="B20" s="1" t="s">
        <v>239</v>
      </c>
      <c r="C20" s="1" t="s">
        <v>203</v>
      </c>
      <c r="D20" s="1">
        <v>11</v>
      </c>
      <c r="E20" s="1">
        <v>20</v>
      </c>
      <c r="F20" s="1">
        <f t="shared" si="3"/>
        <v>9</v>
      </c>
      <c r="G20" s="8" t="s">
        <v>211</v>
      </c>
      <c r="H20">
        <f>IFERROR(VLOOKUP($D20, 'Shift Credit Lookup Table'!$A$2:$B$7, 2, FALSE), 0)</f>
        <v>0</v>
      </c>
      <c r="I20">
        <f>IFERROR(VLOOKUP($E20, 'Shift Credit Lookup Table'!$D$2:$E$17, 2, FALSE), 0)</f>
        <v>0.05</v>
      </c>
      <c r="J20">
        <f t="shared" si="4"/>
        <v>0</v>
      </c>
      <c r="K20">
        <v>0</v>
      </c>
      <c r="L20">
        <f>IFERROR(VLOOKUP($E20, 'Shift Credit Lookup Table'!$G$2:$H$30, 2, FALSE), 0)</f>
        <v>0.3</v>
      </c>
      <c r="M20">
        <v>1</v>
      </c>
      <c r="N20">
        <f t="shared" si="5"/>
        <v>0.05</v>
      </c>
      <c r="O20">
        <f t="shared" si="6"/>
        <v>0.35</v>
      </c>
      <c r="P20">
        <f t="shared" si="7"/>
        <v>1.05</v>
      </c>
    </row>
    <row r="21" spans="1:16" x14ac:dyDescent="0.25">
      <c r="A21" s="5" t="s">
        <v>9</v>
      </c>
      <c r="B21" s="1" t="s">
        <v>10</v>
      </c>
      <c r="C21" s="1" t="s">
        <v>203</v>
      </c>
      <c r="D21" s="1">
        <v>11</v>
      </c>
      <c r="E21" s="1">
        <v>22</v>
      </c>
      <c r="F21" s="1">
        <f t="shared" si="3"/>
        <v>11</v>
      </c>
      <c r="G21" s="8" t="s">
        <v>211</v>
      </c>
      <c r="H21">
        <f>IFERROR(VLOOKUP($D21, 'Shift Credit Lookup Table'!$A$2:$B$7, 2, FALSE), 0)</f>
        <v>0</v>
      </c>
      <c r="I21">
        <f>IFERROR(VLOOKUP($E21, 'Shift Credit Lookup Table'!$D$2:$E$17, 2, FALSE), 0)</f>
        <v>0.15</v>
      </c>
      <c r="J21">
        <f t="shared" si="4"/>
        <v>0</v>
      </c>
      <c r="K21">
        <v>0</v>
      </c>
      <c r="L21">
        <f>IFERROR(VLOOKUP($E21, 'Shift Credit Lookup Table'!$G$2:$H$30, 2, FALSE), 0)</f>
        <v>0.5</v>
      </c>
      <c r="M21">
        <v>1</v>
      </c>
      <c r="N21">
        <f t="shared" si="5"/>
        <v>0.15</v>
      </c>
      <c r="O21">
        <f t="shared" si="6"/>
        <v>0.65</v>
      </c>
      <c r="P21">
        <f t="shared" si="7"/>
        <v>1.1499999999999999</v>
      </c>
    </row>
    <row r="22" spans="1:16" x14ac:dyDescent="0.25">
      <c r="A22" s="5" t="s">
        <v>121</v>
      </c>
      <c r="B22" s="1" t="s">
        <v>127</v>
      </c>
      <c r="C22" s="1" t="s">
        <v>203</v>
      </c>
      <c r="D22" s="1">
        <v>12</v>
      </c>
      <c r="E22" s="1">
        <v>20</v>
      </c>
      <c r="F22" s="1">
        <f t="shared" si="3"/>
        <v>8</v>
      </c>
      <c r="G22" s="8" t="s">
        <v>211</v>
      </c>
      <c r="H22">
        <f>IFERROR(VLOOKUP($D22, 'Shift Credit Lookup Table'!$A$2:$B$7, 2, FALSE), 0)</f>
        <v>0</v>
      </c>
      <c r="I22">
        <f>IFERROR(VLOOKUP($E22, 'Shift Credit Lookup Table'!$D$2:$E$17, 2, FALSE), 0)</f>
        <v>0.05</v>
      </c>
      <c r="J22">
        <f t="shared" si="4"/>
        <v>0</v>
      </c>
      <c r="K22">
        <v>0</v>
      </c>
      <c r="L22">
        <f>IFERROR(VLOOKUP($E22, 'Shift Credit Lookup Table'!$G$2:$H$30, 2, FALSE), 0)</f>
        <v>0.3</v>
      </c>
      <c r="M22">
        <v>1</v>
      </c>
      <c r="N22">
        <f t="shared" si="5"/>
        <v>0.05</v>
      </c>
      <c r="O22">
        <f t="shared" si="6"/>
        <v>0.35</v>
      </c>
      <c r="P22">
        <f t="shared" si="7"/>
        <v>1.05</v>
      </c>
    </row>
    <row r="23" spans="1:16" x14ac:dyDescent="0.25">
      <c r="A23" s="5" t="s">
        <v>70</v>
      </c>
      <c r="B23" s="1" t="s">
        <v>71</v>
      </c>
      <c r="C23" s="1" t="s">
        <v>203</v>
      </c>
      <c r="D23" s="1">
        <v>12</v>
      </c>
      <c r="E23" s="1">
        <v>23</v>
      </c>
      <c r="F23" s="1">
        <f t="shared" si="3"/>
        <v>11</v>
      </c>
      <c r="G23" s="8" t="s">
        <v>211</v>
      </c>
      <c r="H23">
        <f>IFERROR(VLOOKUP($D23, 'Shift Credit Lookup Table'!$A$2:$B$7, 2, FALSE), 0)</f>
        <v>0</v>
      </c>
      <c r="I23">
        <f>IFERROR(VLOOKUP($E23, 'Shift Credit Lookup Table'!$D$2:$E$17, 2, FALSE), 0)</f>
        <v>0.2</v>
      </c>
      <c r="J23">
        <f t="shared" si="4"/>
        <v>0</v>
      </c>
      <c r="K23">
        <v>0</v>
      </c>
      <c r="L23">
        <f>IFERROR(VLOOKUP($E23, 'Shift Credit Lookup Table'!$G$2:$H$30, 2, FALSE), 0)</f>
        <v>0.6</v>
      </c>
      <c r="M23">
        <v>1</v>
      </c>
      <c r="N23">
        <f t="shared" si="5"/>
        <v>0.2</v>
      </c>
      <c r="O23">
        <f t="shared" si="6"/>
        <v>0.8</v>
      </c>
      <c r="P23">
        <f t="shared" si="7"/>
        <v>1.2</v>
      </c>
    </row>
    <row r="24" spans="1:16" x14ac:dyDescent="0.25">
      <c r="A24" s="5" t="s">
        <v>129</v>
      </c>
      <c r="B24" s="1" t="s">
        <v>130</v>
      </c>
      <c r="C24" s="1" t="s">
        <v>203</v>
      </c>
      <c r="D24" s="1">
        <v>13</v>
      </c>
      <c r="E24" s="1">
        <v>21</v>
      </c>
      <c r="F24" s="1">
        <f t="shared" si="3"/>
        <v>8</v>
      </c>
      <c r="G24" s="8" t="s">
        <v>211</v>
      </c>
      <c r="H24">
        <f>IFERROR(VLOOKUP($D24, 'Shift Credit Lookup Table'!$A$2:$B$7, 2, FALSE), 0)</f>
        <v>0</v>
      </c>
      <c r="I24">
        <f>IFERROR(VLOOKUP($E24, 'Shift Credit Lookup Table'!$D$2:$E$17, 2, FALSE), 0)</f>
        <v>0.1</v>
      </c>
      <c r="J24">
        <f t="shared" si="4"/>
        <v>0</v>
      </c>
      <c r="K24">
        <v>0</v>
      </c>
      <c r="L24">
        <f>IFERROR(VLOOKUP($E24, 'Shift Credit Lookup Table'!$G$2:$H$30, 2, FALSE), 0)</f>
        <v>0.4</v>
      </c>
      <c r="M24">
        <v>1</v>
      </c>
      <c r="N24">
        <f t="shared" si="5"/>
        <v>0.1</v>
      </c>
      <c r="O24">
        <f t="shared" si="6"/>
        <v>0.5</v>
      </c>
      <c r="P24">
        <f t="shared" si="7"/>
        <v>1.1000000000000001</v>
      </c>
    </row>
    <row r="25" spans="1:16" x14ac:dyDescent="0.25">
      <c r="A25" s="5" t="s">
        <v>369</v>
      </c>
      <c r="B25" s="1" t="s">
        <v>130</v>
      </c>
      <c r="C25" s="1" t="s">
        <v>203</v>
      </c>
      <c r="D25" s="1">
        <v>13</v>
      </c>
      <c r="E25" s="1">
        <v>21</v>
      </c>
      <c r="F25" s="1">
        <f t="shared" si="3"/>
        <v>8</v>
      </c>
      <c r="G25" s="8" t="s">
        <v>211</v>
      </c>
      <c r="H25">
        <f>IFERROR(VLOOKUP($D25, 'Shift Credit Lookup Table'!$A$2:$B$7, 2, FALSE), 0)</f>
        <v>0</v>
      </c>
      <c r="I25">
        <f>IFERROR(VLOOKUP($E25, 'Shift Credit Lookup Table'!$D$2:$E$17, 2, FALSE), 0)</f>
        <v>0.1</v>
      </c>
      <c r="J25">
        <f t="shared" si="4"/>
        <v>0</v>
      </c>
      <c r="K25">
        <v>0</v>
      </c>
      <c r="L25">
        <f>IFERROR(VLOOKUP($E25, 'Shift Credit Lookup Table'!$G$2:$H$30, 2, FALSE), 0)</f>
        <v>0.4</v>
      </c>
      <c r="M25">
        <v>1</v>
      </c>
      <c r="N25">
        <f t="shared" si="5"/>
        <v>0.1</v>
      </c>
      <c r="O25">
        <f t="shared" si="6"/>
        <v>0.5</v>
      </c>
      <c r="P25">
        <f t="shared" si="7"/>
        <v>1.1000000000000001</v>
      </c>
    </row>
    <row r="26" spans="1:16" x14ac:dyDescent="0.25">
      <c r="A26" s="5" t="s">
        <v>58</v>
      </c>
      <c r="B26" s="1" t="s">
        <v>59</v>
      </c>
      <c r="C26" s="1" t="s">
        <v>203</v>
      </c>
      <c r="D26" s="1">
        <v>13</v>
      </c>
      <c r="E26" s="1">
        <v>24</v>
      </c>
      <c r="F26" s="1">
        <f t="shared" si="3"/>
        <v>11</v>
      </c>
      <c r="G26" s="8" t="s">
        <v>211</v>
      </c>
      <c r="H26">
        <f>IFERROR(VLOOKUP($D26, 'Shift Credit Lookup Table'!$A$2:$B$7, 2, FALSE), 0)</f>
        <v>0</v>
      </c>
      <c r="I26">
        <f>IFERROR(VLOOKUP($E26, 'Shift Credit Lookup Table'!$D$2:$E$17, 2, FALSE), 0)</f>
        <v>0.3</v>
      </c>
      <c r="J26">
        <f t="shared" si="4"/>
        <v>0</v>
      </c>
      <c r="K26">
        <v>0</v>
      </c>
      <c r="L26">
        <f>IFERROR(VLOOKUP($E26, 'Shift Credit Lookup Table'!$G$2:$H$30, 2, FALSE), 0)</f>
        <v>0.8</v>
      </c>
      <c r="M26">
        <v>1</v>
      </c>
      <c r="N26">
        <f t="shared" si="5"/>
        <v>0.3</v>
      </c>
      <c r="O26">
        <f t="shared" si="6"/>
        <v>1.1000000000000001</v>
      </c>
      <c r="P26">
        <f t="shared" si="7"/>
        <v>1.3</v>
      </c>
    </row>
    <row r="27" spans="1:16" x14ac:dyDescent="0.25">
      <c r="A27" s="5" t="s">
        <v>11</v>
      </c>
      <c r="B27" s="1" t="s">
        <v>12</v>
      </c>
      <c r="C27" s="1" t="s">
        <v>203</v>
      </c>
      <c r="D27" s="1">
        <v>14</v>
      </c>
      <c r="E27" s="1">
        <v>1</v>
      </c>
      <c r="F27" s="1">
        <f t="shared" si="3"/>
        <v>11</v>
      </c>
      <c r="G27" s="8" t="s">
        <v>211</v>
      </c>
      <c r="H27">
        <f>IFERROR(VLOOKUP($D27, 'Shift Credit Lookup Table'!$A$2:$B$7, 2, FALSE), 0)</f>
        <v>0</v>
      </c>
      <c r="I27">
        <f>IFERROR(VLOOKUP($E27, 'Shift Credit Lookup Table'!$D$2:$E$17, 2, FALSE), 0)</f>
        <v>0.4</v>
      </c>
      <c r="J27">
        <f t="shared" si="4"/>
        <v>0</v>
      </c>
      <c r="K27">
        <v>0</v>
      </c>
      <c r="L27">
        <f>IFERROR(VLOOKUP($E27, 'Shift Credit Lookup Table'!$G$2:$H$30, 2, FALSE), 0)</f>
        <v>1</v>
      </c>
      <c r="M27">
        <v>1</v>
      </c>
      <c r="N27">
        <f t="shared" si="5"/>
        <v>0.4</v>
      </c>
      <c r="O27">
        <f t="shared" si="6"/>
        <v>1.4</v>
      </c>
      <c r="P27">
        <f t="shared" si="7"/>
        <v>1.4</v>
      </c>
    </row>
    <row r="28" spans="1:16" x14ac:dyDescent="0.25">
      <c r="A28" s="5" t="s">
        <v>13</v>
      </c>
      <c r="B28" s="1" t="s">
        <v>14</v>
      </c>
      <c r="C28" s="1" t="s">
        <v>203</v>
      </c>
      <c r="D28" s="1">
        <v>15</v>
      </c>
      <c r="E28" s="1">
        <v>2</v>
      </c>
      <c r="F28" s="1">
        <f t="shared" si="3"/>
        <v>11</v>
      </c>
      <c r="G28" s="8" t="s">
        <v>211</v>
      </c>
      <c r="H28">
        <f>IFERROR(VLOOKUP($D28, 'Shift Credit Lookup Table'!$A$2:$B$7, 2, FALSE), 0)</f>
        <v>0</v>
      </c>
      <c r="I28">
        <f>IFERROR(VLOOKUP($E28, 'Shift Credit Lookup Table'!$D$2:$E$17, 2, FALSE), 0)</f>
        <v>0.5</v>
      </c>
      <c r="J28">
        <f t="shared" si="4"/>
        <v>0</v>
      </c>
      <c r="K28">
        <v>0</v>
      </c>
      <c r="L28">
        <f>IFERROR(VLOOKUP($E28, 'Shift Credit Lookup Table'!$G$2:$H$30, 2, FALSE), 0)</f>
        <v>1</v>
      </c>
      <c r="M28">
        <v>1</v>
      </c>
      <c r="N28">
        <f t="shared" si="5"/>
        <v>0.5</v>
      </c>
      <c r="O28">
        <f t="shared" si="6"/>
        <v>1.5</v>
      </c>
      <c r="P28">
        <f t="shared" si="7"/>
        <v>1.5</v>
      </c>
    </row>
    <row r="29" spans="1:16" x14ac:dyDescent="0.25">
      <c r="A29" s="5" t="s">
        <v>361</v>
      </c>
      <c r="B29" s="1" t="s">
        <v>362</v>
      </c>
      <c r="C29" s="1" t="s">
        <v>203</v>
      </c>
      <c r="D29" s="1">
        <v>16</v>
      </c>
      <c r="E29" s="1">
        <v>24</v>
      </c>
      <c r="F29" s="1">
        <f t="shared" si="3"/>
        <v>8</v>
      </c>
      <c r="G29" s="8" t="s">
        <v>211</v>
      </c>
      <c r="H29">
        <f>IFERROR(VLOOKUP($D29, 'Shift Credit Lookup Table'!$A$2:$B$7, 2, FALSE), 0)</f>
        <v>0</v>
      </c>
      <c r="I29">
        <f>IFERROR(VLOOKUP($E29, 'Shift Credit Lookup Table'!$D$2:$E$17, 2, FALSE), 0)</f>
        <v>0.3</v>
      </c>
      <c r="J29">
        <f t="shared" si="4"/>
        <v>0</v>
      </c>
      <c r="K29">
        <v>0</v>
      </c>
      <c r="L29">
        <f>IFERROR(VLOOKUP($E29, 'Shift Credit Lookup Table'!$G$2:$H$30, 2, FALSE), 0)</f>
        <v>0.8</v>
      </c>
      <c r="M29">
        <v>1</v>
      </c>
      <c r="N29">
        <f t="shared" si="5"/>
        <v>0.3</v>
      </c>
      <c r="O29">
        <f t="shared" si="6"/>
        <v>1.1000000000000001</v>
      </c>
      <c r="P29">
        <f t="shared" si="7"/>
        <v>1.3</v>
      </c>
    </row>
    <row r="30" spans="1:16" x14ac:dyDescent="0.25">
      <c r="A30" s="5" t="s">
        <v>72</v>
      </c>
      <c r="B30" s="1" t="s">
        <v>73</v>
      </c>
      <c r="C30" s="1" t="s">
        <v>203</v>
      </c>
      <c r="D30" s="1">
        <v>16</v>
      </c>
      <c r="E30" s="1">
        <v>3</v>
      </c>
      <c r="F30" s="1">
        <f t="shared" si="3"/>
        <v>11</v>
      </c>
      <c r="G30" s="8" t="s">
        <v>211</v>
      </c>
      <c r="H30">
        <f>IFERROR(VLOOKUP($D30, 'Shift Credit Lookup Table'!$A$2:$B$7, 2, FALSE), 0)</f>
        <v>0</v>
      </c>
      <c r="I30">
        <f>IFERROR(VLOOKUP($E30, 'Shift Credit Lookup Table'!$D$2:$E$17, 2, FALSE), 0)</f>
        <v>0.75</v>
      </c>
      <c r="J30">
        <f t="shared" si="4"/>
        <v>0</v>
      </c>
      <c r="K30">
        <v>0</v>
      </c>
      <c r="L30">
        <f>IFERROR(VLOOKUP($E30, 'Shift Credit Lookup Table'!$G$2:$H$30, 2, FALSE), 0)</f>
        <v>1</v>
      </c>
      <c r="M30">
        <v>1</v>
      </c>
      <c r="N30">
        <f t="shared" si="5"/>
        <v>0.75</v>
      </c>
      <c r="O30">
        <f t="shared" si="6"/>
        <v>1.75</v>
      </c>
      <c r="P30">
        <f t="shared" si="7"/>
        <v>1.75</v>
      </c>
    </row>
    <row r="31" spans="1:16" x14ac:dyDescent="0.25">
      <c r="A31" s="5" t="s">
        <v>15</v>
      </c>
      <c r="B31" s="1" t="s">
        <v>16</v>
      </c>
      <c r="C31" s="1" t="s">
        <v>203</v>
      </c>
      <c r="D31" s="1">
        <v>17</v>
      </c>
      <c r="E31" s="1">
        <v>1</v>
      </c>
      <c r="F31" s="1">
        <f t="shared" si="3"/>
        <v>8</v>
      </c>
      <c r="G31" s="8" t="s">
        <v>211</v>
      </c>
      <c r="H31">
        <f>IFERROR(VLOOKUP($D31, 'Shift Credit Lookup Table'!$A$2:$B$7, 2, FALSE), 0)</f>
        <v>0</v>
      </c>
      <c r="I31">
        <f>IFERROR(VLOOKUP($E31, 'Shift Credit Lookup Table'!$D$2:$E$17, 2, FALSE), 0)</f>
        <v>0.4</v>
      </c>
      <c r="J31">
        <f t="shared" si="4"/>
        <v>0</v>
      </c>
      <c r="K31">
        <v>0</v>
      </c>
      <c r="L31">
        <f>IFERROR(VLOOKUP($E31, 'Shift Credit Lookup Table'!$G$2:$H$30, 2, FALSE), 0)</f>
        <v>1</v>
      </c>
      <c r="M31">
        <v>1</v>
      </c>
      <c r="N31">
        <f t="shared" si="5"/>
        <v>0.4</v>
      </c>
      <c r="O31">
        <f t="shared" si="6"/>
        <v>1.4</v>
      </c>
      <c r="P31">
        <f t="shared" si="7"/>
        <v>1.4</v>
      </c>
    </row>
    <row r="32" spans="1:16" x14ac:dyDescent="0.25">
      <c r="A32" s="5" t="s">
        <v>122</v>
      </c>
      <c r="B32" s="1" t="s">
        <v>126</v>
      </c>
      <c r="C32" s="1" t="s">
        <v>203</v>
      </c>
      <c r="D32" s="1">
        <v>18</v>
      </c>
      <c r="E32" s="1">
        <v>2</v>
      </c>
      <c r="F32" s="1">
        <f t="shared" si="3"/>
        <v>8</v>
      </c>
      <c r="G32" s="8" t="s">
        <v>211</v>
      </c>
      <c r="H32">
        <f>IFERROR(VLOOKUP($D32, 'Shift Credit Lookup Table'!$A$2:$B$7, 2, FALSE), 0)</f>
        <v>0</v>
      </c>
      <c r="I32">
        <f>IFERROR(VLOOKUP($E32, 'Shift Credit Lookup Table'!$D$2:$E$17, 2, FALSE), 0)</f>
        <v>0.5</v>
      </c>
      <c r="J32">
        <f t="shared" si="4"/>
        <v>0</v>
      </c>
      <c r="K32">
        <v>0</v>
      </c>
      <c r="L32">
        <f>IFERROR(VLOOKUP($E32, 'Shift Credit Lookup Table'!$G$2:$H$30, 2, FALSE), 0)</f>
        <v>1</v>
      </c>
      <c r="M32">
        <v>1</v>
      </c>
      <c r="N32">
        <f t="shared" si="5"/>
        <v>0.5</v>
      </c>
      <c r="O32">
        <f t="shared" si="6"/>
        <v>1.5</v>
      </c>
      <c r="P32">
        <f t="shared" si="7"/>
        <v>1.5</v>
      </c>
    </row>
    <row r="33" spans="1:16" x14ac:dyDescent="0.25">
      <c r="A33" s="5" t="s">
        <v>249</v>
      </c>
      <c r="B33" s="1" t="s">
        <v>126</v>
      </c>
      <c r="C33" s="1" t="s">
        <v>203</v>
      </c>
      <c r="D33" s="1">
        <v>18</v>
      </c>
      <c r="E33" s="1">
        <v>2</v>
      </c>
      <c r="F33" s="1">
        <f t="shared" si="3"/>
        <v>8</v>
      </c>
      <c r="G33" s="8" t="s">
        <v>211</v>
      </c>
      <c r="H33">
        <f>IFERROR(VLOOKUP($D33, 'Shift Credit Lookup Table'!$A$2:$B$7, 2, FALSE), 0)</f>
        <v>0</v>
      </c>
      <c r="I33">
        <f>IFERROR(VLOOKUP($E33, 'Shift Credit Lookup Table'!$D$2:$E$17, 2, FALSE), 0)</f>
        <v>0.5</v>
      </c>
      <c r="J33">
        <f t="shared" ref="J33:J79" si="8" xml:space="preserve"> IF(AND($E33 &gt;=4, $E33 &lt;=11), 1, 0)</f>
        <v>0</v>
      </c>
      <c r="K33">
        <v>0</v>
      </c>
      <c r="L33">
        <f>IFERROR(VLOOKUP($E33, 'Shift Credit Lookup Table'!$G$2:$H$30, 2, FALSE), 0)</f>
        <v>1</v>
      </c>
      <c r="M33">
        <v>1</v>
      </c>
      <c r="N33">
        <f t="shared" si="5"/>
        <v>0.5</v>
      </c>
      <c r="O33">
        <f t="shared" si="6"/>
        <v>1.5</v>
      </c>
      <c r="P33">
        <f t="shared" si="7"/>
        <v>1.5</v>
      </c>
    </row>
    <row r="34" spans="1:16" x14ac:dyDescent="0.25">
      <c r="A34" s="5" t="s">
        <v>17</v>
      </c>
      <c r="B34" s="1" t="s">
        <v>18</v>
      </c>
      <c r="C34" s="1" t="s">
        <v>203</v>
      </c>
      <c r="D34" s="1">
        <v>19</v>
      </c>
      <c r="E34" s="1">
        <v>3</v>
      </c>
      <c r="F34" s="1">
        <f t="shared" si="3"/>
        <v>8</v>
      </c>
      <c r="G34" s="8" t="s">
        <v>211</v>
      </c>
      <c r="H34">
        <f>IFERROR(VLOOKUP($D34, 'Shift Credit Lookup Table'!$A$2:$B$7, 2, FALSE), 0)</f>
        <v>0</v>
      </c>
      <c r="I34">
        <f>IFERROR(VLOOKUP($E34, 'Shift Credit Lookup Table'!$D$2:$E$17, 2, FALSE), 0)</f>
        <v>0.75</v>
      </c>
      <c r="J34">
        <f t="shared" si="8"/>
        <v>0</v>
      </c>
      <c r="K34">
        <v>0</v>
      </c>
      <c r="L34">
        <f>IFERROR(VLOOKUP($E34, 'Shift Credit Lookup Table'!$G$2:$H$30, 2, FALSE), 0)</f>
        <v>1</v>
      </c>
      <c r="M34">
        <v>1</v>
      </c>
      <c r="N34">
        <f t="shared" si="5"/>
        <v>0.75</v>
      </c>
      <c r="O34">
        <f t="shared" si="6"/>
        <v>1.75</v>
      </c>
      <c r="P34">
        <f t="shared" si="7"/>
        <v>1.75</v>
      </c>
    </row>
    <row r="35" spans="1:16" x14ac:dyDescent="0.25">
      <c r="A35" s="5" t="s">
        <v>19</v>
      </c>
      <c r="B35" s="1" t="s">
        <v>209</v>
      </c>
      <c r="C35" s="1" t="s">
        <v>203</v>
      </c>
      <c r="D35" s="1">
        <v>20</v>
      </c>
      <c r="E35" s="1">
        <v>4</v>
      </c>
      <c r="F35" s="1">
        <f t="shared" si="3"/>
        <v>8</v>
      </c>
      <c r="G35" s="8" t="s">
        <v>211</v>
      </c>
      <c r="H35">
        <f>IFERROR(VLOOKUP($D35, 'Shift Credit Lookup Table'!$A$2:$B$7, 2, FALSE), 0)</f>
        <v>0</v>
      </c>
      <c r="I35">
        <f>IFERROR(VLOOKUP($E35, 'Shift Credit Lookup Table'!$D$2:$E$17, 2, FALSE), 0)</f>
        <v>0</v>
      </c>
      <c r="J35">
        <f t="shared" si="8"/>
        <v>1</v>
      </c>
      <c r="K35">
        <v>0</v>
      </c>
      <c r="L35">
        <f>IFERROR(VLOOKUP($E35, 'Shift Credit Lookup Table'!$G$2:$H$30, 2, FALSE), 0)</f>
        <v>1</v>
      </c>
      <c r="M35">
        <v>1</v>
      </c>
      <c r="N35">
        <f t="shared" ref="N35:N79" si="9">H35+I35+J35+K35</f>
        <v>1</v>
      </c>
      <c r="O35">
        <f t="shared" ref="O35:O79" si="10">N35+L35</f>
        <v>2</v>
      </c>
      <c r="P35">
        <f t="shared" ref="P35:P79" si="11">N35+M35</f>
        <v>2</v>
      </c>
    </row>
    <row r="36" spans="1:16" x14ac:dyDescent="0.25">
      <c r="A36" s="5" t="s">
        <v>20</v>
      </c>
      <c r="B36" s="1" t="s">
        <v>21</v>
      </c>
      <c r="C36" s="1" t="s">
        <v>203</v>
      </c>
      <c r="D36" s="1">
        <v>21</v>
      </c>
      <c r="E36" s="1">
        <v>5</v>
      </c>
      <c r="F36" s="1">
        <f t="shared" si="3"/>
        <v>8</v>
      </c>
      <c r="G36" s="8" t="s">
        <v>211</v>
      </c>
      <c r="H36">
        <f>IFERROR(VLOOKUP($D36, 'Shift Credit Lookup Table'!$A$2:$B$7, 2, FALSE), 0)</f>
        <v>0</v>
      </c>
      <c r="I36">
        <f>IFERROR(VLOOKUP($E36, 'Shift Credit Lookup Table'!$D$2:$E$17, 2, FALSE), 0)</f>
        <v>0</v>
      </c>
      <c r="J36">
        <f t="shared" si="8"/>
        <v>1</v>
      </c>
      <c r="K36">
        <v>0</v>
      </c>
      <c r="L36">
        <f>IFERROR(VLOOKUP($E36, 'Shift Credit Lookup Table'!$G$2:$H$30, 2, FALSE), 0)</f>
        <v>1</v>
      </c>
      <c r="M36">
        <v>1</v>
      </c>
      <c r="N36">
        <f t="shared" si="9"/>
        <v>1</v>
      </c>
      <c r="O36">
        <f t="shared" si="10"/>
        <v>2</v>
      </c>
      <c r="P36">
        <f t="shared" si="11"/>
        <v>2</v>
      </c>
    </row>
    <row r="37" spans="1:16" x14ac:dyDescent="0.25">
      <c r="A37" s="5" t="s">
        <v>22</v>
      </c>
      <c r="B37" s="1" t="s">
        <v>23</v>
      </c>
      <c r="C37" s="1" t="s">
        <v>203</v>
      </c>
      <c r="D37" s="1">
        <v>22</v>
      </c>
      <c r="E37" s="1">
        <v>9</v>
      </c>
      <c r="F37" s="1">
        <f t="shared" si="3"/>
        <v>11</v>
      </c>
      <c r="G37" s="8" t="s">
        <v>211</v>
      </c>
      <c r="H37">
        <f>IFERROR(VLOOKUP($D37, 'Shift Credit Lookup Table'!$A$2:$B$7, 2, FALSE), 0)</f>
        <v>0</v>
      </c>
      <c r="I37">
        <f>IFERROR(VLOOKUP($E37, 'Shift Credit Lookup Table'!$D$2:$E$17, 2, FALSE), 0)</f>
        <v>0</v>
      </c>
      <c r="J37">
        <f t="shared" si="8"/>
        <v>1</v>
      </c>
      <c r="K37">
        <v>0</v>
      </c>
      <c r="L37">
        <f>IFERROR(VLOOKUP($E37, 'Shift Credit Lookup Table'!$G$2:$H$30, 2, FALSE), 0)</f>
        <v>1</v>
      </c>
      <c r="M37">
        <v>1</v>
      </c>
      <c r="N37">
        <f t="shared" si="9"/>
        <v>1</v>
      </c>
      <c r="O37">
        <f t="shared" si="10"/>
        <v>2</v>
      </c>
      <c r="P37">
        <f t="shared" si="11"/>
        <v>2</v>
      </c>
    </row>
    <row r="38" spans="1:16" x14ac:dyDescent="0.25">
      <c r="A38" s="5" t="s">
        <v>24</v>
      </c>
      <c r="B38" s="1" t="s">
        <v>23</v>
      </c>
      <c r="C38" s="1" t="s">
        <v>203</v>
      </c>
      <c r="D38" s="1">
        <v>22</v>
      </c>
      <c r="E38" s="1">
        <v>9</v>
      </c>
      <c r="F38" s="1">
        <f t="shared" si="3"/>
        <v>11</v>
      </c>
      <c r="G38" s="8" t="s">
        <v>211</v>
      </c>
      <c r="H38">
        <f>IFERROR(VLOOKUP($D38, 'Shift Credit Lookup Table'!$A$2:$B$7, 2, FALSE), 0)</f>
        <v>0</v>
      </c>
      <c r="I38">
        <f>IFERROR(VLOOKUP($E38, 'Shift Credit Lookup Table'!$D$2:$E$17, 2, FALSE), 0)</f>
        <v>0</v>
      </c>
      <c r="J38">
        <f t="shared" si="8"/>
        <v>1</v>
      </c>
      <c r="K38">
        <v>0</v>
      </c>
      <c r="L38">
        <f>IFERROR(VLOOKUP($E38, 'Shift Credit Lookup Table'!$G$2:$H$30, 2, FALSE), 0)</f>
        <v>1</v>
      </c>
      <c r="M38">
        <v>1</v>
      </c>
      <c r="N38">
        <f t="shared" si="9"/>
        <v>1</v>
      </c>
      <c r="O38">
        <f t="shared" si="10"/>
        <v>2</v>
      </c>
      <c r="P38">
        <f t="shared" si="11"/>
        <v>2</v>
      </c>
    </row>
    <row r="39" spans="1:16" x14ac:dyDescent="0.25">
      <c r="A39" s="5" t="s">
        <v>60</v>
      </c>
      <c r="B39" s="1" t="s">
        <v>61</v>
      </c>
      <c r="C39" s="1" t="s">
        <v>203</v>
      </c>
      <c r="D39" s="1">
        <v>0</v>
      </c>
      <c r="E39" s="1">
        <v>8</v>
      </c>
      <c r="F39" s="1">
        <f t="shared" si="3"/>
        <v>8</v>
      </c>
      <c r="G39" s="8" t="s">
        <v>211</v>
      </c>
      <c r="H39">
        <f>IFERROR(VLOOKUP($D39, 'Shift Credit Lookup Table'!$A$2:$B$7, 2, FALSE), 0)</f>
        <v>0</v>
      </c>
      <c r="I39">
        <f>IFERROR(VLOOKUP($E39, 'Shift Credit Lookup Table'!$D$2:$E$17, 2, FALSE), 0)</f>
        <v>0</v>
      </c>
      <c r="J39">
        <f t="shared" si="8"/>
        <v>1</v>
      </c>
      <c r="K39">
        <v>0</v>
      </c>
      <c r="L39">
        <f>IFERROR(VLOOKUP($E39, 'Shift Credit Lookup Table'!$G$2:$H$30, 2, FALSE), 0)</f>
        <v>1</v>
      </c>
      <c r="M39">
        <v>1</v>
      </c>
      <c r="N39">
        <f t="shared" si="9"/>
        <v>1</v>
      </c>
      <c r="O39">
        <f t="shared" si="10"/>
        <v>2</v>
      </c>
      <c r="P39">
        <f t="shared" si="11"/>
        <v>2</v>
      </c>
    </row>
    <row r="40" spans="1:16" x14ac:dyDescent="0.25">
      <c r="A40" s="5" t="s">
        <v>188</v>
      </c>
      <c r="B40" s="1" t="s">
        <v>172</v>
      </c>
      <c r="C40" s="1" t="s">
        <v>203</v>
      </c>
      <c r="D40" s="1">
        <v>7</v>
      </c>
      <c r="E40" s="1">
        <v>16.5</v>
      </c>
      <c r="F40" s="1">
        <f t="shared" si="3"/>
        <v>9.5</v>
      </c>
      <c r="G40" s="8" t="s">
        <v>212</v>
      </c>
      <c r="H40">
        <f>IFERROR(VLOOKUP($D40, 'Shift Credit Lookup Table'!$A$2:$B$7, 2, FALSE), 0)</f>
        <v>0</v>
      </c>
      <c r="I40">
        <f>IFERROR(VLOOKUP($E40, 'Shift Credit Lookup Table'!$D$2:$E$17, 2, FALSE), 0)</f>
        <v>0</v>
      </c>
      <c r="J40">
        <f xml:space="preserve"> IF(AND($E40 &gt;=4, $E40 &lt;=11), 1, 0)</f>
        <v>0</v>
      </c>
      <c r="K40">
        <v>0</v>
      </c>
      <c r="L40">
        <f>IFERROR(VLOOKUP($E40, 'Shift Credit Lookup Table'!$G$2:$H$30, 2, FALSE), 0)</f>
        <v>0</v>
      </c>
      <c r="M40">
        <v>1</v>
      </c>
      <c r="N40">
        <f t="shared" si="9"/>
        <v>0</v>
      </c>
      <c r="O40">
        <f t="shared" si="10"/>
        <v>0</v>
      </c>
      <c r="P40">
        <f t="shared" si="11"/>
        <v>1</v>
      </c>
    </row>
    <row r="41" spans="1:16" x14ac:dyDescent="0.25">
      <c r="A41" s="5" t="s">
        <v>323</v>
      </c>
      <c r="B41" s="1" t="s">
        <v>326</v>
      </c>
      <c r="C41" s="1" t="s">
        <v>203</v>
      </c>
      <c r="D41" s="1">
        <v>7</v>
      </c>
      <c r="E41" s="1">
        <v>15.5</v>
      </c>
      <c r="F41" s="1">
        <f t="shared" si="3"/>
        <v>8.5</v>
      </c>
      <c r="G41" s="8" t="s">
        <v>212</v>
      </c>
      <c r="H41">
        <f>IFERROR(VLOOKUP($D41, 'Shift Credit Lookup Table'!$A$2:$B$7, 2, FALSE), 0)</f>
        <v>0</v>
      </c>
      <c r="I41">
        <f>IFERROR(VLOOKUP($E41, 'Shift Credit Lookup Table'!$D$2:$E$17, 2, FALSE), 0)</f>
        <v>0</v>
      </c>
      <c r="J41">
        <f t="shared" si="8"/>
        <v>0</v>
      </c>
      <c r="K41">
        <v>0</v>
      </c>
      <c r="L41">
        <f>IFERROR(VLOOKUP($E41, 'Shift Credit Lookup Table'!$G$2:$H$30, 2, FALSE), 0)</f>
        <v>0</v>
      </c>
      <c r="M41">
        <v>1</v>
      </c>
      <c r="N41">
        <f t="shared" si="9"/>
        <v>0</v>
      </c>
      <c r="O41">
        <f t="shared" si="10"/>
        <v>0</v>
      </c>
      <c r="P41">
        <f t="shared" si="11"/>
        <v>1</v>
      </c>
    </row>
    <row r="42" spans="1:16" x14ac:dyDescent="0.25">
      <c r="A42" s="5" t="s">
        <v>269</v>
      </c>
      <c r="B42" s="1" t="s">
        <v>270</v>
      </c>
      <c r="C42" s="1" t="s">
        <v>203</v>
      </c>
      <c r="D42" s="1">
        <v>8</v>
      </c>
      <c r="E42" s="1">
        <v>16.5</v>
      </c>
      <c r="F42" s="1">
        <f t="shared" si="3"/>
        <v>8.5</v>
      </c>
      <c r="G42" s="8" t="s">
        <v>212</v>
      </c>
      <c r="H42">
        <f>IFERROR(VLOOKUP($D42, 'Shift Credit Lookup Table'!$A$2:$B$7, 2, FALSE), 0)</f>
        <v>0</v>
      </c>
      <c r="I42">
        <f>IFERROR(VLOOKUP($E42, 'Shift Credit Lookup Table'!$D$2:$E$17, 2, FALSE), 0)</f>
        <v>0</v>
      </c>
      <c r="J42">
        <f t="shared" si="8"/>
        <v>0</v>
      </c>
      <c r="K42">
        <v>0</v>
      </c>
      <c r="L42">
        <f>IFERROR(VLOOKUP($E42, 'Shift Credit Lookup Table'!$G$2:$H$30, 2, FALSE), 0)</f>
        <v>0</v>
      </c>
      <c r="M42">
        <v>1</v>
      </c>
      <c r="N42">
        <f t="shared" si="9"/>
        <v>0</v>
      </c>
      <c r="O42">
        <f t="shared" si="10"/>
        <v>0</v>
      </c>
      <c r="P42">
        <f t="shared" si="11"/>
        <v>1</v>
      </c>
    </row>
    <row r="43" spans="1:16" x14ac:dyDescent="0.25">
      <c r="A43" s="5" t="s">
        <v>187</v>
      </c>
      <c r="B43" s="1" t="s">
        <v>179</v>
      </c>
      <c r="C43" s="1" t="s">
        <v>203</v>
      </c>
      <c r="D43" s="1">
        <v>8</v>
      </c>
      <c r="E43" s="1">
        <v>17.5</v>
      </c>
      <c r="F43" s="1">
        <f t="shared" si="3"/>
        <v>9.5</v>
      </c>
      <c r="G43" s="8" t="s">
        <v>212</v>
      </c>
      <c r="H43">
        <f>IFERROR(VLOOKUP($D43, 'Shift Credit Lookup Table'!$A$2:$B$7, 2, FALSE), 0)</f>
        <v>0</v>
      </c>
      <c r="I43">
        <f>IFERROR(VLOOKUP($E43, 'Shift Credit Lookup Table'!$D$2:$E$17, 2, FALSE), 0)</f>
        <v>0</v>
      </c>
      <c r="J43">
        <f t="shared" si="8"/>
        <v>0</v>
      </c>
      <c r="K43">
        <v>0</v>
      </c>
      <c r="L43">
        <f>IFERROR(VLOOKUP($E43, 'Shift Credit Lookup Table'!$G$2:$H$30, 2, FALSE), 0)</f>
        <v>0</v>
      </c>
      <c r="M43">
        <v>1</v>
      </c>
      <c r="N43">
        <f t="shared" si="9"/>
        <v>0</v>
      </c>
      <c r="O43">
        <f t="shared" si="10"/>
        <v>0</v>
      </c>
      <c r="P43">
        <f t="shared" si="11"/>
        <v>1</v>
      </c>
    </row>
    <row r="44" spans="1:16" x14ac:dyDescent="0.25">
      <c r="A44" s="5" t="s">
        <v>335</v>
      </c>
      <c r="B44" s="1" t="s">
        <v>337</v>
      </c>
      <c r="C44" s="1" t="s">
        <v>203</v>
      </c>
      <c r="D44" s="1">
        <v>9</v>
      </c>
      <c r="E44" s="1">
        <v>18.5</v>
      </c>
      <c r="F44" s="1">
        <f t="shared" si="3"/>
        <v>9.5</v>
      </c>
      <c r="G44" s="8" t="s">
        <v>212</v>
      </c>
      <c r="H44">
        <f>IFERROR(VLOOKUP($D44, 'Shift Credit Lookup Table'!$A$2:$B$7, 2, FALSE), 0)</f>
        <v>0</v>
      </c>
      <c r="I44">
        <f>IFERROR(VLOOKUP($E44, 'Shift Credit Lookup Table'!$D$2:$E$17, 2, FALSE), 0)</f>
        <v>0</v>
      </c>
      <c r="J44">
        <f t="shared" si="8"/>
        <v>0</v>
      </c>
      <c r="K44">
        <v>0</v>
      </c>
      <c r="L44">
        <f>IFERROR(VLOOKUP($E44, 'Shift Credit Lookup Table'!$G$2:$H$30, 2, FALSE), 0)</f>
        <v>0</v>
      </c>
      <c r="M44">
        <v>1</v>
      </c>
      <c r="N44">
        <f t="shared" si="9"/>
        <v>0</v>
      </c>
      <c r="O44">
        <f t="shared" si="10"/>
        <v>0</v>
      </c>
      <c r="P44">
        <f t="shared" si="11"/>
        <v>1</v>
      </c>
    </row>
    <row r="45" spans="1:16" x14ac:dyDescent="0.25">
      <c r="A45" s="5" t="s">
        <v>173</v>
      </c>
      <c r="B45" s="1" t="s">
        <v>174</v>
      </c>
      <c r="C45" s="1" t="s">
        <v>203</v>
      </c>
      <c r="D45" s="1">
        <v>10</v>
      </c>
      <c r="E45" s="1">
        <v>19.5</v>
      </c>
      <c r="F45" s="1">
        <f t="shared" si="3"/>
        <v>9.5</v>
      </c>
      <c r="G45" s="8" t="s">
        <v>212</v>
      </c>
      <c r="H45">
        <f>IFERROR(VLOOKUP($D45, 'Shift Credit Lookup Table'!$A$2:$B$7, 2, FALSE), 0)</f>
        <v>0</v>
      </c>
      <c r="I45">
        <f>IFERROR(VLOOKUP($E45, 'Shift Credit Lookup Table'!$D$2:$E$17, 2, FALSE), 0)</f>
        <v>0</v>
      </c>
      <c r="J45">
        <f t="shared" si="8"/>
        <v>0</v>
      </c>
      <c r="K45">
        <v>0</v>
      </c>
      <c r="L45">
        <f>IFERROR(VLOOKUP($E45, 'Shift Credit Lookup Table'!$G$2:$H$30, 2, FALSE), 0)</f>
        <v>0.2</v>
      </c>
      <c r="M45">
        <v>1</v>
      </c>
      <c r="N45">
        <f t="shared" si="9"/>
        <v>0</v>
      </c>
      <c r="O45">
        <f t="shared" si="10"/>
        <v>0.2</v>
      </c>
      <c r="P45">
        <f t="shared" si="11"/>
        <v>1</v>
      </c>
    </row>
    <row r="46" spans="1:16" x14ac:dyDescent="0.25">
      <c r="A46" s="5" t="s">
        <v>325</v>
      </c>
      <c r="B46" s="1" t="s">
        <v>327</v>
      </c>
      <c r="C46" s="1" t="s">
        <v>203</v>
      </c>
      <c r="D46" s="1">
        <v>10</v>
      </c>
      <c r="E46" s="1">
        <v>18.5</v>
      </c>
      <c r="F46" s="1">
        <f t="shared" si="3"/>
        <v>8.5</v>
      </c>
      <c r="G46" s="8" t="s">
        <v>212</v>
      </c>
      <c r="H46">
        <f>IFERROR(VLOOKUP($D46, 'Shift Credit Lookup Table'!$A$2:$B$7, 2, FALSE), 0)</f>
        <v>0</v>
      </c>
      <c r="I46">
        <f>IFERROR(VLOOKUP($E46, 'Shift Credit Lookup Table'!$D$2:$E$17, 2, FALSE), 0)</f>
        <v>0</v>
      </c>
      <c r="J46">
        <f t="shared" si="8"/>
        <v>0</v>
      </c>
      <c r="K46">
        <v>0</v>
      </c>
      <c r="L46">
        <f>IFERROR(VLOOKUP($E46, 'Shift Credit Lookup Table'!$G$2:$H$30, 2, FALSE), 0)</f>
        <v>0</v>
      </c>
      <c r="M46">
        <v>1</v>
      </c>
      <c r="N46">
        <f t="shared" si="9"/>
        <v>0</v>
      </c>
      <c r="O46">
        <f t="shared" si="10"/>
        <v>0</v>
      </c>
      <c r="P46">
        <f t="shared" si="11"/>
        <v>1</v>
      </c>
    </row>
    <row r="47" spans="1:16" x14ac:dyDescent="0.25">
      <c r="A47" s="5" t="s">
        <v>306</v>
      </c>
      <c r="B47" s="1" t="s">
        <v>311</v>
      </c>
      <c r="C47" s="1" t="s">
        <v>203</v>
      </c>
      <c r="D47" s="1">
        <v>11</v>
      </c>
      <c r="E47" s="1">
        <v>19.5</v>
      </c>
      <c r="F47" s="1">
        <f t="shared" si="3"/>
        <v>8.5</v>
      </c>
      <c r="G47" s="8" t="s">
        <v>212</v>
      </c>
      <c r="H47">
        <f>IFERROR(VLOOKUP($D47, 'Shift Credit Lookup Table'!$A$2:$B$7, 2, FALSE), 0)</f>
        <v>0</v>
      </c>
      <c r="I47">
        <f>IFERROR(VLOOKUP($E47, 'Shift Credit Lookup Table'!$D$2:$E$17, 2, FALSE), 0)</f>
        <v>0</v>
      </c>
      <c r="J47">
        <f t="shared" si="8"/>
        <v>0</v>
      </c>
      <c r="K47">
        <v>0</v>
      </c>
      <c r="L47">
        <f>IFERROR(VLOOKUP($E47, 'Shift Credit Lookup Table'!$G$2:$H$30, 2, FALSE), 0)</f>
        <v>0.2</v>
      </c>
      <c r="M47">
        <v>1</v>
      </c>
      <c r="N47">
        <f t="shared" si="9"/>
        <v>0</v>
      </c>
      <c r="O47">
        <f t="shared" si="10"/>
        <v>0.2</v>
      </c>
      <c r="P47">
        <f t="shared" si="11"/>
        <v>1</v>
      </c>
    </row>
    <row r="48" spans="1:16" x14ac:dyDescent="0.25">
      <c r="A48" s="5" t="s">
        <v>180</v>
      </c>
      <c r="B48" s="1" t="s">
        <v>181</v>
      </c>
      <c r="C48" s="1" t="s">
        <v>203</v>
      </c>
      <c r="D48" s="1">
        <v>11</v>
      </c>
      <c r="E48" s="1">
        <v>20.5</v>
      </c>
      <c r="F48" s="1">
        <f t="shared" si="3"/>
        <v>9.5</v>
      </c>
      <c r="G48" s="8" t="s">
        <v>212</v>
      </c>
      <c r="H48">
        <f>IFERROR(VLOOKUP($D48, 'Shift Credit Lookup Table'!$A$2:$B$7, 2, FALSE), 0)</f>
        <v>0</v>
      </c>
      <c r="I48">
        <f>IFERROR(VLOOKUP($E48, 'Shift Credit Lookup Table'!$D$2:$E$17, 2, FALSE), 0)</f>
        <v>7.4999999999999997E-2</v>
      </c>
      <c r="J48">
        <f t="shared" si="8"/>
        <v>0</v>
      </c>
      <c r="K48">
        <v>0</v>
      </c>
      <c r="L48">
        <f>IFERROR(VLOOKUP($E48, 'Shift Credit Lookup Table'!$G$2:$H$30, 2, FALSE), 0)</f>
        <v>0.35</v>
      </c>
      <c r="M48">
        <v>1</v>
      </c>
      <c r="N48">
        <f t="shared" si="9"/>
        <v>7.4999999999999997E-2</v>
      </c>
      <c r="O48">
        <f t="shared" si="10"/>
        <v>0.42499999999999999</v>
      </c>
      <c r="P48">
        <f t="shared" si="11"/>
        <v>1.075</v>
      </c>
    </row>
    <row r="49" spans="1:16" x14ac:dyDescent="0.25">
      <c r="A49" s="5" t="s">
        <v>407</v>
      </c>
      <c r="B49" s="1" t="s">
        <v>409</v>
      </c>
      <c r="C49" s="1" t="s">
        <v>203</v>
      </c>
      <c r="D49" s="1">
        <v>13</v>
      </c>
      <c r="E49" s="1">
        <v>21.5</v>
      </c>
      <c r="F49" s="1">
        <f t="shared" si="3"/>
        <v>8.5</v>
      </c>
      <c r="G49" s="8" t="s">
        <v>212</v>
      </c>
      <c r="H49">
        <f>IFERROR(VLOOKUP($D49, 'Shift Credit Lookup Table'!$A$2:$B$7, 2, FALSE), 0)</f>
        <v>0</v>
      </c>
      <c r="I49">
        <f>IFERROR(VLOOKUP($E49, 'Shift Credit Lookup Table'!$D$2:$E$17, 2, FALSE), 0)</f>
        <v>0.125</v>
      </c>
      <c r="J49">
        <f t="shared" si="8"/>
        <v>0</v>
      </c>
      <c r="K49">
        <v>0</v>
      </c>
      <c r="L49">
        <f>IFERROR(VLOOKUP($E49, 'Shift Credit Lookup Table'!$G$2:$H$30, 2, FALSE), 0)</f>
        <v>0.45</v>
      </c>
      <c r="M49">
        <v>1</v>
      </c>
      <c r="N49">
        <f t="shared" ref="N49" si="12">H49+I49+J49+K49</f>
        <v>0.125</v>
      </c>
      <c r="O49">
        <f t="shared" ref="O49" si="13">N49+L49</f>
        <v>0.57499999999999996</v>
      </c>
      <c r="P49">
        <f t="shared" ref="P49" si="14">N49+M49</f>
        <v>1.125</v>
      </c>
    </row>
    <row r="50" spans="1:16" x14ac:dyDescent="0.25">
      <c r="A50" s="5" t="s">
        <v>175</v>
      </c>
      <c r="B50" s="1" t="s">
        <v>176</v>
      </c>
      <c r="C50" s="1" t="s">
        <v>203</v>
      </c>
      <c r="D50" s="1">
        <v>14</v>
      </c>
      <c r="E50" s="1">
        <v>23.5</v>
      </c>
      <c r="F50" s="1">
        <f t="shared" si="3"/>
        <v>9.5</v>
      </c>
      <c r="G50" s="8" t="s">
        <v>212</v>
      </c>
      <c r="H50">
        <f>IFERROR(VLOOKUP($D50, 'Shift Credit Lookup Table'!$A$2:$B$7, 2, FALSE), 0)</f>
        <v>0</v>
      </c>
      <c r="I50">
        <f>IFERROR(VLOOKUP($E50, 'Shift Credit Lookup Table'!$D$2:$E$17, 2, FALSE), 0)</f>
        <v>0.25</v>
      </c>
      <c r="J50">
        <f t="shared" si="8"/>
        <v>0</v>
      </c>
      <c r="K50">
        <v>0</v>
      </c>
      <c r="L50">
        <f>IFERROR(VLOOKUP($E50, 'Shift Credit Lookup Table'!$G$2:$H$30, 2, FALSE), 0)</f>
        <v>0.7</v>
      </c>
      <c r="M50">
        <v>1</v>
      </c>
      <c r="N50">
        <f t="shared" si="9"/>
        <v>0.25</v>
      </c>
      <c r="O50">
        <f t="shared" si="10"/>
        <v>0.95</v>
      </c>
      <c r="P50">
        <f t="shared" si="11"/>
        <v>1.25</v>
      </c>
    </row>
    <row r="51" spans="1:16" x14ac:dyDescent="0.25">
      <c r="A51" s="5" t="s">
        <v>182</v>
      </c>
      <c r="B51" s="1" t="s">
        <v>183</v>
      </c>
      <c r="C51" s="1" t="s">
        <v>203</v>
      </c>
      <c r="D51" s="1">
        <v>15</v>
      </c>
      <c r="E51" s="1">
        <v>0.5</v>
      </c>
      <c r="F51" s="1">
        <f t="shared" si="3"/>
        <v>9.5</v>
      </c>
      <c r="G51" s="8" t="s">
        <v>212</v>
      </c>
      <c r="H51">
        <f>IFERROR(VLOOKUP($D51, 'Shift Credit Lookup Table'!$A$2:$B$7, 2, FALSE), 0)</f>
        <v>0</v>
      </c>
      <c r="I51">
        <f>IFERROR(VLOOKUP($E51, 'Shift Credit Lookup Table'!$D$2:$E$17, 2, FALSE), 0)</f>
        <v>0.35</v>
      </c>
      <c r="J51">
        <f t="shared" si="8"/>
        <v>0</v>
      </c>
      <c r="K51">
        <v>0</v>
      </c>
      <c r="L51">
        <f>IFERROR(VLOOKUP($E51, 'Shift Credit Lookup Table'!$G$2:$H$30, 2, FALSE), 0)</f>
        <v>0.9</v>
      </c>
      <c r="M51">
        <v>1</v>
      </c>
      <c r="N51">
        <f t="shared" si="9"/>
        <v>0.35</v>
      </c>
      <c r="O51">
        <f t="shared" si="10"/>
        <v>1.25</v>
      </c>
      <c r="P51">
        <f t="shared" si="11"/>
        <v>1.35</v>
      </c>
    </row>
    <row r="52" spans="1:16" x14ac:dyDescent="0.25">
      <c r="A52" s="5" t="s">
        <v>321</v>
      </c>
      <c r="B52" s="1" t="s">
        <v>328</v>
      </c>
      <c r="C52" s="1" t="s">
        <v>203</v>
      </c>
      <c r="D52" s="1">
        <v>15</v>
      </c>
      <c r="E52" s="1">
        <v>23.5</v>
      </c>
      <c r="F52" s="1">
        <f t="shared" si="3"/>
        <v>8.5</v>
      </c>
      <c r="G52" s="8" t="s">
        <v>212</v>
      </c>
      <c r="H52">
        <f>IFERROR(VLOOKUP($D52, 'Shift Credit Lookup Table'!$A$2:$B$7, 2, FALSE), 0)</f>
        <v>0</v>
      </c>
      <c r="I52">
        <f>IFERROR(VLOOKUP($E52, 'Shift Credit Lookup Table'!$D$2:$E$17, 2, FALSE), 0)</f>
        <v>0.25</v>
      </c>
      <c r="J52">
        <f t="shared" si="8"/>
        <v>0</v>
      </c>
      <c r="K52">
        <v>0</v>
      </c>
      <c r="L52">
        <f>IFERROR(VLOOKUP($E52, 'Shift Credit Lookup Table'!$G$2:$H$30, 2, FALSE), 0)</f>
        <v>0.7</v>
      </c>
      <c r="M52">
        <v>1</v>
      </c>
      <c r="N52">
        <f t="shared" si="9"/>
        <v>0.25</v>
      </c>
      <c r="O52">
        <f t="shared" si="10"/>
        <v>0.95</v>
      </c>
      <c r="P52">
        <f t="shared" si="11"/>
        <v>1.25</v>
      </c>
    </row>
    <row r="53" spans="1:16" x14ac:dyDescent="0.25">
      <c r="A53" s="5" t="s">
        <v>336</v>
      </c>
      <c r="B53" s="1" t="s">
        <v>338</v>
      </c>
      <c r="C53" s="1" t="s">
        <v>203</v>
      </c>
      <c r="D53" s="1">
        <v>16</v>
      </c>
      <c r="E53" s="1">
        <v>0.5</v>
      </c>
      <c r="F53" s="1">
        <f t="shared" si="3"/>
        <v>8.5</v>
      </c>
      <c r="G53" s="8" t="s">
        <v>212</v>
      </c>
      <c r="H53">
        <f>IFERROR(VLOOKUP($D53, 'Shift Credit Lookup Table'!$A$2:$B$7, 2, FALSE), 0)</f>
        <v>0</v>
      </c>
      <c r="I53">
        <f>IFERROR(VLOOKUP($E53, 'Shift Credit Lookup Table'!$D$2:$E$17, 2, FALSE), 0)</f>
        <v>0.35</v>
      </c>
      <c r="J53">
        <f t="shared" si="8"/>
        <v>0</v>
      </c>
      <c r="K53">
        <v>0</v>
      </c>
      <c r="L53">
        <f>IFERROR(VLOOKUP($E53, 'Shift Credit Lookup Table'!$G$2:$H$30, 2, FALSE), 0)</f>
        <v>0.9</v>
      </c>
      <c r="M53">
        <v>1</v>
      </c>
      <c r="N53">
        <f t="shared" si="9"/>
        <v>0.35</v>
      </c>
      <c r="O53">
        <f t="shared" si="10"/>
        <v>1.25</v>
      </c>
      <c r="P53">
        <f t="shared" si="11"/>
        <v>1.35</v>
      </c>
    </row>
    <row r="54" spans="1:16" x14ac:dyDescent="0.25">
      <c r="A54" s="5" t="s">
        <v>322</v>
      </c>
      <c r="B54" s="1" t="s">
        <v>329</v>
      </c>
      <c r="C54" s="1" t="s">
        <v>203</v>
      </c>
      <c r="D54" s="1">
        <v>16</v>
      </c>
      <c r="E54" s="1">
        <v>0.5</v>
      </c>
      <c r="F54" s="1">
        <f t="shared" si="3"/>
        <v>8.5</v>
      </c>
      <c r="G54" s="8" t="s">
        <v>212</v>
      </c>
      <c r="H54">
        <f>IFERROR(VLOOKUP($D54, 'Shift Credit Lookup Table'!$A$2:$B$7, 2, FALSE), 0)</f>
        <v>0</v>
      </c>
      <c r="I54">
        <f>IFERROR(VLOOKUP($E54, 'Shift Credit Lookup Table'!$D$2:$E$17, 2, FALSE), 0)</f>
        <v>0.35</v>
      </c>
      <c r="J54">
        <f t="shared" si="8"/>
        <v>0</v>
      </c>
      <c r="K54">
        <v>0</v>
      </c>
      <c r="L54">
        <f>IFERROR(VLOOKUP($E54, 'Shift Credit Lookup Table'!$G$2:$H$30, 2, FALSE), 0)</f>
        <v>0.9</v>
      </c>
      <c r="M54">
        <v>1</v>
      </c>
      <c r="N54">
        <f t="shared" si="9"/>
        <v>0.35</v>
      </c>
      <c r="O54">
        <f t="shared" si="10"/>
        <v>1.25</v>
      </c>
      <c r="P54">
        <f t="shared" si="11"/>
        <v>1.35</v>
      </c>
    </row>
    <row r="55" spans="1:16" x14ac:dyDescent="0.25">
      <c r="A55" s="5" t="s">
        <v>277</v>
      </c>
      <c r="B55" s="1" t="s">
        <v>278</v>
      </c>
      <c r="C55" s="1" t="s">
        <v>203</v>
      </c>
      <c r="D55" s="1">
        <v>17</v>
      </c>
      <c r="E55" s="1">
        <v>2.5</v>
      </c>
      <c r="F55" s="1">
        <f t="shared" si="3"/>
        <v>9.5</v>
      </c>
      <c r="G55" s="8" t="s">
        <v>212</v>
      </c>
      <c r="H55">
        <f>IFERROR(VLOOKUP($D55, 'Shift Credit Lookup Table'!$A$2:$B$7, 2, FALSE), 0)</f>
        <v>0</v>
      </c>
      <c r="I55">
        <f>IFERROR(VLOOKUP($E55, 'Shift Credit Lookup Table'!$D$2:$E$17, 2, FALSE), 0)</f>
        <v>0.67500000000000004</v>
      </c>
      <c r="J55">
        <f xml:space="preserve"> IF(AND($E55 &gt;=4, $E55 &lt;=11), 1, 0)</f>
        <v>0</v>
      </c>
      <c r="K55">
        <v>0</v>
      </c>
      <c r="L55">
        <f>IFERROR(VLOOKUP($E55, 'Shift Credit Lookup Table'!$G$2:$H$30, 2, FALSE), 0)</f>
        <v>1</v>
      </c>
      <c r="M55">
        <v>1</v>
      </c>
      <c r="N55">
        <f t="shared" si="9"/>
        <v>0.67500000000000004</v>
      </c>
      <c r="O55">
        <f t="shared" si="10"/>
        <v>1.675</v>
      </c>
      <c r="P55">
        <f t="shared" si="11"/>
        <v>1.675</v>
      </c>
    </row>
    <row r="56" spans="1:16" x14ac:dyDescent="0.25">
      <c r="A56" s="5" t="s">
        <v>408</v>
      </c>
      <c r="B56" s="1" t="s">
        <v>410</v>
      </c>
      <c r="C56" s="1" t="s">
        <v>203</v>
      </c>
      <c r="D56" s="1">
        <v>17</v>
      </c>
      <c r="E56" s="1">
        <v>1.5</v>
      </c>
      <c r="F56" s="1">
        <f t="shared" si="3"/>
        <v>8.5</v>
      </c>
      <c r="G56" s="8" t="s">
        <v>212</v>
      </c>
      <c r="H56">
        <f>IFERROR(VLOOKUP($D56, 'Shift Credit Lookup Table'!$A$2:$B$7, 2, FALSE), 0)</f>
        <v>0</v>
      </c>
      <c r="I56">
        <f>IFERROR(VLOOKUP($E56, 'Shift Credit Lookup Table'!$D$2:$E$17, 2, FALSE), 0)</f>
        <v>0.45</v>
      </c>
      <c r="J56">
        <f xml:space="preserve"> IF(AND($E56 &gt;=4, $E56 &lt;=11), 1, 0)</f>
        <v>0</v>
      </c>
      <c r="K56">
        <v>0</v>
      </c>
      <c r="L56">
        <f>IFERROR(VLOOKUP($E56, 'Shift Credit Lookup Table'!$G$2:$H$30, 2, FALSE), 0)</f>
        <v>1</v>
      </c>
      <c r="M56">
        <v>1</v>
      </c>
      <c r="N56">
        <f t="shared" ref="N56" si="15">H56+I56+J56+K56</f>
        <v>0.45</v>
      </c>
      <c r="O56">
        <f t="shared" ref="O56" si="16">N56+L56</f>
        <v>1.45</v>
      </c>
      <c r="P56">
        <f t="shared" ref="P56" si="17">N56+M56</f>
        <v>1.45</v>
      </c>
    </row>
    <row r="57" spans="1:16" x14ac:dyDescent="0.25">
      <c r="A57" s="5" t="s">
        <v>177</v>
      </c>
      <c r="B57" s="1" t="s">
        <v>178</v>
      </c>
      <c r="C57" s="1" t="s">
        <v>203</v>
      </c>
      <c r="D57" s="1">
        <v>18</v>
      </c>
      <c r="E57" s="1">
        <v>3.5</v>
      </c>
      <c r="F57" s="1">
        <f t="shared" si="3"/>
        <v>9.5</v>
      </c>
      <c r="G57" s="8" t="s">
        <v>212</v>
      </c>
      <c r="H57">
        <f>IFERROR(VLOOKUP($D57, 'Shift Credit Lookup Table'!$A$2:$B$7, 2, FALSE), 0)</f>
        <v>0</v>
      </c>
      <c r="I57">
        <f>IFERROR(VLOOKUP($E57, 'Shift Credit Lookup Table'!$D$2:$E$17, 2, FALSE), 0)</f>
        <v>0.875</v>
      </c>
      <c r="J57">
        <f t="shared" si="8"/>
        <v>0</v>
      </c>
      <c r="K57">
        <v>0</v>
      </c>
      <c r="L57">
        <f>IFERROR(VLOOKUP($E57, 'Shift Credit Lookup Table'!$G$2:$H$30, 2, FALSE), 0)</f>
        <v>1</v>
      </c>
      <c r="M57">
        <v>1</v>
      </c>
      <c r="N57">
        <f t="shared" si="9"/>
        <v>0.875</v>
      </c>
      <c r="O57">
        <f t="shared" si="10"/>
        <v>1.875</v>
      </c>
      <c r="P57">
        <f t="shared" si="11"/>
        <v>1.875</v>
      </c>
    </row>
    <row r="58" spans="1:16" x14ac:dyDescent="0.25">
      <c r="A58" s="5" t="s">
        <v>333</v>
      </c>
      <c r="B58" s="1" t="s">
        <v>334</v>
      </c>
      <c r="C58" s="1" t="s">
        <v>203</v>
      </c>
      <c r="D58" s="1">
        <v>18</v>
      </c>
      <c r="E58" s="1">
        <v>2.5</v>
      </c>
      <c r="F58" s="1">
        <f t="shared" si="3"/>
        <v>8.5</v>
      </c>
      <c r="G58" s="8" t="s">
        <v>212</v>
      </c>
      <c r="H58">
        <f>IFERROR(VLOOKUP($D58, 'Shift Credit Lookup Table'!$A$2:$B$7, 2, FALSE), 0)</f>
        <v>0</v>
      </c>
      <c r="I58">
        <f>IFERROR(VLOOKUP($E58, 'Shift Credit Lookup Table'!$D$2:$E$17, 2, FALSE), 0)</f>
        <v>0.67500000000000004</v>
      </c>
      <c r="J58">
        <f t="shared" si="8"/>
        <v>0</v>
      </c>
      <c r="K58">
        <v>0</v>
      </c>
      <c r="L58">
        <f>IFERROR(VLOOKUP($E58, 'Shift Credit Lookup Table'!$G$2:$H$30, 2, FALSE), 0)</f>
        <v>1</v>
      </c>
      <c r="M58">
        <v>1</v>
      </c>
      <c r="N58">
        <f t="shared" si="9"/>
        <v>0.67500000000000004</v>
      </c>
      <c r="O58">
        <f t="shared" si="10"/>
        <v>1.675</v>
      </c>
      <c r="P58">
        <f t="shared" si="11"/>
        <v>1.675</v>
      </c>
    </row>
    <row r="59" spans="1:16" x14ac:dyDescent="0.25">
      <c r="A59" s="5" t="s">
        <v>305</v>
      </c>
      <c r="B59" s="1" t="s">
        <v>312</v>
      </c>
      <c r="C59" s="1" t="s">
        <v>203</v>
      </c>
      <c r="D59" s="1">
        <v>19</v>
      </c>
      <c r="E59" s="1">
        <v>3.5</v>
      </c>
      <c r="F59" s="1">
        <f t="shared" si="3"/>
        <v>8.5</v>
      </c>
      <c r="G59" s="8" t="s">
        <v>212</v>
      </c>
      <c r="H59">
        <f>IFERROR(VLOOKUP($D59, 'Shift Credit Lookup Table'!$A$2:$B$7, 2, FALSE), 0)</f>
        <v>0</v>
      </c>
      <c r="I59">
        <f>IFERROR(VLOOKUP($E59, 'Shift Credit Lookup Table'!$D$2:$E$17, 2, FALSE), 0)</f>
        <v>0.875</v>
      </c>
      <c r="J59">
        <f t="shared" si="8"/>
        <v>0</v>
      </c>
      <c r="K59">
        <v>0</v>
      </c>
      <c r="L59">
        <f>IFERROR(VLOOKUP($E59, 'Shift Credit Lookup Table'!$G$2:$H$30, 2, FALSE), 0)</f>
        <v>1</v>
      </c>
      <c r="M59">
        <v>1</v>
      </c>
      <c r="N59">
        <f t="shared" si="9"/>
        <v>0.875</v>
      </c>
      <c r="O59">
        <f t="shared" si="10"/>
        <v>1.875</v>
      </c>
      <c r="P59">
        <f t="shared" si="11"/>
        <v>1.875</v>
      </c>
    </row>
    <row r="60" spans="1:16" x14ac:dyDescent="0.25">
      <c r="A60" s="5" t="s">
        <v>25</v>
      </c>
      <c r="B60" s="1" t="s">
        <v>26</v>
      </c>
      <c r="C60" s="1" t="s">
        <v>204</v>
      </c>
      <c r="D60" s="1">
        <v>4</v>
      </c>
      <c r="E60" s="1">
        <v>12</v>
      </c>
      <c r="F60" s="1">
        <f t="shared" si="3"/>
        <v>8</v>
      </c>
      <c r="G60" s="8" t="s">
        <v>211</v>
      </c>
      <c r="H60">
        <f>IFERROR(VLOOKUP($D60, 'Shift Credit Lookup Table'!$A$2:$B$7, 2, FALSE), 0)</f>
        <v>0.5</v>
      </c>
      <c r="I60">
        <f>IFERROR(VLOOKUP($E60, 'Shift Credit Lookup Table'!$D$2:$E$17, 2, FALSE), 0)</f>
        <v>0</v>
      </c>
      <c r="J60">
        <f xml:space="preserve"> IF(AND($E60 &gt;=4, $E60 &lt;=11), 1, 0)</f>
        <v>0</v>
      </c>
      <c r="K60">
        <v>0</v>
      </c>
      <c r="L60">
        <f>IFERROR(VLOOKUP($E60, 'Shift Credit Lookup Table'!$G$2:$H$30, 2, FALSE), 0)</f>
        <v>0</v>
      </c>
      <c r="M60">
        <v>1</v>
      </c>
      <c r="N60">
        <f t="shared" si="9"/>
        <v>0.5</v>
      </c>
      <c r="O60">
        <f t="shared" si="10"/>
        <v>0.5</v>
      </c>
      <c r="P60">
        <f t="shared" si="11"/>
        <v>1.5</v>
      </c>
    </row>
    <row r="61" spans="1:16" x14ac:dyDescent="0.25">
      <c r="A61" s="5" t="s">
        <v>418</v>
      </c>
      <c r="B61" s="1" t="s">
        <v>419</v>
      </c>
      <c r="C61" s="1" t="s">
        <v>204</v>
      </c>
      <c r="D61" s="1">
        <v>4</v>
      </c>
      <c r="E61" s="1">
        <v>12</v>
      </c>
      <c r="F61" s="1">
        <f t="shared" si="3"/>
        <v>8</v>
      </c>
      <c r="G61" s="8" t="s">
        <v>211</v>
      </c>
      <c r="H61">
        <f>IFERROR(VLOOKUP($D61, 'Shift Credit Lookup Table'!$A$2:$B$7, 2, FALSE), 0)</f>
        <v>0.5</v>
      </c>
      <c r="I61">
        <f>IFERROR(VLOOKUP($E61, 'Shift Credit Lookup Table'!$D$2:$E$17, 2, FALSE), 0)</f>
        <v>0</v>
      </c>
      <c r="J61">
        <f xml:space="preserve"> IF(AND($E61 &gt;=4, $E61 &lt;=11), 1, 0)</f>
        <v>0</v>
      </c>
      <c r="K61">
        <v>0</v>
      </c>
      <c r="L61">
        <f>IFERROR(VLOOKUP($E61, 'Shift Credit Lookup Table'!$G$2:$H$30, 2, FALSE), 0)</f>
        <v>0</v>
      </c>
      <c r="M61">
        <v>1</v>
      </c>
      <c r="N61">
        <f t="shared" ref="N61" si="18">H61+I61+J61+K61</f>
        <v>0.5</v>
      </c>
      <c r="O61">
        <f t="shared" ref="O61" si="19">N61+L61</f>
        <v>0.5</v>
      </c>
      <c r="P61">
        <f t="shared" ref="P61" si="20">N61+M61</f>
        <v>1.5</v>
      </c>
    </row>
    <row r="62" spans="1:16" x14ac:dyDescent="0.25">
      <c r="A62" s="5" t="s">
        <v>131</v>
      </c>
      <c r="B62" s="1" t="s">
        <v>143</v>
      </c>
      <c r="C62" s="1" t="s">
        <v>204</v>
      </c>
      <c r="D62" s="1">
        <v>4</v>
      </c>
      <c r="E62" s="1">
        <v>14</v>
      </c>
      <c r="F62" s="1">
        <f t="shared" si="3"/>
        <v>10</v>
      </c>
      <c r="G62" s="8" t="s">
        <v>211</v>
      </c>
      <c r="H62">
        <f>IFERROR(VLOOKUP($D62, 'Shift Credit Lookup Table'!$A$2:$B$7, 2, FALSE), 0)</f>
        <v>0.5</v>
      </c>
      <c r="I62">
        <f>IFERROR(VLOOKUP($E62, 'Shift Credit Lookup Table'!$D$2:$E$17, 2, FALSE), 0)</f>
        <v>0</v>
      </c>
      <c r="J62">
        <f t="shared" si="8"/>
        <v>0</v>
      </c>
      <c r="K62">
        <v>0</v>
      </c>
      <c r="L62">
        <f>IFERROR(VLOOKUP($E62, 'Shift Credit Lookup Table'!$G$2:$H$30, 2, FALSE), 0)</f>
        <v>0</v>
      </c>
      <c r="M62">
        <v>1</v>
      </c>
      <c r="N62">
        <f t="shared" si="9"/>
        <v>0.5</v>
      </c>
      <c r="O62">
        <f t="shared" si="10"/>
        <v>0.5</v>
      </c>
      <c r="P62">
        <f t="shared" si="11"/>
        <v>1.5</v>
      </c>
    </row>
    <row r="63" spans="1:16" x14ac:dyDescent="0.25">
      <c r="A63" s="5" t="s">
        <v>222</v>
      </c>
      <c r="B63" s="1" t="s">
        <v>240</v>
      </c>
      <c r="C63" s="1" t="s">
        <v>204</v>
      </c>
      <c r="D63" s="1">
        <v>5</v>
      </c>
      <c r="E63" s="1">
        <v>16</v>
      </c>
      <c r="F63" s="1">
        <f t="shared" si="3"/>
        <v>11</v>
      </c>
      <c r="G63" s="8" t="s">
        <v>211</v>
      </c>
      <c r="H63">
        <f>IFERROR(VLOOKUP($D63, 'Shift Credit Lookup Table'!$A$2:$B$7, 2, FALSE), 0)</f>
        <v>0.33</v>
      </c>
      <c r="I63">
        <f>IFERROR(VLOOKUP($E63, 'Shift Credit Lookup Table'!$D$2:$E$17, 2, FALSE), 0)</f>
        <v>0</v>
      </c>
      <c r="J63">
        <f t="shared" si="8"/>
        <v>0</v>
      </c>
      <c r="K63">
        <v>0</v>
      </c>
      <c r="L63">
        <f>IFERROR(VLOOKUP($E63, 'Shift Credit Lookup Table'!$G$2:$H$30, 2, FALSE), 0)</f>
        <v>0</v>
      </c>
      <c r="M63">
        <v>1</v>
      </c>
      <c r="N63">
        <f t="shared" si="9"/>
        <v>0.33</v>
      </c>
      <c r="O63">
        <f t="shared" si="10"/>
        <v>0.33</v>
      </c>
      <c r="P63">
        <f t="shared" si="11"/>
        <v>1.33</v>
      </c>
    </row>
    <row r="64" spans="1:16" x14ac:dyDescent="0.25">
      <c r="A64" s="5" t="s">
        <v>363</v>
      </c>
      <c r="B64" s="1" t="s">
        <v>240</v>
      </c>
      <c r="C64" s="1" t="s">
        <v>204</v>
      </c>
      <c r="D64" s="1">
        <v>5</v>
      </c>
      <c r="E64" s="1">
        <v>16</v>
      </c>
      <c r="F64" s="1">
        <f t="shared" si="3"/>
        <v>11</v>
      </c>
      <c r="G64" s="8" t="s">
        <v>211</v>
      </c>
      <c r="H64">
        <f>IFERROR(VLOOKUP($D64, 'Shift Credit Lookup Table'!$A$2:$B$7, 2, FALSE), 0)</f>
        <v>0.33</v>
      </c>
      <c r="I64">
        <f>IFERROR(VLOOKUP($E64, 'Shift Credit Lookup Table'!$D$2:$E$17, 2, FALSE), 0)</f>
        <v>0</v>
      </c>
      <c r="J64">
        <f t="shared" si="8"/>
        <v>0</v>
      </c>
      <c r="K64">
        <v>0</v>
      </c>
      <c r="L64">
        <f>IFERROR(VLOOKUP($E64, 'Shift Credit Lookup Table'!$G$2:$H$30, 2, FALSE), 0)</f>
        <v>0</v>
      </c>
      <c r="M64">
        <v>1</v>
      </c>
      <c r="N64">
        <f t="shared" ref="N64" si="21">H64+I64+J64+K64</f>
        <v>0.33</v>
      </c>
      <c r="O64">
        <f t="shared" ref="O64" si="22">N64+L64</f>
        <v>0.33</v>
      </c>
      <c r="P64">
        <f t="shared" ref="P64" si="23">N64+M64</f>
        <v>1.33</v>
      </c>
    </row>
    <row r="65" spans="1:16" x14ac:dyDescent="0.25">
      <c r="A65" s="5" t="s">
        <v>27</v>
      </c>
      <c r="B65" s="1" t="s">
        <v>28</v>
      </c>
      <c r="C65" s="1" t="s">
        <v>204</v>
      </c>
      <c r="D65" s="1">
        <v>6</v>
      </c>
      <c r="E65" s="1">
        <v>17</v>
      </c>
      <c r="F65" s="1">
        <f t="shared" si="3"/>
        <v>11</v>
      </c>
      <c r="G65" s="8" t="s">
        <v>211</v>
      </c>
      <c r="H65">
        <f>IFERROR(VLOOKUP($D65, 'Shift Credit Lookup Table'!$A$2:$B$7, 2, FALSE), 0)</f>
        <v>0.16</v>
      </c>
      <c r="I65">
        <f>IFERROR(VLOOKUP($E65, 'Shift Credit Lookup Table'!$D$2:$E$17, 2, FALSE), 0)</f>
        <v>0</v>
      </c>
      <c r="J65">
        <f t="shared" si="8"/>
        <v>0</v>
      </c>
      <c r="K65">
        <v>0</v>
      </c>
      <c r="L65">
        <f>IFERROR(VLOOKUP($E65, 'Shift Credit Lookup Table'!$G$2:$H$30, 2, FALSE), 0)</f>
        <v>0</v>
      </c>
      <c r="M65">
        <v>1</v>
      </c>
      <c r="N65">
        <f t="shared" si="9"/>
        <v>0.16</v>
      </c>
      <c r="O65">
        <f t="shared" si="10"/>
        <v>0.16</v>
      </c>
      <c r="P65">
        <f t="shared" si="11"/>
        <v>1.1599999999999999</v>
      </c>
    </row>
    <row r="66" spans="1:16" x14ac:dyDescent="0.25">
      <c r="A66" s="5" t="s">
        <v>54</v>
      </c>
      <c r="B66" s="1" t="s">
        <v>55</v>
      </c>
      <c r="C66" s="1" t="s">
        <v>204</v>
      </c>
      <c r="D66" s="1">
        <v>7</v>
      </c>
      <c r="E66" s="1">
        <v>18</v>
      </c>
      <c r="F66" s="1">
        <f t="shared" si="3"/>
        <v>11</v>
      </c>
      <c r="G66" s="8" t="s">
        <v>211</v>
      </c>
      <c r="H66">
        <f>IFERROR(VLOOKUP($D66, 'Shift Credit Lookup Table'!$A$2:$B$7, 2, FALSE), 0)</f>
        <v>0</v>
      </c>
      <c r="I66">
        <f>IFERROR(VLOOKUP($E66, 'Shift Credit Lookup Table'!$D$2:$E$17, 2, FALSE), 0)</f>
        <v>0</v>
      </c>
      <c r="J66">
        <f t="shared" si="8"/>
        <v>0</v>
      </c>
      <c r="K66">
        <v>0</v>
      </c>
      <c r="L66">
        <f>IFERROR(VLOOKUP($E66, 'Shift Credit Lookup Table'!$G$2:$H$30, 2, FALSE), 0)</f>
        <v>0</v>
      </c>
      <c r="M66">
        <v>1</v>
      </c>
      <c r="N66">
        <f t="shared" si="9"/>
        <v>0</v>
      </c>
      <c r="O66">
        <f t="shared" si="10"/>
        <v>0</v>
      </c>
      <c r="P66">
        <f t="shared" si="11"/>
        <v>1</v>
      </c>
    </row>
    <row r="67" spans="1:16" x14ac:dyDescent="0.25">
      <c r="A67" s="5" t="s">
        <v>56</v>
      </c>
      <c r="B67" s="1" t="s">
        <v>57</v>
      </c>
      <c r="C67" s="1" t="s">
        <v>204</v>
      </c>
      <c r="D67" s="1">
        <v>8</v>
      </c>
      <c r="E67" s="1">
        <v>16</v>
      </c>
      <c r="F67" s="1">
        <f t="shared" si="3"/>
        <v>8</v>
      </c>
      <c r="G67" s="8" t="s">
        <v>211</v>
      </c>
      <c r="H67">
        <f>IFERROR(VLOOKUP($D67, 'Shift Credit Lookup Table'!$A$2:$B$7, 2, FALSE), 0)</f>
        <v>0</v>
      </c>
      <c r="I67">
        <f>IFERROR(VLOOKUP($E67, 'Shift Credit Lookup Table'!$D$2:$E$17, 2, FALSE), 0)</f>
        <v>0</v>
      </c>
      <c r="J67">
        <f t="shared" si="8"/>
        <v>0</v>
      </c>
      <c r="K67">
        <v>0</v>
      </c>
      <c r="L67">
        <f>IFERROR(VLOOKUP($E67, 'Shift Credit Lookup Table'!$G$2:$H$30, 2, FALSE), 0)</f>
        <v>0</v>
      </c>
      <c r="M67">
        <v>1</v>
      </c>
      <c r="N67">
        <f t="shared" si="9"/>
        <v>0</v>
      </c>
      <c r="O67">
        <f t="shared" si="10"/>
        <v>0</v>
      </c>
      <c r="P67">
        <f t="shared" si="11"/>
        <v>1</v>
      </c>
    </row>
    <row r="68" spans="1:16" x14ac:dyDescent="0.25">
      <c r="A68" s="5" t="s">
        <v>348</v>
      </c>
      <c r="B68" s="1" t="s">
        <v>57</v>
      </c>
      <c r="C68" s="1" t="s">
        <v>204</v>
      </c>
      <c r="D68" s="1">
        <v>8</v>
      </c>
      <c r="E68" s="1">
        <v>16</v>
      </c>
      <c r="F68" s="1">
        <f t="shared" si="3"/>
        <v>8</v>
      </c>
      <c r="G68" s="8" t="s">
        <v>211</v>
      </c>
      <c r="H68">
        <f>IFERROR(VLOOKUP($D68, 'Shift Credit Lookup Table'!$A$2:$B$7, 2, FALSE), 0)</f>
        <v>0</v>
      </c>
      <c r="I68">
        <f>IFERROR(VLOOKUP($E68, 'Shift Credit Lookup Table'!$D$2:$E$17, 2, FALSE), 0)</f>
        <v>0</v>
      </c>
      <c r="J68">
        <f t="shared" si="8"/>
        <v>0</v>
      </c>
      <c r="K68">
        <v>0</v>
      </c>
      <c r="L68">
        <f>IFERROR(VLOOKUP($E68, 'Shift Credit Lookup Table'!$G$2:$H$30, 2, FALSE), 0)</f>
        <v>0</v>
      </c>
      <c r="M68">
        <v>1</v>
      </c>
      <c r="N68">
        <f t="shared" si="9"/>
        <v>0</v>
      </c>
      <c r="O68">
        <f t="shared" si="10"/>
        <v>0</v>
      </c>
      <c r="P68">
        <f t="shared" si="11"/>
        <v>1</v>
      </c>
    </row>
    <row r="69" spans="1:16" x14ac:dyDescent="0.25">
      <c r="A69" s="5" t="s">
        <v>132</v>
      </c>
      <c r="B69" s="1" t="s">
        <v>144</v>
      </c>
      <c r="C69" s="1" t="s">
        <v>204</v>
      </c>
      <c r="D69" s="1">
        <v>8</v>
      </c>
      <c r="E69" s="1">
        <v>19</v>
      </c>
      <c r="F69" s="1">
        <f t="shared" si="3"/>
        <v>11</v>
      </c>
      <c r="G69" s="8" t="s">
        <v>211</v>
      </c>
      <c r="H69">
        <f>IFERROR(VLOOKUP($D69, 'Shift Credit Lookup Table'!$A$2:$B$7, 2, FALSE), 0)</f>
        <v>0</v>
      </c>
      <c r="I69">
        <f>IFERROR(VLOOKUP($E69, 'Shift Credit Lookup Table'!$D$2:$E$17, 2, FALSE), 0)</f>
        <v>0</v>
      </c>
      <c r="J69">
        <f t="shared" si="8"/>
        <v>0</v>
      </c>
      <c r="K69">
        <v>0</v>
      </c>
      <c r="L69">
        <f>IFERROR(VLOOKUP($E69, 'Shift Credit Lookup Table'!$G$2:$H$30, 2, FALSE), 0)</f>
        <v>0.1</v>
      </c>
      <c r="M69">
        <v>1</v>
      </c>
      <c r="N69">
        <f t="shared" si="9"/>
        <v>0</v>
      </c>
      <c r="O69">
        <f t="shared" si="10"/>
        <v>0.1</v>
      </c>
      <c r="P69">
        <f t="shared" si="11"/>
        <v>1</v>
      </c>
    </row>
    <row r="70" spans="1:16" x14ac:dyDescent="0.25">
      <c r="A70" s="5" t="s">
        <v>138</v>
      </c>
      <c r="B70" s="1" t="s">
        <v>145</v>
      </c>
      <c r="C70" s="1" t="s">
        <v>204</v>
      </c>
      <c r="D70" s="1">
        <v>9</v>
      </c>
      <c r="E70" s="1">
        <v>17</v>
      </c>
      <c r="F70" s="1">
        <f t="shared" si="3"/>
        <v>8</v>
      </c>
      <c r="G70" s="8" t="s">
        <v>211</v>
      </c>
      <c r="H70">
        <f>IFERROR(VLOOKUP($D70, 'Shift Credit Lookup Table'!$A$2:$B$7, 2, FALSE), 0)</f>
        <v>0</v>
      </c>
      <c r="I70">
        <f>IFERROR(VLOOKUP($E70, 'Shift Credit Lookup Table'!$D$2:$E$17, 2, FALSE), 0)</f>
        <v>0</v>
      </c>
      <c r="J70">
        <f t="shared" si="8"/>
        <v>0</v>
      </c>
      <c r="K70">
        <v>0</v>
      </c>
      <c r="L70">
        <f>IFERROR(VLOOKUP($E70, 'Shift Credit Lookup Table'!$G$2:$H$30, 2, FALSE), 0)</f>
        <v>0</v>
      </c>
      <c r="M70">
        <v>1</v>
      </c>
      <c r="N70">
        <f t="shared" si="9"/>
        <v>0</v>
      </c>
      <c r="O70">
        <f t="shared" si="10"/>
        <v>0</v>
      </c>
      <c r="P70">
        <f t="shared" si="11"/>
        <v>1</v>
      </c>
    </row>
    <row r="71" spans="1:16" x14ac:dyDescent="0.25">
      <c r="A71" s="5" t="s">
        <v>314</v>
      </c>
      <c r="B71" s="1" t="s">
        <v>145</v>
      </c>
      <c r="C71" s="1" t="s">
        <v>204</v>
      </c>
      <c r="D71" s="1">
        <v>9</v>
      </c>
      <c r="E71" s="1">
        <v>17</v>
      </c>
      <c r="F71" s="1">
        <f t="shared" si="3"/>
        <v>8</v>
      </c>
      <c r="G71" s="8" t="s">
        <v>211</v>
      </c>
      <c r="H71">
        <f>IFERROR(VLOOKUP($D71, 'Shift Credit Lookup Table'!$A$2:$B$7, 2, FALSE), 0)</f>
        <v>0</v>
      </c>
      <c r="I71">
        <f>IFERROR(VLOOKUP($E71, 'Shift Credit Lookup Table'!$D$2:$E$17, 2, FALSE), 0)</f>
        <v>0</v>
      </c>
      <c r="J71">
        <f t="shared" si="8"/>
        <v>0</v>
      </c>
      <c r="K71">
        <v>0</v>
      </c>
      <c r="L71">
        <f>IFERROR(VLOOKUP($E71, 'Shift Credit Lookup Table'!$G$2:$H$30, 2, FALSE), 0)</f>
        <v>0</v>
      </c>
      <c r="M71">
        <v>1</v>
      </c>
      <c r="N71">
        <f t="shared" si="9"/>
        <v>0</v>
      </c>
      <c r="O71">
        <f t="shared" si="10"/>
        <v>0</v>
      </c>
      <c r="P71">
        <f t="shared" si="11"/>
        <v>1</v>
      </c>
    </row>
    <row r="72" spans="1:16" x14ac:dyDescent="0.25">
      <c r="A72" s="5" t="s">
        <v>347</v>
      </c>
      <c r="B72" s="1" t="s">
        <v>145</v>
      </c>
      <c r="C72" s="1" t="s">
        <v>204</v>
      </c>
      <c r="D72" s="1">
        <v>9</v>
      </c>
      <c r="E72" s="1">
        <v>17</v>
      </c>
      <c r="F72" s="1">
        <f t="shared" si="3"/>
        <v>8</v>
      </c>
      <c r="G72" s="8" t="s">
        <v>211</v>
      </c>
      <c r="H72">
        <f>IFERROR(VLOOKUP($D72, 'Shift Credit Lookup Table'!$A$2:$B$7, 2, FALSE), 0)</f>
        <v>0</v>
      </c>
      <c r="I72">
        <f>IFERROR(VLOOKUP($E72, 'Shift Credit Lookup Table'!$D$2:$E$17, 2, FALSE), 0)</f>
        <v>0</v>
      </c>
      <c r="J72">
        <f t="shared" si="8"/>
        <v>0</v>
      </c>
      <c r="K72">
        <v>0</v>
      </c>
      <c r="L72">
        <f>IFERROR(VLOOKUP($E72, 'Shift Credit Lookup Table'!$G$2:$H$30, 2, FALSE), 0)</f>
        <v>0</v>
      </c>
      <c r="M72">
        <v>1</v>
      </c>
      <c r="N72">
        <f t="shared" si="9"/>
        <v>0</v>
      </c>
      <c r="O72">
        <f t="shared" si="10"/>
        <v>0</v>
      </c>
      <c r="P72">
        <f t="shared" si="11"/>
        <v>1</v>
      </c>
    </row>
    <row r="73" spans="1:16" x14ac:dyDescent="0.25">
      <c r="A73" s="5" t="s">
        <v>68</v>
      </c>
      <c r="B73" s="1" t="s">
        <v>364</v>
      </c>
      <c r="C73" s="1" t="s">
        <v>204</v>
      </c>
      <c r="D73" s="1">
        <v>9</v>
      </c>
      <c r="E73" s="1">
        <v>18</v>
      </c>
      <c r="F73" s="1">
        <f t="shared" si="3"/>
        <v>9</v>
      </c>
      <c r="G73" s="8" t="s">
        <v>211</v>
      </c>
      <c r="H73">
        <f>IFERROR(VLOOKUP($D73, 'Shift Credit Lookup Table'!$A$2:$B$7, 2, FALSE), 0)</f>
        <v>0</v>
      </c>
      <c r="I73">
        <f>IFERROR(VLOOKUP($E73, 'Shift Credit Lookup Table'!$D$2:$E$17, 2, FALSE), 0)</f>
        <v>0</v>
      </c>
      <c r="J73">
        <f t="shared" si="8"/>
        <v>0</v>
      </c>
      <c r="K73">
        <v>0</v>
      </c>
      <c r="L73">
        <f>IFERROR(VLOOKUP($E73, 'Shift Credit Lookup Table'!$G$2:$H$30, 2, FALSE), 0)</f>
        <v>0</v>
      </c>
      <c r="M73">
        <v>1</v>
      </c>
      <c r="N73">
        <f t="shared" si="9"/>
        <v>0</v>
      </c>
      <c r="O73">
        <f t="shared" si="10"/>
        <v>0</v>
      </c>
      <c r="P73">
        <f t="shared" si="11"/>
        <v>1</v>
      </c>
    </row>
    <row r="74" spans="1:16" x14ac:dyDescent="0.25">
      <c r="A74" s="5" t="s">
        <v>133</v>
      </c>
      <c r="B74" s="1" t="s">
        <v>146</v>
      </c>
      <c r="C74" s="1" t="s">
        <v>204</v>
      </c>
      <c r="D74" s="1">
        <v>9</v>
      </c>
      <c r="E74" s="1">
        <v>19</v>
      </c>
      <c r="F74" s="1">
        <f>IF($E74&gt;$D74, $E74-$D74, 24+$E74-$D74)</f>
        <v>10</v>
      </c>
      <c r="G74" s="8" t="s">
        <v>211</v>
      </c>
      <c r="H74">
        <f>IFERROR(VLOOKUP($D74, 'Shift Credit Lookup Table'!$A$2:$B$7, 2, FALSE), 0)</f>
        <v>0</v>
      </c>
      <c r="I74">
        <f>IFERROR(VLOOKUP($E74, 'Shift Credit Lookup Table'!$D$2:$E$17, 2, FALSE), 0)</f>
        <v>0</v>
      </c>
      <c r="J74">
        <f xml:space="preserve"> IF(AND($E74 &gt;=4, $E74 &lt;=11), 1, 0)</f>
        <v>0</v>
      </c>
      <c r="K74">
        <v>0</v>
      </c>
      <c r="L74">
        <f>IFERROR(VLOOKUP($E74, 'Shift Credit Lookup Table'!$G$2:$H$30, 2, FALSE), 0)</f>
        <v>0.1</v>
      </c>
      <c r="M74">
        <v>1</v>
      </c>
      <c r="N74">
        <f>H74+I74+J74+K74</f>
        <v>0</v>
      </c>
      <c r="O74">
        <f>N74+L74</f>
        <v>0.1</v>
      </c>
      <c r="P74">
        <f>N74+M74</f>
        <v>1</v>
      </c>
    </row>
    <row r="75" spans="1:16" x14ac:dyDescent="0.25">
      <c r="A75" s="5" t="s">
        <v>29</v>
      </c>
      <c r="B75" s="1" t="s">
        <v>30</v>
      </c>
      <c r="C75" s="1" t="s">
        <v>204</v>
      </c>
      <c r="D75" s="1">
        <v>9</v>
      </c>
      <c r="E75" s="1">
        <v>20</v>
      </c>
      <c r="F75" s="1">
        <f t="shared" si="3"/>
        <v>11</v>
      </c>
      <c r="G75" s="8" t="s">
        <v>211</v>
      </c>
      <c r="H75">
        <f>IFERROR(VLOOKUP($D75, 'Shift Credit Lookup Table'!$A$2:$B$7, 2, FALSE), 0)</f>
        <v>0</v>
      </c>
      <c r="I75">
        <f>IFERROR(VLOOKUP($E75, 'Shift Credit Lookup Table'!$D$2:$E$17, 2, FALSE), 0)</f>
        <v>0.05</v>
      </c>
      <c r="J75">
        <f t="shared" si="8"/>
        <v>0</v>
      </c>
      <c r="K75">
        <v>0</v>
      </c>
      <c r="L75">
        <f>IFERROR(VLOOKUP($E75, 'Shift Credit Lookup Table'!$G$2:$H$30, 2, FALSE), 0)</f>
        <v>0.3</v>
      </c>
      <c r="M75">
        <v>1</v>
      </c>
      <c r="N75">
        <f t="shared" si="9"/>
        <v>0.05</v>
      </c>
      <c r="O75">
        <f t="shared" si="10"/>
        <v>0.35</v>
      </c>
      <c r="P75">
        <f t="shared" si="11"/>
        <v>1.05</v>
      </c>
    </row>
    <row r="76" spans="1:16" x14ac:dyDescent="0.25">
      <c r="A76" s="5" t="s">
        <v>365</v>
      </c>
      <c r="B76" s="1" t="s">
        <v>30</v>
      </c>
      <c r="C76" s="1" t="s">
        <v>204</v>
      </c>
      <c r="D76" s="1">
        <v>9</v>
      </c>
      <c r="E76" s="1">
        <v>20</v>
      </c>
      <c r="F76" s="1">
        <f t="shared" si="3"/>
        <v>11</v>
      </c>
      <c r="G76" s="8" t="s">
        <v>211</v>
      </c>
      <c r="H76">
        <f>IFERROR(VLOOKUP($D76, 'Shift Credit Lookup Table'!$A$2:$B$7, 2, FALSE), 0)</f>
        <v>0</v>
      </c>
      <c r="I76">
        <f>IFERROR(VLOOKUP($E76, 'Shift Credit Lookup Table'!$D$2:$E$17, 2, FALSE), 0)</f>
        <v>0.05</v>
      </c>
      <c r="J76">
        <f t="shared" si="8"/>
        <v>0</v>
      </c>
      <c r="K76">
        <v>0</v>
      </c>
      <c r="L76">
        <f>IFERROR(VLOOKUP($E76, 'Shift Credit Lookup Table'!$G$2:$H$30, 2, FALSE), 0)</f>
        <v>0.3</v>
      </c>
      <c r="M76">
        <v>1</v>
      </c>
      <c r="N76">
        <f t="shared" si="9"/>
        <v>0.05</v>
      </c>
      <c r="O76">
        <f t="shared" si="10"/>
        <v>0.35</v>
      </c>
      <c r="P76">
        <f t="shared" si="11"/>
        <v>1.05</v>
      </c>
    </row>
    <row r="77" spans="1:16" x14ac:dyDescent="0.25">
      <c r="A77" s="5" t="s">
        <v>139</v>
      </c>
      <c r="B77" s="1" t="s">
        <v>147</v>
      </c>
      <c r="C77" s="1" t="s">
        <v>204</v>
      </c>
      <c r="D77" s="1">
        <v>10</v>
      </c>
      <c r="E77" s="1">
        <v>18</v>
      </c>
      <c r="F77" s="1">
        <f t="shared" si="3"/>
        <v>8</v>
      </c>
      <c r="G77" s="8" t="s">
        <v>211</v>
      </c>
      <c r="H77">
        <f>IFERROR(VLOOKUP($D77, 'Shift Credit Lookup Table'!$A$2:$B$7, 2, FALSE), 0)</f>
        <v>0</v>
      </c>
      <c r="I77">
        <f>IFERROR(VLOOKUP($E77, 'Shift Credit Lookup Table'!$D$2:$E$17, 2, FALSE), 0)</f>
        <v>0</v>
      </c>
      <c r="J77">
        <f t="shared" si="8"/>
        <v>0</v>
      </c>
      <c r="K77">
        <v>0</v>
      </c>
      <c r="L77">
        <f>IFERROR(VLOOKUP($E77, 'Shift Credit Lookup Table'!$G$2:$H$30, 2, FALSE), 0)</f>
        <v>0</v>
      </c>
      <c r="M77">
        <v>1</v>
      </c>
      <c r="N77">
        <f t="shared" si="9"/>
        <v>0</v>
      </c>
      <c r="O77">
        <f t="shared" si="10"/>
        <v>0</v>
      </c>
      <c r="P77">
        <f t="shared" si="11"/>
        <v>1</v>
      </c>
    </row>
    <row r="78" spans="1:16" x14ac:dyDescent="0.25">
      <c r="A78" s="5" t="s">
        <v>224</v>
      </c>
      <c r="B78" s="1" t="s">
        <v>241</v>
      </c>
      <c r="C78" s="1" t="s">
        <v>204</v>
      </c>
      <c r="D78" s="1">
        <v>10</v>
      </c>
      <c r="E78" s="1">
        <v>20</v>
      </c>
      <c r="F78" s="1">
        <f>IF($E78&gt;$D78, $E78-$D78, 24+$E78-$D78)</f>
        <v>10</v>
      </c>
      <c r="G78" s="8" t="s">
        <v>211</v>
      </c>
      <c r="H78">
        <f>IFERROR(VLOOKUP($D78, 'Shift Credit Lookup Table'!$A$2:$B$7, 2, FALSE), 0)</f>
        <v>0</v>
      </c>
      <c r="I78">
        <f>IFERROR(VLOOKUP($E78, 'Shift Credit Lookup Table'!$D$2:$E$17, 2, FALSE), 0)</f>
        <v>0.05</v>
      </c>
      <c r="J78">
        <f xml:space="preserve"> IF(AND($E78 &gt;=4, $E78 &lt;=11), 1, 0)</f>
        <v>0</v>
      </c>
      <c r="K78">
        <v>0</v>
      </c>
      <c r="L78">
        <f>IFERROR(VLOOKUP($E78, 'Shift Credit Lookup Table'!$G$2:$H$30, 2, FALSE), 0)</f>
        <v>0.3</v>
      </c>
      <c r="M78">
        <v>1</v>
      </c>
      <c r="N78">
        <f>H78+I78+J78+K78</f>
        <v>0.05</v>
      </c>
      <c r="O78">
        <f>N78+L78</f>
        <v>0.35</v>
      </c>
      <c r="P78">
        <f>N78+M78</f>
        <v>1.05</v>
      </c>
    </row>
    <row r="79" spans="1:16" x14ac:dyDescent="0.25">
      <c r="A79" s="5" t="s">
        <v>31</v>
      </c>
      <c r="B79" s="1" t="s">
        <v>74</v>
      </c>
      <c r="C79" s="1" t="s">
        <v>204</v>
      </c>
      <c r="D79" s="1">
        <v>10</v>
      </c>
      <c r="E79" s="1">
        <v>21</v>
      </c>
      <c r="F79" s="1">
        <f t="shared" si="3"/>
        <v>11</v>
      </c>
      <c r="G79" s="8" t="s">
        <v>211</v>
      </c>
      <c r="H79">
        <f>IFERROR(VLOOKUP($D79, 'Shift Credit Lookup Table'!$A$2:$B$7, 2, FALSE), 0)</f>
        <v>0</v>
      </c>
      <c r="I79">
        <f>IFERROR(VLOOKUP($E79, 'Shift Credit Lookup Table'!$D$2:$E$17, 2, FALSE), 0)</f>
        <v>0.1</v>
      </c>
      <c r="J79">
        <f t="shared" si="8"/>
        <v>0</v>
      </c>
      <c r="K79">
        <v>0</v>
      </c>
      <c r="L79">
        <f>IFERROR(VLOOKUP($E79, 'Shift Credit Lookup Table'!$G$2:$H$30, 2, FALSE), 0)</f>
        <v>0.4</v>
      </c>
      <c r="M79">
        <v>1</v>
      </c>
      <c r="N79">
        <f t="shared" si="9"/>
        <v>0.1</v>
      </c>
      <c r="O79">
        <f t="shared" si="10"/>
        <v>0.5</v>
      </c>
      <c r="P79">
        <f t="shared" si="11"/>
        <v>1.1000000000000001</v>
      </c>
    </row>
    <row r="80" spans="1:16" x14ac:dyDescent="0.25">
      <c r="A80" s="5" t="s">
        <v>257</v>
      </c>
      <c r="B80" s="1" t="s">
        <v>271</v>
      </c>
      <c r="C80" s="1" t="s">
        <v>204</v>
      </c>
      <c r="D80" s="1">
        <v>11</v>
      </c>
      <c r="E80" s="1">
        <v>19</v>
      </c>
      <c r="F80" s="1">
        <f t="shared" ref="F80:F146" si="24">IF($E80&gt;$D80, $E80-$D80, 24+$E80-$D80)</f>
        <v>8</v>
      </c>
      <c r="G80" s="8" t="s">
        <v>211</v>
      </c>
      <c r="H80">
        <f>IFERROR(VLOOKUP($D80, 'Shift Credit Lookup Table'!$A$2:$B$7, 2, FALSE), 0)</f>
        <v>0</v>
      </c>
      <c r="I80">
        <f>IFERROR(VLOOKUP($E80, 'Shift Credit Lookup Table'!$D$2:$E$17, 2, FALSE), 0)</f>
        <v>0</v>
      </c>
      <c r="J80">
        <f t="shared" ref="J80:J90" si="25" xml:space="preserve"> IF(AND($E80 &gt;=4, $E80 &lt;=11), 1, 0)</f>
        <v>0</v>
      </c>
      <c r="K80">
        <v>0</v>
      </c>
      <c r="L80">
        <f>IFERROR(VLOOKUP($E80, 'Shift Credit Lookup Table'!$G$2:$H$30, 2, FALSE), 0)</f>
        <v>0.1</v>
      </c>
      <c r="M80">
        <v>1</v>
      </c>
      <c r="N80">
        <f t="shared" ref="N80:N145" si="26">H80+I80+J80+K80</f>
        <v>0</v>
      </c>
      <c r="O80">
        <f t="shared" ref="O80:O145" si="27">N80+L80</f>
        <v>0.1</v>
      </c>
      <c r="P80">
        <f t="shared" ref="P80:P145" si="28">N80+M80</f>
        <v>1</v>
      </c>
    </row>
    <row r="81" spans="1:16" x14ac:dyDescent="0.25">
      <c r="A81" s="5" t="s">
        <v>366</v>
      </c>
      <c r="B81" s="1" t="s">
        <v>374</v>
      </c>
      <c r="C81" s="1" t="s">
        <v>204</v>
      </c>
      <c r="D81" s="1">
        <v>11</v>
      </c>
      <c r="E81" s="1">
        <v>21</v>
      </c>
      <c r="F81" s="1">
        <f t="shared" si="24"/>
        <v>10</v>
      </c>
      <c r="G81" s="8" t="s">
        <v>211</v>
      </c>
      <c r="H81">
        <f>IFERROR(VLOOKUP($D81, 'Shift Credit Lookup Table'!$A$2:$B$7, 2, FALSE), 0)</f>
        <v>0</v>
      </c>
      <c r="I81">
        <f>IFERROR(VLOOKUP($E81, 'Shift Credit Lookup Table'!$D$2:$E$17, 2, FALSE), 0)</f>
        <v>0.1</v>
      </c>
      <c r="J81">
        <f t="shared" si="25"/>
        <v>0</v>
      </c>
      <c r="K81">
        <v>0</v>
      </c>
      <c r="L81">
        <f>IFERROR(VLOOKUP($E81, 'Shift Credit Lookup Table'!$G$2:$H$30, 2, FALSE), 0)</f>
        <v>0.4</v>
      </c>
      <c r="M81">
        <v>1</v>
      </c>
      <c r="N81">
        <f t="shared" si="26"/>
        <v>0.1</v>
      </c>
      <c r="O81">
        <f t="shared" si="27"/>
        <v>0.5</v>
      </c>
      <c r="P81">
        <f t="shared" si="28"/>
        <v>1.1000000000000001</v>
      </c>
    </row>
    <row r="82" spans="1:16" x14ac:dyDescent="0.25">
      <c r="A82" s="5" t="s">
        <v>32</v>
      </c>
      <c r="B82" s="1" t="s">
        <v>33</v>
      </c>
      <c r="C82" s="1" t="s">
        <v>204</v>
      </c>
      <c r="D82" s="1">
        <v>11</v>
      </c>
      <c r="E82" s="1">
        <v>22</v>
      </c>
      <c r="F82" s="1">
        <f t="shared" si="24"/>
        <v>11</v>
      </c>
      <c r="G82" s="8" t="s">
        <v>211</v>
      </c>
      <c r="H82">
        <f>IFERROR(VLOOKUP($D82, 'Shift Credit Lookup Table'!$A$2:$B$7, 2, FALSE), 0)</f>
        <v>0</v>
      </c>
      <c r="I82">
        <f>IFERROR(VLOOKUP($E82, 'Shift Credit Lookup Table'!$D$2:$E$17, 2, FALSE), 0)</f>
        <v>0.15</v>
      </c>
      <c r="J82">
        <f t="shared" si="25"/>
        <v>0</v>
      </c>
      <c r="K82">
        <v>0</v>
      </c>
      <c r="L82">
        <f>IFERROR(VLOOKUP($E82, 'Shift Credit Lookup Table'!$G$2:$H$30, 2, FALSE), 0)</f>
        <v>0.5</v>
      </c>
      <c r="M82">
        <v>1</v>
      </c>
      <c r="N82">
        <f t="shared" si="26"/>
        <v>0.15</v>
      </c>
      <c r="O82">
        <f t="shared" si="27"/>
        <v>0.65</v>
      </c>
      <c r="P82">
        <f t="shared" si="28"/>
        <v>1.1499999999999999</v>
      </c>
    </row>
    <row r="83" spans="1:16" x14ac:dyDescent="0.25">
      <c r="A83" s="5" t="s">
        <v>134</v>
      </c>
      <c r="B83" s="1" t="s">
        <v>148</v>
      </c>
      <c r="C83" s="1" t="s">
        <v>204</v>
      </c>
      <c r="D83" s="1">
        <v>12</v>
      </c>
      <c r="E83" s="1">
        <v>20</v>
      </c>
      <c r="F83" s="1">
        <f t="shared" si="24"/>
        <v>8</v>
      </c>
      <c r="G83" s="8" t="s">
        <v>211</v>
      </c>
      <c r="H83">
        <f>IFERROR(VLOOKUP($D83, 'Shift Credit Lookup Table'!$A$2:$B$7, 2, FALSE), 0)</f>
        <v>0</v>
      </c>
      <c r="I83">
        <f>IFERROR(VLOOKUP($E83, 'Shift Credit Lookup Table'!$D$2:$E$17, 2, FALSE), 0)</f>
        <v>0.05</v>
      </c>
      <c r="J83">
        <f t="shared" si="25"/>
        <v>0</v>
      </c>
      <c r="K83">
        <v>0</v>
      </c>
      <c r="L83">
        <f>IFERROR(VLOOKUP($E83, 'Shift Credit Lookup Table'!$G$2:$H$30, 2, FALSE), 0)</f>
        <v>0.3</v>
      </c>
      <c r="M83">
        <v>1</v>
      </c>
      <c r="N83">
        <f t="shared" si="26"/>
        <v>0.05</v>
      </c>
      <c r="O83">
        <f t="shared" si="27"/>
        <v>0.35</v>
      </c>
      <c r="P83">
        <f t="shared" si="28"/>
        <v>1.05</v>
      </c>
    </row>
    <row r="84" spans="1:16" x14ac:dyDescent="0.25">
      <c r="A84" s="5" t="s">
        <v>140</v>
      </c>
      <c r="B84" s="1" t="s">
        <v>149</v>
      </c>
      <c r="C84" s="1" t="s">
        <v>204</v>
      </c>
      <c r="D84" s="1">
        <v>12</v>
      </c>
      <c r="E84" s="1">
        <v>22</v>
      </c>
      <c r="F84" s="1">
        <f t="shared" si="24"/>
        <v>10</v>
      </c>
      <c r="G84" s="8" t="s">
        <v>211</v>
      </c>
      <c r="H84">
        <f>IFERROR(VLOOKUP($D84, 'Shift Credit Lookup Table'!$A$2:$B$7, 2, FALSE), 0)</f>
        <v>0</v>
      </c>
      <c r="I84">
        <f>IFERROR(VLOOKUP($E84, 'Shift Credit Lookup Table'!$D$2:$E$17, 2, FALSE), 0)</f>
        <v>0.15</v>
      </c>
      <c r="J84">
        <f t="shared" si="25"/>
        <v>0</v>
      </c>
      <c r="K84">
        <v>0</v>
      </c>
      <c r="L84">
        <f>IFERROR(VLOOKUP($E84, 'Shift Credit Lookup Table'!$G$2:$H$30, 2, FALSE), 0)</f>
        <v>0.5</v>
      </c>
      <c r="M84">
        <v>1</v>
      </c>
      <c r="N84">
        <f t="shared" si="26"/>
        <v>0.15</v>
      </c>
      <c r="O84">
        <f t="shared" si="27"/>
        <v>0.65</v>
      </c>
      <c r="P84">
        <f t="shared" si="28"/>
        <v>1.1499999999999999</v>
      </c>
    </row>
    <row r="85" spans="1:16" x14ac:dyDescent="0.25">
      <c r="A85" s="5" t="s">
        <v>34</v>
      </c>
      <c r="B85" s="1" t="s">
        <v>35</v>
      </c>
      <c r="C85" s="1" t="s">
        <v>204</v>
      </c>
      <c r="D85" s="1">
        <v>12</v>
      </c>
      <c r="E85" s="1">
        <v>23</v>
      </c>
      <c r="F85" s="1">
        <f t="shared" si="24"/>
        <v>11</v>
      </c>
      <c r="G85" s="8" t="s">
        <v>211</v>
      </c>
      <c r="H85">
        <f>IFERROR(VLOOKUP($D85, 'Shift Credit Lookup Table'!$A$2:$B$7, 2, FALSE), 0)</f>
        <v>0</v>
      </c>
      <c r="I85">
        <f>IFERROR(VLOOKUP($E85, 'Shift Credit Lookup Table'!$D$2:$E$17, 2, FALSE), 0)</f>
        <v>0.2</v>
      </c>
      <c r="J85">
        <f t="shared" si="25"/>
        <v>0</v>
      </c>
      <c r="K85">
        <v>0</v>
      </c>
      <c r="L85">
        <f>IFERROR(VLOOKUP($E85, 'Shift Credit Lookup Table'!$G$2:$H$30, 2, FALSE), 0)</f>
        <v>0.6</v>
      </c>
      <c r="M85">
        <v>1</v>
      </c>
      <c r="N85">
        <f t="shared" si="26"/>
        <v>0.2</v>
      </c>
      <c r="O85">
        <f t="shared" si="27"/>
        <v>0.8</v>
      </c>
      <c r="P85">
        <f t="shared" si="28"/>
        <v>1.2</v>
      </c>
    </row>
    <row r="86" spans="1:16" x14ac:dyDescent="0.25">
      <c r="A86" s="5" t="s">
        <v>248</v>
      </c>
      <c r="B86" s="1" t="s">
        <v>35</v>
      </c>
      <c r="C86" s="1" t="s">
        <v>204</v>
      </c>
      <c r="D86" s="1">
        <v>12</v>
      </c>
      <c r="E86" s="1">
        <v>23</v>
      </c>
      <c r="F86" s="1">
        <f t="shared" si="24"/>
        <v>11</v>
      </c>
      <c r="G86" s="8" t="s">
        <v>211</v>
      </c>
      <c r="H86">
        <f>IFERROR(VLOOKUP($D86, 'Shift Credit Lookup Table'!$A$2:$B$7, 2, FALSE), 0)</f>
        <v>0</v>
      </c>
      <c r="I86">
        <f>IFERROR(VLOOKUP($E86, 'Shift Credit Lookup Table'!$D$2:$E$17, 2, FALSE), 0)</f>
        <v>0.2</v>
      </c>
      <c r="J86">
        <f t="shared" si="25"/>
        <v>0</v>
      </c>
      <c r="K86">
        <v>0</v>
      </c>
      <c r="L86">
        <f>IFERROR(VLOOKUP($E86, 'Shift Credit Lookup Table'!$G$2:$H$30, 2, FALSE), 0)</f>
        <v>0.6</v>
      </c>
      <c r="M86">
        <v>1</v>
      </c>
      <c r="N86">
        <f t="shared" si="26"/>
        <v>0.2</v>
      </c>
      <c r="O86">
        <f t="shared" si="27"/>
        <v>0.8</v>
      </c>
      <c r="P86">
        <f t="shared" si="28"/>
        <v>1.2</v>
      </c>
    </row>
    <row r="87" spans="1:16" x14ac:dyDescent="0.25">
      <c r="A87" s="5" t="s">
        <v>225</v>
      </c>
      <c r="B87" s="1" t="s">
        <v>242</v>
      </c>
      <c r="C87" s="1" t="s">
        <v>204</v>
      </c>
      <c r="D87" s="1">
        <v>13</v>
      </c>
      <c r="E87" s="1">
        <v>21</v>
      </c>
      <c r="F87" s="1">
        <f t="shared" si="24"/>
        <v>8</v>
      </c>
      <c r="G87" s="8" t="s">
        <v>211</v>
      </c>
      <c r="H87">
        <f>IFERROR(VLOOKUP($D87, 'Shift Credit Lookup Table'!$A$2:$B$7, 2, FALSE), 0)</f>
        <v>0</v>
      </c>
      <c r="I87">
        <f>IFERROR(VLOOKUP($E87, 'Shift Credit Lookup Table'!$D$2:$E$17, 2, FALSE), 0)</f>
        <v>0.1</v>
      </c>
      <c r="J87">
        <f t="shared" si="25"/>
        <v>0</v>
      </c>
      <c r="K87">
        <v>0</v>
      </c>
      <c r="L87">
        <f>IFERROR(VLOOKUP($E87, 'Shift Credit Lookup Table'!$G$2:$H$30, 2, FALSE), 0)</f>
        <v>0.4</v>
      </c>
      <c r="M87">
        <v>1</v>
      </c>
      <c r="N87">
        <f t="shared" si="26"/>
        <v>0.1</v>
      </c>
      <c r="O87">
        <f t="shared" si="27"/>
        <v>0.5</v>
      </c>
      <c r="P87">
        <f t="shared" si="28"/>
        <v>1.1000000000000001</v>
      </c>
    </row>
    <row r="88" spans="1:16" x14ac:dyDescent="0.25">
      <c r="A88" s="5" t="s">
        <v>315</v>
      </c>
      <c r="B88" s="1" t="s">
        <v>316</v>
      </c>
      <c r="C88" s="1" t="s">
        <v>204</v>
      </c>
      <c r="D88" s="1">
        <v>13</v>
      </c>
      <c r="E88" s="1">
        <v>23</v>
      </c>
      <c r="F88" s="1">
        <f>IF($E88&gt;$D88, $E88-$D88, 24+$E88-$D88)</f>
        <v>10</v>
      </c>
      <c r="G88" s="8" t="s">
        <v>211</v>
      </c>
      <c r="H88">
        <f>IFERROR(VLOOKUP($D88, 'Shift Credit Lookup Table'!$A$2:$B$7, 2, FALSE), 0)</f>
        <v>0</v>
      </c>
      <c r="I88">
        <f>IFERROR(VLOOKUP($E88, 'Shift Credit Lookup Table'!$D$2:$E$17, 2, FALSE), 0)</f>
        <v>0.2</v>
      </c>
      <c r="J88">
        <f xml:space="preserve"> IF(AND($E88 &gt;=4, $E88 &lt;=11), 1, 0)</f>
        <v>0</v>
      </c>
      <c r="K88">
        <v>0</v>
      </c>
      <c r="L88">
        <f>IFERROR(VLOOKUP($E88, 'Shift Credit Lookup Table'!$G$2:$H$30, 2, FALSE), 0)</f>
        <v>0.6</v>
      </c>
      <c r="M88">
        <v>1</v>
      </c>
      <c r="N88">
        <f>H88+I88+J88+K88</f>
        <v>0.2</v>
      </c>
      <c r="O88">
        <f>N88+L88</f>
        <v>0.8</v>
      </c>
      <c r="P88">
        <f>N88+M88</f>
        <v>1.2</v>
      </c>
    </row>
    <row r="89" spans="1:16" x14ac:dyDescent="0.25">
      <c r="A89" s="5" t="s">
        <v>36</v>
      </c>
      <c r="B89" s="1" t="s">
        <v>37</v>
      </c>
      <c r="C89" s="1" t="s">
        <v>204</v>
      </c>
      <c r="D89" s="1">
        <v>13</v>
      </c>
      <c r="E89" s="1">
        <v>24</v>
      </c>
      <c r="F89" s="1">
        <f t="shared" si="24"/>
        <v>11</v>
      </c>
      <c r="G89" s="8" t="s">
        <v>211</v>
      </c>
      <c r="H89">
        <f>IFERROR(VLOOKUP($D89, 'Shift Credit Lookup Table'!$A$2:$B$7, 2, FALSE), 0)</f>
        <v>0</v>
      </c>
      <c r="I89">
        <f>IFERROR(VLOOKUP($E89, 'Shift Credit Lookup Table'!$D$2:$E$17, 2, FALSE), 0)</f>
        <v>0.3</v>
      </c>
      <c r="J89">
        <f t="shared" si="25"/>
        <v>0</v>
      </c>
      <c r="K89">
        <v>0</v>
      </c>
      <c r="L89">
        <f>IFERROR(VLOOKUP($E89, 'Shift Credit Lookup Table'!$G$2:$H$30, 2, FALSE), 0)</f>
        <v>0.8</v>
      </c>
      <c r="M89">
        <v>1</v>
      </c>
      <c r="N89">
        <f t="shared" si="26"/>
        <v>0.3</v>
      </c>
      <c r="O89">
        <f t="shared" si="27"/>
        <v>1.1000000000000001</v>
      </c>
      <c r="P89">
        <f t="shared" si="28"/>
        <v>1.3</v>
      </c>
    </row>
    <row r="90" spans="1:16" x14ac:dyDescent="0.25">
      <c r="A90" s="5" t="s">
        <v>301</v>
      </c>
      <c r="B90" s="1" t="s">
        <v>37</v>
      </c>
      <c r="C90" s="1" t="s">
        <v>204</v>
      </c>
      <c r="D90" s="1">
        <v>13</v>
      </c>
      <c r="E90" s="1">
        <v>24</v>
      </c>
      <c r="F90" s="1">
        <f t="shared" si="24"/>
        <v>11</v>
      </c>
      <c r="G90" s="8" t="s">
        <v>211</v>
      </c>
      <c r="H90">
        <f>IFERROR(VLOOKUP($D90, 'Shift Credit Lookup Table'!$A$2:$B$7, 2, FALSE), 0)</f>
        <v>0</v>
      </c>
      <c r="I90">
        <f>IFERROR(VLOOKUP($E90, 'Shift Credit Lookup Table'!$D$2:$E$17, 2, FALSE), 0)</f>
        <v>0.3</v>
      </c>
      <c r="J90">
        <f t="shared" si="25"/>
        <v>0</v>
      </c>
      <c r="K90">
        <v>0</v>
      </c>
      <c r="L90">
        <f>IFERROR(VLOOKUP($E90, 'Shift Credit Lookup Table'!$G$2:$H$30, 2, FALSE), 0)</f>
        <v>0.8</v>
      </c>
      <c r="M90">
        <v>1</v>
      </c>
      <c r="N90">
        <f t="shared" si="26"/>
        <v>0.3</v>
      </c>
      <c r="O90">
        <f t="shared" si="27"/>
        <v>1.1000000000000001</v>
      </c>
      <c r="P90">
        <f t="shared" si="28"/>
        <v>1.3</v>
      </c>
    </row>
    <row r="91" spans="1:16" x14ac:dyDescent="0.25">
      <c r="A91" s="5" t="s">
        <v>309</v>
      </c>
      <c r="B91" s="1" t="s">
        <v>310</v>
      </c>
      <c r="C91" s="1" t="s">
        <v>204</v>
      </c>
      <c r="D91" s="1">
        <v>14</v>
      </c>
      <c r="E91" s="1">
        <v>22</v>
      </c>
      <c r="F91" s="1">
        <f t="shared" si="24"/>
        <v>8</v>
      </c>
      <c r="G91" s="8" t="s">
        <v>211</v>
      </c>
      <c r="H91">
        <f>IFERROR(VLOOKUP($D91, 'Shift Credit Lookup Table'!$A$2:$B$7, 2, FALSE), 0)</f>
        <v>0</v>
      </c>
      <c r="I91">
        <f>IFERROR(VLOOKUP($E91, 'Shift Credit Lookup Table'!$D$2:$E$17, 2, FALSE), 0)</f>
        <v>0.15</v>
      </c>
      <c r="J91">
        <f t="shared" ref="J91:J111" si="29" xml:space="preserve"> IF(AND($E91 &gt;=4, $E91 &lt;=11), 1, 0)</f>
        <v>0</v>
      </c>
      <c r="K91">
        <v>0</v>
      </c>
      <c r="L91">
        <f>IFERROR(VLOOKUP($E91, 'Shift Credit Lookup Table'!$G$2:$H$30, 2, FALSE), 0)</f>
        <v>0.5</v>
      </c>
      <c r="M91">
        <v>1</v>
      </c>
      <c r="N91">
        <f t="shared" si="26"/>
        <v>0.15</v>
      </c>
      <c r="O91">
        <f t="shared" si="27"/>
        <v>0.65</v>
      </c>
      <c r="P91">
        <f t="shared" si="28"/>
        <v>1.1499999999999999</v>
      </c>
    </row>
    <row r="92" spans="1:16" x14ac:dyDescent="0.25">
      <c r="A92" s="5" t="s">
        <v>141</v>
      </c>
      <c r="B92" s="1" t="s">
        <v>150</v>
      </c>
      <c r="C92" s="1" t="s">
        <v>204</v>
      </c>
      <c r="D92" s="1">
        <v>14</v>
      </c>
      <c r="E92" s="1">
        <v>24</v>
      </c>
      <c r="F92" s="1">
        <f t="shared" si="24"/>
        <v>10</v>
      </c>
      <c r="G92" s="8" t="s">
        <v>211</v>
      </c>
      <c r="H92">
        <f>IFERROR(VLOOKUP($D92, 'Shift Credit Lookup Table'!$A$2:$B$7, 2, FALSE), 0)</f>
        <v>0</v>
      </c>
      <c r="I92">
        <f>IFERROR(VLOOKUP($E92, 'Shift Credit Lookup Table'!$D$2:$E$17, 2, FALSE), 0)</f>
        <v>0.3</v>
      </c>
      <c r="J92">
        <f t="shared" si="29"/>
        <v>0</v>
      </c>
      <c r="K92">
        <v>0</v>
      </c>
      <c r="L92">
        <f>IFERROR(VLOOKUP($E92, 'Shift Credit Lookup Table'!$G$2:$H$30, 2, FALSE), 0)</f>
        <v>0.8</v>
      </c>
      <c r="M92">
        <v>1</v>
      </c>
      <c r="N92">
        <f t="shared" si="26"/>
        <v>0.3</v>
      </c>
      <c r="O92">
        <f t="shared" si="27"/>
        <v>1.1000000000000001</v>
      </c>
      <c r="P92">
        <f t="shared" si="28"/>
        <v>1.3</v>
      </c>
    </row>
    <row r="93" spans="1:16" x14ac:dyDescent="0.25">
      <c r="A93" s="5" t="s">
        <v>38</v>
      </c>
      <c r="B93" s="1" t="s">
        <v>39</v>
      </c>
      <c r="C93" s="1" t="s">
        <v>204</v>
      </c>
      <c r="D93" s="1">
        <v>14</v>
      </c>
      <c r="E93" s="1">
        <v>1</v>
      </c>
      <c r="F93" s="1">
        <f t="shared" si="24"/>
        <v>11</v>
      </c>
      <c r="G93" s="8" t="s">
        <v>211</v>
      </c>
      <c r="H93">
        <f>IFERROR(VLOOKUP($D93, 'Shift Credit Lookup Table'!$A$2:$B$7, 2, FALSE), 0)</f>
        <v>0</v>
      </c>
      <c r="I93">
        <f>IFERROR(VLOOKUP($E93, 'Shift Credit Lookup Table'!$D$2:$E$17, 2, FALSE), 0)</f>
        <v>0.4</v>
      </c>
      <c r="J93">
        <f t="shared" si="29"/>
        <v>0</v>
      </c>
      <c r="K93">
        <v>0</v>
      </c>
      <c r="L93">
        <f>IFERROR(VLOOKUP($E93, 'Shift Credit Lookup Table'!$G$2:$H$30, 2, FALSE), 0)</f>
        <v>1</v>
      </c>
      <c r="M93">
        <v>1</v>
      </c>
      <c r="N93">
        <f t="shared" si="26"/>
        <v>0.4</v>
      </c>
      <c r="O93">
        <f t="shared" si="27"/>
        <v>1.4</v>
      </c>
      <c r="P93">
        <f t="shared" si="28"/>
        <v>1.4</v>
      </c>
    </row>
    <row r="94" spans="1:16" x14ac:dyDescent="0.25">
      <c r="A94" s="4" t="s">
        <v>393</v>
      </c>
      <c r="B94" s="1" t="s">
        <v>411</v>
      </c>
      <c r="C94" t="s">
        <v>204</v>
      </c>
      <c r="D94">
        <v>14</v>
      </c>
      <c r="E94">
        <v>1</v>
      </c>
      <c r="F94">
        <v>11</v>
      </c>
      <c r="G94" s="11" t="s">
        <v>211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</row>
    <row r="95" spans="1:16" x14ac:dyDescent="0.25">
      <c r="A95" s="5" t="s">
        <v>229</v>
      </c>
      <c r="B95" s="1" t="s">
        <v>39</v>
      </c>
      <c r="C95" s="1" t="s">
        <v>204</v>
      </c>
      <c r="D95" s="1">
        <v>14</v>
      </c>
      <c r="E95" s="1">
        <v>1</v>
      </c>
      <c r="F95" s="1">
        <f t="shared" si="24"/>
        <v>11</v>
      </c>
      <c r="G95" s="8" t="s">
        <v>211</v>
      </c>
      <c r="H95">
        <f>IFERROR(VLOOKUP($D95, 'Shift Credit Lookup Table'!$A$2:$B$7, 2, FALSE), 0)</f>
        <v>0</v>
      </c>
      <c r="I95">
        <f>IFERROR(VLOOKUP($E95, 'Shift Credit Lookup Table'!$D$2:$E$17, 2, FALSE), 0)</f>
        <v>0.4</v>
      </c>
      <c r="J95">
        <f t="shared" si="29"/>
        <v>0</v>
      </c>
      <c r="K95">
        <v>0</v>
      </c>
      <c r="L95">
        <f>IFERROR(VLOOKUP($E95, 'Shift Credit Lookup Table'!$G$2:$H$30, 2, FALSE), 0)</f>
        <v>1</v>
      </c>
      <c r="M95">
        <v>1</v>
      </c>
      <c r="N95">
        <f t="shared" si="26"/>
        <v>0.4</v>
      </c>
      <c r="O95">
        <f t="shared" si="27"/>
        <v>1.4</v>
      </c>
      <c r="P95">
        <f t="shared" si="28"/>
        <v>1.4</v>
      </c>
    </row>
    <row r="96" spans="1:16" x14ac:dyDescent="0.25">
      <c r="A96" s="5" t="s">
        <v>226</v>
      </c>
      <c r="B96" s="1" t="s">
        <v>243</v>
      </c>
      <c r="C96" s="1" t="s">
        <v>204</v>
      </c>
      <c r="D96" s="1">
        <v>15</v>
      </c>
      <c r="E96" s="1">
        <v>23</v>
      </c>
      <c r="F96" s="1">
        <f t="shared" si="24"/>
        <v>8</v>
      </c>
      <c r="G96" s="8" t="s">
        <v>211</v>
      </c>
      <c r="H96">
        <f>IFERROR(VLOOKUP($D96, 'Shift Credit Lookup Table'!$A$2:$B$7, 2, FALSE), 0)</f>
        <v>0</v>
      </c>
      <c r="I96">
        <f>IFERROR(VLOOKUP($E96, 'Shift Credit Lookup Table'!$D$2:$E$17, 2, FALSE), 0)</f>
        <v>0.2</v>
      </c>
      <c r="J96">
        <f t="shared" si="29"/>
        <v>0</v>
      </c>
      <c r="K96">
        <v>0</v>
      </c>
      <c r="L96">
        <f>IFERROR(VLOOKUP($E96, 'Shift Credit Lookup Table'!$G$2:$H$30, 2, FALSE), 0)</f>
        <v>0.6</v>
      </c>
      <c r="M96">
        <v>1</v>
      </c>
      <c r="N96">
        <f t="shared" si="26"/>
        <v>0.2</v>
      </c>
      <c r="O96">
        <f t="shared" si="27"/>
        <v>0.8</v>
      </c>
      <c r="P96">
        <f t="shared" si="28"/>
        <v>1.2</v>
      </c>
    </row>
    <row r="97" spans="1:16" x14ac:dyDescent="0.25">
      <c r="A97" s="5" t="s">
        <v>227</v>
      </c>
      <c r="B97" s="1" t="s">
        <v>243</v>
      </c>
      <c r="C97" s="1" t="s">
        <v>204</v>
      </c>
      <c r="D97" s="1">
        <v>15</v>
      </c>
      <c r="E97" s="1">
        <v>23</v>
      </c>
      <c r="F97" s="1">
        <f t="shared" si="24"/>
        <v>8</v>
      </c>
      <c r="G97" s="8" t="s">
        <v>211</v>
      </c>
      <c r="H97">
        <f>IFERROR(VLOOKUP($D97, 'Shift Credit Lookup Table'!$A$2:$B$7, 2, FALSE), 0)</f>
        <v>0</v>
      </c>
      <c r="I97">
        <f>IFERROR(VLOOKUP($E97, 'Shift Credit Lookup Table'!$D$2:$E$17, 2, FALSE), 0)</f>
        <v>0.2</v>
      </c>
      <c r="J97">
        <f t="shared" si="29"/>
        <v>0</v>
      </c>
      <c r="K97">
        <v>0</v>
      </c>
      <c r="L97">
        <f>IFERROR(VLOOKUP($E97, 'Shift Credit Lookup Table'!$G$2:$H$30, 2, FALSE), 0)</f>
        <v>0.6</v>
      </c>
      <c r="M97">
        <v>1</v>
      </c>
      <c r="N97">
        <f t="shared" si="26"/>
        <v>0.2</v>
      </c>
      <c r="O97">
        <f t="shared" si="27"/>
        <v>0.8</v>
      </c>
      <c r="P97">
        <f t="shared" si="28"/>
        <v>1.2</v>
      </c>
    </row>
    <row r="98" spans="1:16" x14ac:dyDescent="0.25">
      <c r="A98" s="5" t="s">
        <v>223</v>
      </c>
      <c r="B98" s="1" t="s">
        <v>244</v>
      </c>
      <c r="C98" s="1" t="s">
        <v>204</v>
      </c>
      <c r="D98" s="1">
        <v>15</v>
      </c>
      <c r="E98" s="1">
        <v>1</v>
      </c>
      <c r="F98" s="1">
        <f>IF($E98&gt;$D98, $E98-$D98, 24+$E98-$D98)</f>
        <v>10</v>
      </c>
      <c r="G98" s="8" t="s">
        <v>211</v>
      </c>
      <c r="H98">
        <f>IFERROR(VLOOKUP($D98, 'Shift Credit Lookup Table'!$A$2:$B$7, 2, FALSE), 0)</f>
        <v>0</v>
      </c>
      <c r="I98">
        <f>IFERROR(VLOOKUP($E98, 'Shift Credit Lookup Table'!$D$2:$E$17, 2, FALSE), 0)</f>
        <v>0.4</v>
      </c>
      <c r="J98">
        <f xml:space="preserve"> IF(AND($E98 &gt;=4, $E98 &lt;=11), 1, 0)</f>
        <v>0</v>
      </c>
      <c r="K98">
        <v>0</v>
      </c>
      <c r="L98">
        <f>IFERROR(VLOOKUP($E98, 'Shift Credit Lookup Table'!$G$2:$H$30, 2, FALSE), 0)</f>
        <v>1</v>
      </c>
      <c r="M98">
        <v>1</v>
      </c>
      <c r="N98">
        <f>H98+I98+J98+K98</f>
        <v>0.4</v>
      </c>
      <c r="O98">
        <f>N98+L98</f>
        <v>1.4</v>
      </c>
      <c r="P98">
        <f>N98+M98</f>
        <v>1.4</v>
      </c>
    </row>
    <row r="99" spans="1:16" x14ac:dyDescent="0.25">
      <c r="A99" s="5" t="s">
        <v>40</v>
      </c>
      <c r="B99" s="1" t="s">
        <v>41</v>
      </c>
      <c r="C99" s="1" t="s">
        <v>204</v>
      </c>
      <c r="D99" s="1">
        <v>15</v>
      </c>
      <c r="E99" s="1">
        <v>2</v>
      </c>
      <c r="F99" s="1">
        <f t="shared" si="24"/>
        <v>11</v>
      </c>
      <c r="G99" s="8" t="s">
        <v>211</v>
      </c>
      <c r="H99">
        <f>IFERROR(VLOOKUP($D99, 'Shift Credit Lookup Table'!$A$2:$B$7, 2, FALSE), 0)</f>
        <v>0</v>
      </c>
      <c r="I99">
        <f>IFERROR(VLOOKUP($E99, 'Shift Credit Lookup Table'!$D$2:$E$17, 2, FALSE), 0)</f>
        <v>0.5</v>
      </c>
      <c r="J99">
        <f t="shared" si="29"/>
        <v>0</v>
      </c>
      <c r="K99">
        <v>0</v>
      </c>
      <c r="L99">
        <f>IFERROR(VLOOKUP($E99, 'Shift Credit Lookup Table'!$G$2:$H$30, 2, FALSE), 0)</f>
        <v>1</v>
      </c>
      <c r="M99">
        <v>1</v>
      </c>
      <c r="N99">
        <f t="shared" si="26"/>
        <v>0.5</v>
      </c>
      <c r="O99">
        <f t="shared" si="27"/>
        <v>1.5</v>
      </c>
      <c r="P99">
        <f t="shared" si="28"/>
        <v>1.5</v>
      </c>
    </row>
    <row r="100" spans="1:16" x14ac:dyDescent="0.25">
      <c r="A100" s="4" t="s">
        <v>394</v>
      </c>
      <c r="B100" s="1" t="s">
        <v>412</v>
      </c>
      <c r="C100" t="s">
        <v>204</v>
      </c>
      <c r="D100">
        <v>15</v>
      </c>
      <c r="E100">
        <v>2</v>
      </c>
      <c r="F100">
        <v>11</v>
      </c>
      <c r="G100" s="11" t="s">
        <v>211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</row>
    <row r="101" spans="1:16" x14ac:dyDescent="0.25">
      <c r="A101" s="5" t="s">
        <v>228</v>
      </c>
      <c r="B101" s="1" t="s">
        <v>41</v>
      </c>
      <c r="C101" s="1" t="s">
        <v>204</v>
      </c>
      <c r="D101" s="1">
        <v>15</v>
      </c>
      <c r="E101" s="1">
        <v>2</v>
      </c>
      <c r="F101" s="1">
        <f t="shared" si="24"/>
        <v>11</v>
      </c>
      <c r="G101" s="8" t="s">
        <v>211</v>
      </c>
      <c r="H101">
        <f>IFERROR(VLOOKUP($D101, 'Shift Credit Lookup Table'!$A$2:$B$7, 2, FALSE), 0)</f>
        <v>0</v>
      </c>
      <c r="I101">
        <f>IFERROR(VLOOKUP($E101, 'Shift Credit Lookup Table'!$D$2:$E$17, 2, FALSE), 0)</f>
        <v>0.5</v>
      </c>
      <c r="J101">
        <f t="shared" si="29"/>
        <v>0</v>
      </c>
      <c r="K101">
        <v>0</v>
      </c>
      <c r="L101">
        <f>IFERROR(VLOOKUP($E101, 'Shift Credit Lookup Table'!$G$2:$H$30, 2, FALSE), 0)</f>
        <v>1</v>
      </c>
      <c r="M101">
        <v>1</v>
      </c>
      <c r="N101">
        <f t="shared" si="26"/>
        <v>0.5</v>
      </c>
      <c r="O101">
        <f t="shared" si="27"/>
        <v>1.5</v>
      </c>
      <c r="P101">
        <f t="shared" si="28"/>
        <v>1.5</v>
      </c>
    </row>
    <row r="102" spans="1:16" x14ac:dyDescent="0.25">
      <c r="A102" s="5" t="s">
        <v>214</v>
      </c>
      <c r="B102" s="1" t="s">
        <v>367</v>
      </c>
      <c r="C102" s="1" t="s">
        <v>204</v>
      </c>
      <c r="D102" s="1">
        <v>15</v>
      </c>
      <c r="E102" s="1">
        <v>2</v>
      </c>
      <c r="F102" s="1">
        <f t="shared" si="24"/>
        <v>11</v>
      </c>
      <c r="G102" s="8" t="s">
        <v>211</v>
      </c>
      <c r="H102">
        <f>IFERROR(VLOOKUP($D102, 'Shift Credit Lookup Table'!$A$2:$B$7, 2, FALSE), 0)</f>
        <v>0</v>
      </c>
      <c r="I102">
        <f>IFERROR(VLOOKUP($E102, 'Shift Credit Lookup Table'!$D$2:$E$17, 2, FALSE), 0)</f>
        <v>0.5</v>
      </c>
      <c r="J102">
        <f t="shared" si="29"/>
        <v>0</v>
      </c>
      <c r="K102">
        <v>0</v>
      </c>
      <c r="L102">
        <f>IFERROR(VLOOKUP($E102, 'Shift Credit Lookup Table'!$G$2:$H$30, 2, FALSE), 0)</f>
        <v>1</v>
      </c>
      <c r="M102">
        <v>1</v>
      </c>
      <c r="N102">
        <f t="shared" si="26"/>
        <v>0.5</v>
      </c>
      <c r="O102">
        <f t="shared" si="27"/>
        <v>1.5</v>
      </c>
      <c r="P102">
        <f t="shared" si="28"/>
        <v>1.5</v>
      </c>
    </row>
    <row r="103" spans="1:16" x14ac:dyDescent="0.25">
      <c r="A103" s="5" t="s">
        <v>230</v>
      </c>
      <c r="B103" s="1" t="s">
        <v>245</v>
      </c>
      <c r="C103" s="1" t="s">
        <v>204</v>
      </c>
      <c r="D103" s="1">
        <v>15.75</v>
      </c>
      <c r="E103" s="1">
        <v>3</v>
      </c>
      <c r="F103" s="1">
        <f t="shared" si="24"/>
        <v>11.25</v>
      </c>
      <c r="G103" s="8" t="s">
        <v>211</v>
      </c>
      <c r="H103">
        <f>IFERROR(VLOOKUP($D103, 'Shift Credit Lookup Table'!$A$2:$B$7, 2, FALSE), 0)</f>
        <v>0</v>
      </c>
      <c r="I103">
        <f>IFERROR(VLOOKUP($E103, 'Shift Credit Lookup Table'!$D$2:$E$17, 2, FALSE), 0)</f>
        <v>0.75</v>
      </c>
      <c r="J103">
        <f t="shared" si="29"/>
        <v>0</v>
      </c>
      <c r="K103">
        <v>0</v>
      </c>
      <c r="L103">
        <f>IFERROR(VLOOKUP($E103, 'Shift Credit Lookup Table'!$G$2:$H$30, 2, FALSE), 0)</f>
        <v>1</v>
      </c>
      <c r="M103">
        <v>1</v>
      </c>
      <c r="N103">
        <f t="shared" si="26"/>
        <v>0.75</v>
      </c>
      <c r="O103">
        <f t="shared" si="27"/>
        <v>1.75</v>
      </c>
      <c r="P103">
        <f t="shared" si="28"/>
        <v>1.75</v>
      </c>
    </row>
    <row r="104" spans="1:16" x14ac:dyDescent="0.25">
      <c r="A104" s="5" t="s">
        <v>135</v>
      </c>
      <c r="B104" s="1" t="s">
        <v>151</v>
      </c>
      <c r="C104" s="1" t="s">
        <v>204</v>
      </c>
      <c r="D104" s="1">
        <v>16</v>
      </c>
      <c r="E104" s="1">
        <v>24</v>
      </c>
      <c r="F104" s="1">
        <f t="shared" si="24"/>
        <v>8</v>
      </c>
      <c r="G104" s="8" t="s">
        <v>211</v>
      </c>
      <c r="H104">
        <f>IFERROR(VLOOKUP($D104, 'Shift Credit Lookup Table'!$A$2:$B$7, 2, FALSE), 0)</f>
        <v>0</v>
      </c>
      <c r="I104">
        <f>IFERROR(VLOOKUP($E104, 'Shift Credit Lookup Table'!$D$2:$E$17, 2, FALSE), 0)</f>
        <v>0.3</v>
      </c>
      <c r="J104">
        <f t="shared" si="29"/>
        <v>0</v>
      </c>
      <c r="K104">
        <v>0</v>
      </c>
      <c r="L104">
        <f>IFERROR(VLOOKUP($E104, 'Shift Credit Lookup Table'!$G$2:$H$30, 2, FALSE), 0)</f>
        <v>0.8</v>
      </c>
      <c r="M104">
        <v>1</v>
      </c>
      <c r="N104">
        <f t="shared" si="26"/>
        <v>0.3</v>
      </c>
      <c r="O104">
        <f t="shared" si="27"/>
        <v>1.1000000000000001</v>
      </c>
      <c r="P104">
        <f t="shared" si="28"/>
        <v>1.3</v>
      </c>
    </row>
    <row r="105" spans="1:16" x14ac:dyDescent="0.25">
      <c r="A105" s="5" t="s">
        <v>65</v>
      </c>
      <c r="B105" s="1" t="s">
        <v>66</v>
      </c>
      <c r="C105" s="1" t="s">
        <v>204</v>
      </c>
      <c r="D105" s="1">
        <v>16</v>
      </c>
      <c r="E105" s="1">
        <v>2</v>
      </c>
      <c r="F105" s="1">
        <f t="shared" si="24"/>
        <v>10</v>
      </c>
      <c r="G105" s="8" t="s">
        <v>211</v>
      </c>
      <c r="H105">
        <f>IFERROR(VLOOKUP($D105, 'Shift Credit Lookup Table'!$A$2:$B$7, 2, FALSE), 0)</f>
        <v>0</v>
      </c>
      <c r="I105">
        <f>IFERROR(VLOOKUP($E105, 'Shift Credit Lookup Table'!$D$2:$E$17, 2, FALSE), 0)</f>
        <v>0.5</v>
      </c>
      <c r="J105">
        <f t="shared" si="29"/>
        <v>0</v>
      </c>
      <c r="K105">
        <v>0</v>
      </c>
      <c r="L105">
        <f>IFERROR(VLOOKUP($E105, 'Shift Credit Lookup Table'!$G$2:$H$30, 2, FALSE), 0)</f>
        <v>1</v>
      </c>
      <c r="M105">
        <v>1</v>
      </c>
      <c r="N105">
        <f t="shared" si="26"/>
        <v>0.5</v>
      </c>
      <c r="O105">
        <f t="shared" si="27"/>
        <v>1.5</v>
      </c>
      <c r="P105">
        <f t="shared" si="28"/>
        <v>1.5</v>
      </c>
    </row>
    <row r="106" spans="1:16" x14ac:dyDescent="0.25">
      <c r="A106" s="5" t="s">
        <v>42</v>
      </c>
      <c r="B106" s="1" t="s">
        <v>43</v>
      </c>
      <c r="C106" s="1" t="s">
        <v>204</v>
      </c>
      <c r="D106" s="1">
        <v>16</v>
      </c>
      <c r="E106" s="1">
        <v>3</v>
      </c>
      <c r="F106" s="1">
        <f t="shared" si="24"/>
        <v>11</v>
      </c>
      <c r="G106" s="8" t="s">
        <v>211</v>
      </c>
      <c r="H106">
        <f>IFERROR(VLOOKUP($D106, 'Shift Credit Lookup Table'!$A$2:$B$7, 2, FALSE), 0)</f>
        <v>0</v>
      </c>
      <c r="I106">
        <f>IFERROR(VLOOKUP($E106, 'Shift Credit Lookup Table'!$D$2:$E$17, 2, FALSE), 0)</f>
        <v>0.75</v>
      </c>
      <c r="J106">
        <f t="shared" si="29"/>
        <v>0</v>
      </c>
      <c r="K106">
        <v>0</v>
      </c>
      <c r="L106">
        <f>IFERROR(VLOOKUP($E106, 'Shift Credit Lookup Table'!$G$2:$H$30, 2, FALSE), 0)</f>
        <v>1</v>
      </c>
      <c r="M106">
        <v>1</v>
      </c>
      <c r="N106">
        <f t="shared" si="26"/>
        <v>0.75</v>
      </c>
      <c r="O106">
        <f t="shared" si="27"/>
        <v>1.75</v>
      </c>
      <c r="P106">
        <f t="shared" si="28"/>
        <v>1.75</v>
      </c>
    </row>
    <row r="107" spans="1:16" x14ac:dyDescent="0.25">
      <c r="A107" s="5" t="s">
        <v>368</v>
      </c>
      <c r="B107" s="1" t="s">
        <v>43</v>
      </c>
      <c r="C107" s="1" t="s">
        <v>204</v>
      </c>
      <c r="D107" s="1">
        <v>16</v>
      </c>
      <c r="E107" s="1">
        <v>3</v>
      </c>
      <c r="F107" s="1">
        <f t="shared" si="24"/>
        <v>11</v>
      </c>
      <c r="G107" s="8" t="s">
        <v>211</v>
      </c>
      <c r="H107">
        <f>IFERROR(VLOOKUP($D107, 'Shift Credit Lookup Table'!$A$2:$B$7, 2, FALSE), 0)</f>
        <v>0</v>
      </c>
      <c r="I107">
        <f>IFERROR(VLOOKUP($E107, 'Shift Credit Lookup Table'!$D$2:$E$17, 2, FALSE), 0)</f>
        <v>0.75</v>
      </c>
      <c r="J107">
        <f t="shared" si="29"/>
        <v>0</v>
      </c>
      <c r="K107">
        <v>0</v>
      </c>
      <c r="L107">
        <f>IFERROR(VLOOKUP($E107, 'Shift Credit Lookup Table'!$G$2:$H$30, 2, FALSE), 0)</f>
        <v>1</v>
      </c>
      <c r="M107">
        <v>1</v>
      </c>
      <c r="N107">
        <f t="shared" si="26"/>
        <v>0.75</v>
      </c>
      <c r="O107">
        <f t="shared" si="27"/>
        <v>1.75</v>
      </c>
      <c r="P107">
        <f t="shared" si="28"/>
        <v>1.75</v>
      </c>
    </row>
    <row r="108" spans="1:16" x14ac:dyDescent="0.25">
      <c r="A108" s="5" t="s">
        <v>136</v>
      </c>
      <c r="B108" s="1" t="s">
        <v>152</v>
      </c>
      <c r="C108" s="1" t="s">
        <v>204</v>
      </c>
      <c r="D108" s="1">
        <v>17</v>
      </c>
      <c r="E108" s="1">
        <v>1</v>
      </c>
      <c r="F108" s="1">
        <f t="shared" si="24"/>
        <v>8</v>
      </c>
      <c r="G108" s="8" t="s">
        <v>211</v>
      </c>
      <c r="H108">
        <f>IFERROR(VLOOKUP($D108, 'Shift Credit Lookup Table'!$A$2:$B$7, 2, FALSE), 0)</f>
        <v>0</v>
      </c>
      <c r="I108">
        <f>IFERROR(VLOOKUP($E108, 'Shift Credit Lookup Table'!$D$2:$E$17, 2, FALSE), 0)</f>
        <v>0.4</v>
      </c>
      <c r="J108">
        <f t="shared" si="29"/>
        <v>0</v>
      </c>
      <c r="K108">
        <v>0</v>
      </c>
      <c r="L108">
        <f>IFERROR(VLOOKUP($E108, 'Shift Credit Lookup Table'!$G$2:$H$30, 2, FALSE), 0)</f>
        <v>1</v>
      </c>
      <c r="M108">
        <v>1</v>
      </c>
      <c r="N108">
        <f t="shared" si="26"/>
        <v>0.4</v>
      </c>
      <c r="O108">
        <f t="shared" si="27"/>
        <v>1.4</v>
      </c>
      <c r="P108">
        <f t="shared" si="28"/>
        <v>1.4</v>
      </c>
    </row>
    <row r="109" spans="1:16" x14ac:dyDescent="0.25">
      <c r="A109" s="5" t="s">
        <v>142</v>
      </c>
      <c r="B109" s="1" t="s">
        <v>45</v>
      </c>
      <c r="C109" s="1" t="s">
        <v>204</v>
      </c>
      <c r="D109" s="1">
        <v>17</v>
      </c>
      <c r="E109" s="1">
        <v>3</v>
      </c>
      <c r="F109" s="1">
        <f t="shared" si="24"/>
        <v>10</v>
      </c>
      <c r="G109" s="8" t="s">
        <v>211</v>
      </c>
      <c r="H109">
        <f>IFERROR(VLOOKUP($D109, 'Shift Credit Lookup Table'!$A$2:$B$7, 2, FALSE), 0)</f>
        <v>0</v>
      </c>
      <c r="I109">
        <f>IFERROR(VLOOKUP($E109, 'Shift Credit Lookup Table'!$D$2:$E$17, 2, FALSE), 0)</f>
        <v>0.75</v>
      </c>
      <c r="J109">
        <f t="shared" si="29"/>
        <v>0</v>
      </c>
      <c r="K109">
        <v>0</v>
      </c>
      <c r="L109">
        <f>IFERROR(VLOOKUP($E109, 'Shift Credit Lookup Table'!$G$2:$H$30, 2, FALSE), 0)</f>
        <v>1</v>
      </c>
      <c r="M109">
        <v>1</v>
      </c>
      <c r="N109">
        <f t="shared" si="26"/>
        <v>0.75</v>
      </c>
      <c r="O109">
        <f t="shared" si="27"/>
        <v>1.75</v>
      </c>
      <c r="P109">
        <f t="shared" si="28"/>
        <v>1.75</v>
      </c>
    </row>
    <row r="110" spans="1:16" x14ac:dyDescent="0.25">
      <c r="A110" s="5" t="s">
        <v>44</v>
      </c>
      <c r="B110" s="1" t="s">
        <v>153</v>
      </c>
      <c r="C110" s="1" t="s">
        <v>204</v>
      </c>
      <c r="D110" s="1">
        <v>17</v>
      </c>
      <c r="E110" s="1">
        <v>4</v>
      </c>
      <c r="F110" s="1">
        <f t="shared" si="24"/>
        <v>11</v>
      </c>
      <c r="G110" s="8" t="s">
        <v>211</v>
      </c>
      <c r="H110">
        <f>IFERROR(VLOOKUP($D110, 'Shift Credit Lookup Table'!$A$2:$B$7, 2, FALSE), 0)</f>
        <v>0</v>
      </c>
      <c r="I110">
        <f>IFERROR(VLOOKUP($E110, 'Shift Credit Lookup Table'!$D$2:$E$17, 2, FALSE), 0)</f>
        <v>0</v>
      </c>
      <c r="J110">
        <f t="shared" si="29"/>
        <v>1</v>
      </c>
      <c r="K110">
        <v>0</v>
      </c>
      <c r="L110">
        <f>IFERROR(VLOOKUP($E110, 'Shift Credit Lookup Table'!$G$2:$H$30, 2, FALSE), 0)</f>
        <v>1</v>
      </c>
      <c r="M110">
        <v>1</v>
      </c>
      <c r="N110">
        <f t="shared" si="26"/>
        <v>1</v>
      </c>
      <c r="O110">
        <f t="shared" si="27"/>
        <v>2</v>
      </c>
      <c r="P110">
        <f t="shared" si="28"/>
        <v>2</v>
      </c>
    </row>
    <row r="111" spans="1:16" x14ac:dyDescent="0.25">
      <c r="A111" s="5" t="s">
        <v>165</v>
      </c>
      <c r="B111" s="1" t="s">
        <v>166</v>
      </c>
      <c r="C111" s="1" t="s">
        <v>204</v>
      </c>
      <c r="D111" s="1">
        <v>18</v>
      </c>
      <c r="E111" s="1">
        <v>2</v>
      </c>
      <c r="F111" s="1">
        <f t="shared" si="24"/>
        <v>8</v>
      </c>
      <c r="G111" s="8" t="s">
        <v>211</v>
      </c>
      <c r="H111">
        <f>IFERROR(VLOOKUP($D111, 'Shift Credit Lookup Table'!$A$2:$B$7, 2, FALSE), 0)</f>
        <v>0</v>
      </c>
      <c r="I111">
        <f>IFERROR(VLOOKUP($E111, 'Shift Credit Lookup Table'!$D$2:$E$17, 2, FALSE), 0)</f>
        <v>0.5</v>
      </c>
      <c r="J111">
        <f t="shared" si="29"/>
        <v>0</v>
      </c>
      <c r="K111">
        <v>0</v>
      </c>
      <c r="L111">
        <f>IFERROR(VLOOKUP($E111, 'Shift Credit Lookup Table'!$G$2:$H$30, 2, FALSE), 0)</f>
        <v>1</v>
      </c>
      <c r="M111">
        <v>1</v>
      </c>
      <c r="N111">
        <f t="shared" si="26"/>
        <v>0.5</v>
      </c>
      <c r="O111">
        <f t="shared" si="27"/>
        <v>1.5</v>
      </c>
      <c r="P111">
        <f t="shared" si="28"/>
        <v>1.5</v>
      </c>
    </row>
    <row r="112" spans="1:16" x14ac:dyDescent="0.25">
      <c r="A112" s="5" t="s">
        <v>252</v>
      </c>
      <c r="B112" s="1" t="s">
        <v>246</v>
      </c>
      <c r="C112" s="1" t="s">
        <v>204</v>
      </c>
      <c r="D112" s="1">
        <v>18</v>
      </c>
      <c r="E112" s="1">
        <v>2</v>
      </c>
      <c r="F112" s="1">
        <f t="shared" si="24"/>
        <v>8</v>
      </c>
      <c r="G112" s="8" t="s">
        <v>211</v>
      </c>
      <c r="H112">
        <f>IFERROR(VLOOKUP($D112, 'Shift Credit Lookup Table'!$A$2:$B$7, 2, FALSE), 0)</f>
        <v>0</v>
      </c>
      <c r="I112">
        <f>IFERROR(VLOOKUP($E112, 'Shift Credit Lookup Table'!$D$2:$E$17, 2, FALSE), 0)</f>
        <v>0.5</v>
      </c>
      <c r="J112">
        <f xml:space="preserve"> IF(AND($E112 &gt;=4, $E112 &lt;=11), 1, 0)</f>
        <v>0</v>
      </c>
      <c r="K112">
        <v>0</v>
      </c>
      <c r="L112">
        <f>IFERROR(VLOOKUP($E112, 'Shift Credit Lookup Table'!$G$2:$H$30, 2, FALSE), 0)</f>
        <v>1</v>
      </c>
      <c r="M112">
        <v>1</v>
      </c>
      <c r="N112">
        <f t="shared" si="26"/>
        <v>0.5</v>
      </c>
      <c r="O112">
        <f t="shared" si="27"/>
        <v>1.5</v>
      </c>
      <c r="P112">
        <f t="shared" si="28"/>
        <v>1.5</v>
      </c>
    </row>
    <row r="113" spans="1:16" x14ac:dyDescent="0.25">
      <c r="A113" s="5" t="s">
        <v>308</v>
      </c>
      <c r="B113" s="1" t="s">
        <v>166</v>
      </c>
      <c r="C113" s="1" t="s">
        <v>204</v>
      </c>
      <c r="D113" s="1">
        <v>18</v>
      </c>
      <c r="E113" s="1">
        <v>2</v>
      </c>
      <c r="F113" s="1">
        <f t="shared" si="24"/>
        <v>8</v>
      </c>
      <c r="G113" s="8" t="s">
        <v>211</v>
      </c>
      <c r="H113">
        <f>IFERROR(VLOOKUP($D113, 'Shift Credit Lookup Table'!$A$2:$B$7, 2, FALSE), 0)</f>
        <v>0</v>
      </c>
      <c r="I113">
        <f>IFERROR(VLOOKUP($E113, 'Shift Credit Lookup Table'!$D$2:$E$17, 2, FALSE), 0)</f>
        <v>0.5</v>
      </c>
      <c r="J113">
        <f t="shared" ref="J113:J121" si="30" xml:space="preserve"> IF(AND($E113 &gt;=4, $E113 &lt;=11), 1, 0)</f>
        <v>0</v>
      </c>
      <c r="K113">
        <v>0</v>
      </c>
      <c r="L113">
        <f>IFERROR(VLOOKUP($E113, 'Shift Credit Lookup Table'!$G$2:$H$30, 2, FALSE), 0)</f>
        <v>1</v>
      </c>
      <c r="M113">
        <v>1</v>
      </c>
      <c r="N113">
        <f t="shared" si="26"/>
        <v>0.5</v>
      </c>
      <c r="O113">
        <f t="shared" si="27"/>
        <v>1.5</v>
      </c>
      <c r="P113">
        <f t="shared" si="28"/>
        <v>1.5</v>
      </c>
    </row>
    <row r="114" spans="1:16" x14ac:dyDescent="0.25">
      <c r="A114" s="5" t="s">
        <v>259</v>
      </c>
      <c r="B114" s="1" t="s">
        <v>272</v>
      </c>
      <c r="C114" s="1" t="s">
        <v>204</v>
      </c>
      <c r="D114" s="1">
        <v>19</v>
      </c>
      <c r="E114" s="1">
        <v>3</v>
      </c>
      <c r="F114" s="1">
        <f t="shared" si="24"/>
        <v>8</v>
      </c>
      <c r="G114" s="8" t="s">
        <v>211</v>
      </c>
      <c r="H114">
        <f>IFERROR(VLOOKUP($D114, 'Shift Credit Lookup Table'!$A$2:$B$7, 2, FALSE), 0)</f>
        <v>0</v>
      </c>
      <c r="I114">
        <f>IFERROR(VLOOKUP($E114, 'Shift Credit Lookup Table'!$D$2:$E$17, 2, FALSE), 0)</f>
        <v>0.75</v>
      </c>
      <c r="J114">
        <f t="shared" si="30"/>
        <v>0</v>
      </c>
      <c r="K114">
        <v>0</v>
      </c>
      <c r="L114">
        <f>IFERROR(VLOOKUP($E114, 'Shift Credit Lookup Table'!$G$2:$H$30, 2, FALSE), 0)</f>
        <v>1</v>
      </c>
      <c r="M114">
        <v>1</v>
      </c>
      <c r="N114">
        <f t="shared" si="26"/>
        <v>0.75</v>
      </c>
      <c r="O114">
        <f t="shared" si="27"/>
        <v>1.75</v>
      </c>
      <c r="P114">
        <f t="shared" si="28"/>
        <v>1.75</v>
      </c>
    </row>
    <row r="115" spans="1:16" x14ac:dyDescent="0.25">
      <c r="A115" s="5" t="s">
        <v>137</v>
      </c>
      <c r="B115" s="1" t="s">
        <v>154</v>
      </c>
      <c r="C115" s="1" t="s">
        <v>204</v>
      </c>
      <c r="D115" s="1">
        <v>19</v>
      </c>
      <c r="E115" s="1">
        <v>6</v>
      </c>
      <c r="F115" s="1">
        <f t="shared" si="24"/>
        <v>11</v>
      </c>
      <c r="G115" s="8" t="s">
        <v>211</v>
      </c>
      <c r="H115">
        <f>IFERROR(VLOOKUP($D115, 'Shift Credit Lookup Table'!$A$2:$B$7, 2, FALSE), 0)</f>
        <v>0</v>
      </c>
      <c r="I115">
        <f>IFERROR(VLOOKUP($E115, 'Shift Credit Lookup Table'!$D$2:$E$17, 2, FALSE), 0)</f>
        <v>0</v>
      </c>
      <c r="J115">
        <f t="shared" si="30"/>
        <v>1</v>
      </c>
      <c r="K115">
        <v>0</v>
      </c>
      <c r="L115">
        <f>IFERROR(VLOOKUP($E115, 'Shift Credit Lookup Table'!$G$2:$H$30, 2, FALSE), 0)</f>
        <v>1</v>
      </c>
      <c r="M115">
        <v>1</v>
      </c>
      <c r="N115">
        <f t="shared" si="26"/>
        <v>1</v>
      </c>
      <c r="O115">
        <f t="shared" si="27"/>
        <v>2</v>
      </c>
      <c r="P115">
        <f t="shared" si="28"/>
        <v>2</v>
      </c>
    </row>
    <row r="116" spans="1:16" x14ac:dyDescent="0.25">
      <c r="A116" s="5" t="s">
        <v>46</v>
      </c>
      <c r="B116" s="1" t="s">
        <v>47</v>
      </c>
      <c r="C116" s="1" t="s">
        <v>204</v>
      </c>
      <c r="D116" s="1">
        <v>20</v>
      </c>
      <c r="E116" s="1">
        <v>4</v>
      </c>
      <c r="F116" s="1">
        <f t="shared" si="24"/>
        <v>8</v>
      </c>
      <c r="G116" s="8" t="s">
        <v>211</v>
      </c>
      <c r="H116">
        <f>IFERROR(VLOOKUP($D116, 'Shift Credit Lookup Table'!$A$2:$B$7, 2, FALSE), 0)</f>
        <v>0</v>
      </c>
      <c r="I116">
        <f>IFERROR(VLOOKUP($E116, 'Shift Credit Lookup Table'!$D$2:$E$17, 2, FALSE), 0)</f>
        <v>0</v>
      </c>
      <c r="J116">
        <f t="shared" si="30"/>
        <v>1</v>
      </c>
      <c r="K116">
        <v>0</v>
      </c>
      <c r="L116">
        <f>IFERROR(VLOOKUP($E116, 'Shift Credit Lookup Table'!$G$2:$H$30, 2, FALSE), 0)</f>
        <v>1</v>
      </c>
      <c r="M116">
        <v>1</v>
      </c>
      <c r="N116">
        <f t="shared" si="26"/>
        <v>1</v>
      </c>
      <c r="O116">
        <f t="shared" si="27"/>
        <v>2</v>
      </c>
      <c r="P116">
        <f t="shared" si="28"/>
        <v>2</v>
      </c>
    </row>
    <row r="117" spans="1:16" x14ac:dyDescent="0.25">
      <c r="A117" s="5" t="s">
        <v>231</v>
      </c>
      <c r="B117" s="1" t="s">
        <v>247</v>
      </c>
      <c r="C117" s="1" t="s">
        <v>204</v>
      </c>
      <c r="D117" s="1">
        <v>20.75</v>
      </c>
      <c r="E117" s="1">
        <v>8</v>
      </c>
      <c r="F117" s="1">
        <f t="shared" si="24"/>
        <v>11.25</v>
      </c>
      <c r="G117" s="8" t="s">
        <v>211</v>
      </c>
      <c r="H117">
        <f>IFERROR(VLOOKUP($D117, 'Shift Credit Lookup Table'!$A$2:$B$7, 2, FALSE), 0)</f>
        <v>0</v>
      </c>
      <c r="I117">
        <f>IFERROR(VLOOKUP($E117, 'Shift Credit Lookup Table'!$D$2:$E$17, 2, FALSE), 0)</f>
        <v>0</v>
      </c>
      <c r="J117">
        <f t="shared" si="30"/>
        <v>1</v>
      </c>
      <c r="K117">
        <v>0</v>
      </c>
      <c r="L117">
        <f>IFERROR(VLOOKUP($E117, 'Shift Credit Lookup Table'!$G$2:$H$30, 2, FALSE), 0)</f>
        <v>1</v>
      </c>
      <c r="M117">
        <v>1</v>
      </c>
      <c r="N117">
        <f t="shared" si="26"/>
        <v>1</v>
      </c>
      <c r="O117">
        <f t="shared" si="27"/>
        <v>2</v>
      </c>
      <c r="P117">
        <f t="shared" si="28"/>
        <v>2</v>
      </c>
    </row>
    <row r="118" spans="1:16" x14ac:dyDescent="0.25">
      <c r="A118" s="5" t="s">
        <v>48</v>
      </c>
      <c r="B118" s="1" t="s">
        <v>49</v>
      </c>
      <c r="C118" s="1" t="s">
        <v>204</v>
      </c>
      <c r="D118" s="1">
        <v>21</v>
      </c>
      <c r="E118" s="1">
        <v>8</v>
      </c>
      <c r="F118" s="1">
        <f t="shared" si="24"/>
        <v>11</v>
      </c>
      <c r="G118" s="8" t="s">
        <v>211</v>
      </c>
      <c r="H118">
        <f>IFERROR(VLOOKUP($D118, 'Shift Credit Lookup Table'!$A$2:$B$7, 2, FALSE), 0)</f>
        <v>0</v>
      </c>
      <c r="I118">
        <f>IFERROR(VLOOKUP($E118, 'Shift Credit Lookup Table'!$D$2:$E$17, 2, FALSE), 0)</f>
        <v>0</v>
      </c>
      <c r="J118">
        <f t="shared" si="30"/>
        <v>1</v>
      </c>
      <c r="K118">
        <v>0</v>
      </c>
      <c r="L118">
        <f>IFERROR(VLOOKUP($E118, 'Shift Credit Lookup Table'!$G$2:$H$30, 2, FALSE), 0)</f>
        <v>1</v>
      </c>
      <c r="M118">
        <v>1</v>
      </c>
      <c r="N118">
        <f t="shared" si="26"/>
        <v>1</v>
      </c>
      <c r="O118">
        <f t="shared" si="27"/>
        <v>2</v>
      </c>
      <c r="P118">
        <f t="shared" si="28"/>
        <v>2</v>
      </c>
    </row>
    <row r="119" spans="1:16" x14ac:dyDescent="0.25">
      <c r="A119" s="5" t="s">
        <v>50</v>
      </c>
      <c r="B119" s="1" t="s">
        <v>51</v>
      </c>
      <c r="C119" s="1" t="s">
        <v>204</v>
      </c>
      <c r="D119" s="1">
        <v>22</v>
      </c>
      <c r="E119" s="1">
        <v>9</v>
      </c>
      <c r="F119" s="1">
        <f t="shared" si="24"/>
        <v>11</v>
      </c>
      <c r="G119" s="8" t="s">
        <v>211</v>
      </c>
      <c r="H119">
        <f>IFERROR(VLOOKUP($D119, 'Shift Credit Lookup Table'!$A$2:$B$7, 2, FALSE), 0)</f>
        <v>0</v>
      </c>
      <c r="I119">
        <f>IFERROR(VLOOKUP($E119, 'Shift Credit Lookup Table'!$D$2:$E$17, 2, FALSE), 0)</f>
        <v>0</v>
      </c>
      <c r="J119">
        <f t="shared" si="30"/>
        <v>1</v>
      </c>
      <c r="K119">
        <v>0</v>
      </c>
      <c r="L119">
        <f>IFERROR(VLOOKUP($E119, 'Shift Credit Lookup Table'!$G$2:$H$30, 2, FALSE), 0)</f>
        <v>1</v>
      </c>
      <c r="M119">
        <v>1</v>
      </c>
      <c r="N119">
        <f t="shared" si="26"/>
        <v>1</v>
      </c>
      <c r="O119">
        <f t="shared" si="27"/>
        <v>2</v>
      </c>
      <c r="P119">
        <f t="shared" si="28"/>
        <v>2</v>
      </c>
    </row>
    <row r="120" spans="1:16" x14ac:dyDescent="0.25">
      <c r="A120" s="5" t="s">
        <v>52</v>
      </c>
      <c r="B120" s="1" t="s">
        <v>53</v>
      </c>
      <c r="C120" s="1" t="s">
        <v>204</v>
      </c>
      <c r="D120" s="1">
        <v>23.99</v>
      </c>
      <c r="E120" s="1">
        <v>8</v>
      </c>
      <c r="F120" s="1">
        <f t="shared" si="24"/>
        <v>8.0100000000000016</v>
      </c>
      <c r="G120" s="8" t="s">
        <v>211</v>
      </c>
      <c r="H120">
        <f>IFERROR(VLOOKUP($D120, 'Shift Credit Lookup Table'!$A$2:$B$7, 2, FALSE), 0)</f>
        <v>0</v>
      </c>
      <c r="I120">
        <f>IFERROR(VLOOKUP($E120, 'Shift Credit Lookup Table'!$D$2:$E$17, 2, FALSE), 0)</f>
        <v>0</v>
      </c>
      <c r="J120">
        <f t="shared" si="30"/>
        <v>1</v>
      </c>
      <c r="K120">
        <v>0</v>
      </c>
      <c r="L120">
        <f>IFERROR(VLOOKUP($E120, 'Shift Credit Lookup Table'!$G$2:$H$30, 2, FALSE), 0)</f>
        <v>1</v>
      </c>
      <c r="M120">
        <v>1</v>
      </c>
      <c r="N120">
        <f t="shared" si="26"/>
        <v>1</v>
      </c>
      <c r="O120">
        <f t="shared" si="27"/>
        <v>2</v>
      </c>
      <c r="P120">
        <f t="shared" si="28"/>
        <v>2</v>
      </c>
    </row>
    <row r="121" spans="1:16" x14ac:dyDescent="0.25">
      <c r="A121" s="5" t="s">
        <v>324</v>
      </c>
      <c r="B121" s="1" t="s">
        <v>330</v>
      </c>
      <c r="C121" s="1" t="s">
        <v>204</v>
      </c>
      <c r="D121" s="1">
        <v>8</v>
      </c>
      <c r="E121" s="1">
        <v>17.5</v>
      </c>
      <c r="F121" s="1">
        <f t="shared" si="24"/>
        <v>9.5</v>
      </c>
      <c r="G121" s="8" t="s">
        <v>212</v>
      </c>
      <c r="H121">
        <f>IFERROR(VLOOKUP($D121, 'Shift Credit Lookup Table'!$A$2:$B$7, 2, FALSE), 0)</f>
        <v>0</v>
      </c>
      <c r="I121">
        <f>IFERROR(VLOOKUP($E121, 'Shift Credit Lookup Table'!$D$2:$E$17, 2, FALSE), 0)</f>
        <v>0</v>
      </c>
      <c r="J121">
        <f t="shared" si="30"/>
        <v>0</v>
      </c>
      <c r="K121">
        <v>0</v>
      </c>
      <c r="L121">
        <f>IFERROR(VLOOKUP($E121, 'Shift Credit Lookup Table'!$G$2:$H$30, 2, FALSE), 0)</f>
        <v>0</v>
      </c>
      <c r="M121">
        <v>1</v>
      </c>
      <c r="N121">
        <f t="shared" si="26"/>
        <v>0</v>
      </c>
      <c r="O121">
        <f t="shared" si="27"/>
        <v>0</v>
      </c>
      <c r="P121">
        <f t="shared" si="28"/>
        <v>1</v>
      </c>
    </row>
    <row r="122" spans="1:16" x14ac:dyDescent="0.25">
      <c r="A122" s="5" t="s">
        <v>155</v>
      </c>
      <c r="B122" s="1" t="s">
        <v>160</v>
      </c>
      <c r="C122" s="1" t="s">
        <v>204</v>
      </c>
      <c r="D122" s="1">
        <v>8</v>
      </c>
      <c r="E122" s="1">
        <v>15.5</v>
      </c>
      <c r="F122" s="1">
        <f t="shared" si="24"/>
        <v>7.5</v>
      </c>
      <c r="G122" s="8" t="s">
        <v>212</v>
      </c>
      <c r="H122">
        <f>IFERROR(VLOOKUP($D122, 'Shift Credit Lookup Table'!$A$2:$B$7, 2, FALSE), 0)</f>
        <v>0</v>
      </c>
      <c r="I122">
        <f>IFERROR(VLOOKUP($E122, 'Shift Credit Lookup Table'!$D$2:$E$17, 2, FALSE), 0)</f>
        <v>0</v>
      </c>
      <c r="J122">
        <f xml:space="preserve"> IF(AND($E122 &gt;=4, $E122 &lt;=11), 1, 0)</f>
        <v>0</v>
      </c>
      <c r="K122">
        <v>0</v>
      </c>
      <c r="L122">
        <f>IFERROR(VLOOKUP($E122, 'Shift Credit Lookup Table'!$G$2:$H$30, 2, FALSE), 0)</f>
        <v>0</v>
      </c>
      <c r="M122">
        <v>1</v>
      </c>
      <c r="N122">
        <f t="shared" si="26"/>
        <v>0</v>
      </c>
      <c r="O122">
        <f t="shared" si="27"/>
        <v>0</v>
      </c>
      <c r="P122">
        <f t="shared" si="28"/>
        <v>1</v>
      </c>
    </row>
    <row r="123" spans="1:16" x14ac:dyDescent="0.25">
      <c r="A123" s="5" t="s">
        <v>156</v>
      </c>
      <c r="B123" s="1" t="s">
        <v>370</v>
      </c>
      <c r="C123" s="1" t="s">
        <v>204</v>
      </c>
      <c r="D123" s="1">
        <v>8</v>
      </c>
      <c r="E123" s="1">
        <v>15</v>
      </c>
      <c r="F123" s="1">
        <f t="shared" si="24"/>
        <v>7</v>
      </c>
      <c r="G123" s="8" t="s">
        <v>212</v>
      </c>
      <c r="H123">
        <f>IFERROR(VLOOKUP($D123, 'Shift Credit Lookup Table'!$A$2:$B$7, 2, FALSE), 0)</f>
        <v>0</v>
      </c>
      <c r="I123">
        <f>IFERROR(VLOOKUP($E123, 'Shift Credit Lookup Table'!$D$2:$E$17, 2, FALSE), 0)</f>
        <v>0</v>
      </c>
      <c r="J123">
        <f t="shared" ref="J123:J162" si="31" xml:space="preserve"> IF(AND($E123 &gt;=4, $E123 &lt;=11), 1, 0)</f>
        <v>0</v>
      </c>
      <c r="K123">
        <v>0</v>
      </c>
      <c r="L123">
        <f>IFERROR(VLOOKUP($E123, 'Shift Credit Lookup Table'!$G$2:$H$30, 2, FALSE), 0)</f>
        <v>0</v>
      </c>
      <c r="M123">
        <v>1</v>
      </c>
      <c r="N123">
        <f t="shared" si="26"/>
        <v>0</v>
      </c>
      <c r="O123">
        <f t="shared" si="27"/>
        <v>0</v>
      </c>
      <c r="P123">
        <f t="shared" si="28"/>
        <v>1</v>
      </c>
    </row>
    <row r="124" spans="1:16" x14ac:dyDescent="0.25">
      <c r="A124" s="5" t="s">
        <v>250</v>
      </c>
      <c r="B124" s="1" t="s">
        <v>159</v>
      </c>
      <c r="C124" s="1" t="s">
        <v>204</v>
      </c>
      <c r="D124" s="1">
        <v>8</v>
      </c>
      <c r="E124" s="1">
        <v>16.5</v>
      </c>
      <c r="F124" s="1">
        <f t="shared" si="24"/>
        <v>8.5</v>
      </c>
      <c r="G124" s="8" t="s">
        <v>212</v>
      </c>
      <c r="H124">
        <f>IFERROR(VLOOKUP($D124, 'Shift Credit Lookup Table'!$A$2:$B$7, 2, FALSE), 0)</f>
        <v>0</v>
      </c>
      <c r="I124">
        <f>IFERROR(VLOOKUP($E124, 'Shift Credit Lookup Table'!$D$2:$E$17, 2, FALSE), 0)</f>
        <v>0</v>
      </c>
      <c r="J124">
        <f t="shared" si="31"/>
        <v>0</v>
      </c>
      <c r="K124">
        <v>0</v>
      </c>
      <c r="L124">
        <f>IFERROR(VLOOKUP($E124, 'Shift Credit Lookup Table'!$G$2:$H$30, 2, FALSE), 0)</f>
        <v>0</v>
      </c>
      <c r="M124">
        <v>1</v>
      </c>
      <c r="N124">
        <f t="shared" si="26"/>
        <v>0</v>
      </c>
      <c r="O124">
        <f t="shared" si="27"/>
        <v>0</v>
      </c>
      <c r="P124">
        <f t="shared" si="28"/>
        <v>1</v>
      </c>
    </row>
    <row r="125" spans="1:16" x14ac:dyDescent="0.25">
      <c r="A125" s="5" t="s">
        <v>256</v>
      </c>
      <c r="B125" s="1" t="s">
        <v>273</v>
      </c>
      <c r="C125" s="1" t="s">
        <v>204</v>
      </c>
      <c r="D125" s="1">
        <v>9</v>
      </c>
      <c r="E125" s="1">
        <v>17.5</v>
      </c>
      <c r="F125" s="1">
        <f t="shared" si="24"/>
        <v>8.5</v>
      </c>
      <c r="G125" s="8" t="s">
        <v>212</v>
      </c>
      <c r="H125">
        <f>IFERROR(VLOOKUP($D125, 'Shift Credit Lookup Table'!$A$2:$B$7, 2, FALSE), 0)</f>
        <v>0</v>
      </c>
      <c r="I125">
        <f>IFERROR(VLOOKUP($E125, 'Shift Credit Lookup Table'!$D$2:$E$17, 2, FALSE), 0)</f>
        <v>0</v>
      </c>
      <c r="J125">
        <f t="shared" si="31"/>
        <v>0</v>
      </c>
      <c r="K125">
        <v>0</v>
      </c>
      <c r="L125">
        <f>IFERROR(VLOOKUP($E125, 'Shift Credit Lookup Table'!$G$2:$H$30, 2, FALSE), 0)</f>
        <v>0</v>
      </c>
      <c r="M125">
        <v>1</v>
      </c>
      <c r="N125">
        <f t="shared" si="26"/>
        <v>0</v>
      </c>
      <c r="O125">
        <f t="shared" si="27"/>
        <v>0</v>
      </c>
      <c r="P125">
        <f t="shared" si="28"/>
        <v>1</v>
      </c>
    </row>
    <row r="126" spans="1:16" x14ac:dyDescent="0.25">
      <c r="A126" s="5" t="s">
        <v>320</v>
      </c>
      <c r="B126" s="1" t="s">
        <v>331</v>
      </c>
      <c r="C126" s="1" t="s">
        <v>204</v>
      </c>
      <c r="D126" s="1">
        <v>12</v>
      </c>
      <c r="E126" s="1">
        <v>20.5</v>
      </c>
      <c r="F126" s="1">
        <f t="shared" si="24"/>
        <v>8.5</v>
      </c>
      <c r="G126" s="8" t="s">
        <v>212</v>
      </c>
      <c r="H126">
        <f>IFERROR(VLOOKUP($D126, 'Shift Credit Lookup Table'!$A$2:$B$7, 2, FALSE), 0)</f>
        <v>0</v>
      </c>
      <c r="I126">
        <f>IFERROR(VLOOKUP($E126, 'Shift Credit Lookup Table'!$D$2:$E$17, 2, FALSE), 0)</f>
        <v>7.4999999999999997E-2</v>
      </c>
      <c r="J126">
        <f t="shared" si="31"/>
        <v>0</v>
      </c>
      <c r="K126">
        <v>0</v>
      </c>
      <c r="L126">
        <f>IFERROR(VLOOKUP($E126, 'Shift Credit Lookup Table'!$G$2:$H$30, 2, FALSE), 0)</f>
        <v>0.35</v>
      </c>
      <c r="M126">
        <v>1</v>
      </c>
      <c r="N126">
        <f t="shared" si="26"/>
        <v>7.4999999999999997E-2</v>
      </c>
      <c r="O126">
        <f t="shared" si="27"/>
        <v>0.42499999999999999</v>
      </c>
      <c r="P126">
        <f t="shared" si="28"/>
        <v>1.075</v>
      </c>
    </row>
    <row r="127" spans="1:16" x14ac:dyDescent="0.25">
      <c r="A127" s="5" t="s">
        <v>317</v>
      </c>
      <c r="B127" s="1" t="s">
        <v>318</v>
      </c>
      <c r="C127" s="1" t="s">
        <v>204</v>
      </c>
      <c r="D127" s="1">
        <v>13</v>
      </c>
      <c r="E127" s="1">
        <v>21.5</v>
      </c>
      <c r="F127" s="1">
        <f t="shared" si="24"/>
        <v>8.5</v>
      </c>
      <c r="G127" s="8" t="s">
        <v>212</v>
      </c>
      <c r="H127">
        <f>IFERROR(VLOOKUP($D127, 'Shift Credit Lookup Table'!$A$2:$B$7, 2, FALSE), 0)</f>
        <v>0</v>
      </c>
      <c r="I127">
        <f>IFERROR(VLOOKUP($E127, 'Shift Credit Lookup Table'!$D$2:$E$17, 2, FALSE), 0)</f>
        <v>0.125</v>
      </c>
      <c r="J127">
        <f t="shared" si="31"/>
        <v>0</v>
      </c>
      <c r="K127">
        <v>0</v>
      </c>
      <c r="L127">
        <f>IFERROR(VLOOKUP($E127, 'Shift Credit Lookup Table'!$G$2:$H$30, 2, FALSE), 0)</f>
        <v>0.45</v>
      </c>
      <c r="M127">
        <v>1</v>
      </c>
      <c r="N127">
        <f t="shared" si="26"/>
        <v>0.125</v>
      </c>
      <c r="O127">
        <f t="shared" si="27"/>
        <v>0.57499999999999996</v>
      </c>
      <c r="P127">
        <f t="shared" si="28"/>
        <v>1.125</v>
      </c>
    </row>
    <row r="128" spans="1:16" x14ac:dyDescent="0.25">
      <c r="A128" s="5" t="s">
        <v>69</v>
      </c>
      <c r="B128" s="1" t="s">
        <v>157</v>
      </c>
      <c r="C128" s="1" t="s">
        <v>204</v>
      </c>
      <c r="D128" s="1">
        <v>13</v>
      </c>
      <c r="E128" s="1">
        <v>21.5</v>
      </c>
      <c r="F128" s="1">
        <f t="shared" si="24"/>
        <v>8.5</v>
      </c>
      <c r="G128" s="8" t="s">
        <v>212</v>
      </c>
      <c r="H128">
        <f>IFERROR(VLOOKUP($D128, 'Shift Credit Lookup Table'!$A$2:$B$7, 2, FALSE), 0)</f>
        <v>0</v>
      </c>
      <c r="I128">
        <f>IFERROR(VLOOKUP($E128, 'Shift Credit Lookup Table'!$D$2:$E$17, 2, FALSE), 0)</f>
        <v>0.125</v>
      </c>
      <c r="J128">
        <f t="shared" si="31"/>
        <v>0</v>
      </c>
      <c r="K128">
        <v>0</v>
      </c>
      <c r="L128">
        <f>IFERROR(VLOOKUP($E128, 'Shift Credit Lookup Table'!$G$2:$H$30, 2, FALSE), 0)</f>
        <v>0.45</v>
      </c>
      <c r="M128">
        <v>1</v>
      </c>
      <c r="N128">
        <f t="shared" si="26"/>
        <v>0.125</v>
      </c>
      <c r="O128">
        <f t="shared" si="27"/>
        <v>0.57499999999999996</v>
      </c>
      <c r="P128">
        <f t="shared" si="28"/>
        <v>1.125</v>
      </c>
    </row>
    <row r="129" spans="1:16" x14ac:dyDescent="0.25">
      <c r="A129" s="5" t="s">
        <v>258</v>
      </c>
      <c r="B129" s="1" t="s">
        <v>275</v>
      </c>
      <c r="C129" s="1" t="s">
        <v>204</v>
      </c>
      <c r="D129" s="1">
        <v>14</v>
      </c>
      <c r="E129" s="1">
        <v>22.5</v>
      </c>
      <c r="F129" s="1">
        <f t="shared" si="24"/>
        <v>8.5</v>
      </c>
      <c r="G129" s="8" t="s">
        <v>212</v>
      </c>
      <c r="H129">
        <f>IFERROR(VLOOKUP($D129, 'Shift Credit Lookup Table'!$A$2:$B$7, 2, FALSE), 0)</f>
        <v>0</v>
      </c>
      <c r="I129">
        <f>IFERROR(VLOOKUP($E129, 'Shift Credit Lookup Table'!$D$2:$E$17, 2, FALSE), 0)</f>
        <v>0.17499999999999999</v>
      </c>
      <c r="J129">
        <f t="shared" si="31"/>
        <v>0</v>
      </c>
      <c r="K129">
        <v>0</v>
      </c>
      <c r="L129">
        <f>IFERROR(VLOOKUP($E129, 'Shift Credit Lookup Table'!$G$2:$H$30, 2, FALSE), 0)</f>
        <v>0.55000000000000004</v>
      </c>
      <c r="M129">
        <v>1</v>
      </c>
      <c r="N129">
        <f t="shared" si="26"/>
        <v>0.17499999999999999</v>
      </c>
      <c r="O129">
        <f t="shared" si="27"/>
        <v>0.72500000000000009</v>
      </c>
      <c r="P129">
        <f t="shared" si="28"/>
        <v>1.175</v>
      </c>
    </row>
    <row r="130" spans="1:16" x14ac:dyDescent="0.25">
      <c r="A130" s="5" t="s">
        <v>307</v>
      </c>
      <c r="B130" s="1" t="s">
        <v>313</v>
      </c>
      <c r="C130" s="1" t="s">
        <v>204</v>
      </c>
      <c r="D130" s="1">
        <v>15</v>
      </c>
      <c r="E130" s="1">
        <v>23.5</v>
      </c>
      <c r="F130" s="1">
        <f t="shared" si="24"/>
        <v>8.5</v>
      </c>
      <c r="G130" s="8" t="s">
        <v>212</v>
      </c>
      <c r="H130">
        <f>IFERROR(VLOOKUP($D130, 'Shift Credit Lookup Table'!$A$2:$B$7, 2, FALSE), 0)</f>
        <v>0</v>
      </c>
      <c r="I130">
        <f>IFERROR(VLOOKUP($E130, 'Shift Credit Lookup Table'!$D$2:$E$17, 2, FALSE), 0)</f>
        <v>0.25</v>
      </c>
      <c r="J130">
        <f t="shared" si="31"/>
        <v>0</v>
      </c>
      <c r="K130">
        <v>0</v>
      </c>
      <c r="L130">
        <f>IFERROR(VLOOKUP($E130, 'Shift Credit Lookup Table'!$G$2:$H$30, 2, FALSE), 0)</f>
        <v>0.7</v>
      </c>
      <c r="M130">
        <v>1</v>
      </c>
      <c r="N130">
        <f t="shared" si="26"/>
        <v>0.25</v>
      </c>
      <c r="O130">
        <f t="shared" si="27"/>
        <v>0.95</v>
      </c>
      <c r="P130">
        <f t="shared" si="28"/>
        <v>1.25</v>
      </c>
    </row>
    <row r="131" spans="1:16" x14ac:dyDescent="0.25">
      <c r="A131" s="5" t="s">
        <v>184</v>
      </c>
      <c r="B131" s="1" t="s">
        <v>185</v>
      </c>
      <c r="C131" s="1" t="s">
        <v>204</v>
      </c>
      <c r="D131" s="1">
        <v>16</v>
      </c>
      <c r="E131" s="1">
        <v>0.5</v>
      </c>
      <c r="F131" s="1">
        <f t="shared" si="24"/>
        <v>8.5</v>
      </c>
      <c r="G131" s="8" t="s">
        <v>212</v>
      </c>
      <c r="H131">
        <f>IFERROR(VLOOKUP($D131, 'Shift Credit Lookup Table'!$A$2:$B$7, 2, FALSE), 0)</f>
        <v>0</v>
      </c>
      <c r="I131">
        <f>IFERROR(VLOOKUP($E131, 'Shift Credit Lookup Table'!$D$2:$E$17, 2, FALSE), 0)</f>
        <v>0.35</v>
      </c>
      <c r="J131">
        <f t="shared" si="31"/>
        <v>0</v>
      </c>
      <c r="K131">
        <v>0</v>
      </c>
      <c r="L131">
        <f>IFERROR(VLOOKUP($E131, 'Shift Credit Lookup Table'!$G$2:$H$30, 2, FALSE), 0)</f>
        <v>0.9</v>
      </c>
      <c r="M131">
        <v>1</v>
      </c>
      <c r="N131">
        <f t="shared" si="26"/>
        <v>0.35</v>
      </c>
      <c r="O131">
        <f t="shared" si="27"/>
        <v>1.25</v>
      </c>
      <c r="P131">
        <f t="shared" si="28"/>
        <v>1.35</v>
      </c>
    </row>
    <row r="132" spans="1:16" x14ac:dyDescent="0.25">
      <c r="A132" s="5" t="s">
        <v>319</v>
      </c>
      <c r="B132" s="1" t="s">
        <v>332</v>
      </c>
      <c r="C132" s="1" t="s">
        <v>204</v>
      </c>
      <c r="D132" s="1">
        <v>18</v>
      </c>
      <c r="E132" s="1">
        <v>3.5</v>
      </c>
      <c r="F132" s="1">
        <f t="shared" si="24"/>
        <v>9.5</v>
      </c>
      <c r="G132" s="8" t="s">
        <v>212</v>
      </c>
      <c r="H132">
        <f>IFERROR(VLOOKUP($D132, 'Shift Credit Lookup Table'!$A$2:$B$7, 2, FALSE), 0)</f>
        <v>0</v>
      </c>
      <c r="I132">
        <f>IFERROR(VLOOKUP($E132, 'Shift Credit Lookup Table'!$D$2:$E$17, 2, FALSE), 0)</f>
        <v>0.875</v>
      </c>
      <c r="J132">
        <f t="shared" si="31"/>
        <v>0</v>
      </c>
      <c r="K132">
        <v>0</v>
      </c>
      <c r="L132">
        <f>IFERROR(VLOOKUP($E132, 'Shift Credit Lookup Table'!$G$2:$H$30, 2, FALSE), 0)</f>
        <v>1</v>
      </c>
      <c r="M132">
        <v>1</v>
      </c>
      <c r="N132">
        <f t="shared" si="26"/>
        <v>0.875</v>
      </c>
      <c r="O132">
        <f t="shared" si="27"/>
        <v>1.875</v>
      </c>
      <c r="P132">
        <f t="shared" si="28"/>
        <v>1.875</v>
      </c>
    </row>
    <row r="133" spans="1:16" x14ac:dyDescent="0.25">
      <c r="A133" s="5" t="s">
        <v>260</v>
      </c>
      <c r="B133" s="1" t="s">
        <v>274</v>
      </c>
      <c r="C133" s="1" t="s">
        <v>204</v>
      </c>
      <c r="D133" s="1">
        <v>18</v>
      </c>
      <c r="E133" s="1">
        <v>2.5</v>
      </c>
      <c r="F133" s="1">
        <f t="shared" si="24"/>
        <v>8.5</v>
      </c>
      <c r="G133" s="8" t="s">
        <v>212</v>
      </c>
      <c r="H133">
        <f>IFERROR(VLOOKUP($D133, 'Shift Credit Lookup Table'!$A$2:$B$7, 2, FALSE), 0)</f>
        <v>0</v>
      </c>
      <c r="I133">
        <f>IFERROR(VLOOKUP($E133, 'Shift Credit Lookup Table'!$D$2:$E$17, 2, FALSE), 0)</f>
        <v>0.67500000000000004</v>
      </c>
      <c r="J133">
        <f t="shared" si="31"/>
        <v>0</v>
      </c>
      <c r="K133">
        <v>0</v>
      </c>
      <c r="L133">
        <f>IFERROR(VLOOKUP($E133, 'Shift Credit Lookup Table'!$G$2:$H$30, 2, FALSE), 0)</f>
        <v>1</v>
      </c>
      <c r="M133">
        <v>1</v>
      </c>
      <c r="N133">
        <f t="shared" si="26"/>
        <v>0.67500000000000004</v>
      </c>
      <c r="O133">
        <f t="shared" si="27"/>
        <v>1.675</v>
      </c>
      <c r="P133">
        <f t="shared" si="28"/>
        <v>1.675</v>
      </c>
    </row>
    <row r="134" spans="1:16" x14ac:dyDescent="0.25">
      <c r="A134" s="5" t="s">
        <v>67</v>
      </c>
      <c r="B134" s="1" t="s">
        <v>158</v>
      </c>
      <c r="C134" s="1" t="s">
        <v>204</v>
      </c>
      <c r="D134" s="1">
        <v>19</v>
      </c>
      <c r="E134" s="1">
        <v>3.5</v>
      </c>
      <c r="F134" s="1">
        <f t="shared" si="24"/>
        <v>8.5</v>
      </c>
      <c r="G134" s="8" t="s">
        <v>212</v>
      </c>
      <c r="H134">
        <f>IFERROR(VLOOKUP($D134, 'Shift Credit Lookup Table'!$A$2:$B$7, 2, FALSE), 0)</f>
        <v>0</v>
      </c>
      <c r="I134">
        <f>IFERROR(VLOOKUP($E134, 'Shift Credit Lookup Table'!$D$2:$E$17, 2, FALSE), 0)</f>
        <v>0.875</v>
      </c>
      <c r="J134">
        <f t="shared" si="31"/>
        <v>0</v>
      </c>
      <c r="K134">
        <v>0</v>
      </c>
      <c r="L134">
        <f>IFERROR(VLOOKUP($E134, 'Shift Credit Lookup Table'!$G$2:$H$30, 2, FALSE), 0)</f>
        <v>1</v>
      </c>
      <c r="M134">
        <v>1</v>
      </c>
      <c r="N134">
        <f t="shared" si="26"/>
        <v>0.875</v>
      </c>
      <c r="O134">
        <f t="shared" si="27"/>
        <v>1.875</v>
      </c>
      <c r="P134">
        <f t="shared" si="28"/>
        <v>1.875</v>
      </c>
    </row>
    <row r="135" spans="1:16" x14ac:dyDescent="0.25">
      <c r="A135" s="5" t="s">
        <v>105</v>
      </c>
      <c r="B135" s="1" t="s">
        <v>371</v>
      </c>
      <c r="C135" s="1" t="s">
        <v>63</v>
      </c>
      <c r="D135" s="1">
        <v>7</v>
      </c>
      <c r="E135" s="1">
        <v>16</v>
      </c>
      <c r="F135" s="1">
        <f t="shared" si="24"/>
        <v>9</v>
      </c>
      <c r="G135" s="8" t="s">
        <v>211</v>
      </c>
      <c r="H135">
        <f>IFERROR(VLOOKUP($D135, 'Shift Credit Lookup Table'!$A$2:$B$7, 2, FALSE), 0)</f>
        <v>0</v>
      </c>
      <c r="I135">
        <f>IFERROR(VLOOKUP($E135, 'Shift Credit Lookup Table'!$D$2:$E$17, 2, FALSE), 0)</f>
        <v>0</v>
      </c>
      <c r="J135">
        <f t="shared" si="31"/>
        <v>0</v>
      </c>
      <c r="K135">
        <v>0</v>
      </c>
      <c r="L135">
        <f>IFERROR(VLOOKUP($E135, 'Shift Credit Lookup Table'!$G$2:$H$30, 2, FALSE), 0)</f>
        <v>0</v>
      </c>
      <c r="M135">
        <v>1</v>
      </c>
      <c r="N135">
        <f t="shared" si="26"/>
        <v>0</v>
      </c>
      <c r="O135">
        <f t="shared" si="27"/>
        <v>0</v>
      </c>
      <c r="P135">
        <f t="shared" si="28"/>
        <v>1</v>
      </c>
    </row>
    <row r="136" spans="1:16" x14ac:dyDescent="0.25">
      <c r="A136" s="5" t="s">
        <v>106</v>
      </c>
      <c r="B136" s="1" t="s">
        <v>372</v>
      </c>
      <c r="C136" s="1" t="s">
        <v>63</v>
      </c>
      <c r="D136" s="1">
        <v>15</v>
      </c>
      <c r="E136" s="1">
        <v>24</v>
      </c>
      <c r="F136" s="1">
        <f t="shared" si="24"/>
        <v>9</v>
      </c>
      <c r="G136" s="8" t="s">
        <v>211</v>
      </c>
      <c r="H136">
        <f>IFERROR(VLOOKUP($D136, 'Shift Credit Lookup Table'!$A$2:$B$7, 2, FALSE), 0)</f>
        <v>0</v>
      </c>
      <c r="I136">
        <f>IFERROR(VLOOKUP($E136, 'Shift Credit Lookup Table'!$D$2:$E$17, 2, FALSE), 0)</f>
        <v>0.3</v>
      </c>
      <c r="J136">
        <f t="shared" si="31"/>
        <v>0</v>
      </c>
      <c r="K136">
        <v>0</v>
      </c>
      <c r="L136">
        <f>IFERROR(VLOOKUP($E136, 'Shift Credit Lookup Table'!$G$2:$H$30, 2, FALSE), 0)</f>
        <v>0.8</v>
      </c>
      <c r="M136">
        <v>1</v>
      </c>
      <c r="N136">
        <f t="shared" si="26"/>
        <v>0.3</v>
      </c>
      <c r="O136">
        <f t="shared" si="27"/>
        <v>1.1000000000000001</v>
      </c>
      <c r="P136">
        <f t="shared" si="28"/>
        <v>1.3</v>
      </c>
    </row>
    <row r="137" spans="1:16" x14ac:dyDescent="0.25">
      <c r="A137" s="5" t="s">
        <v>107</v>
      </c>
      <c r="B137" s="1" t="s">
        <v>373</v>
      </c>
      <c r="C137" s="1" t="s">
        <v>63</v>
      </c>
      <c r="D137" s="1">
        <v>23</v>
      </c>
      <c r="E137" s="1">
        <v>7</v>
      </c>
      <c r="F137" s="1">
        <f t="shared" si="24"/>
        <v>8</v>
      </c>
      <c r="G137" s="8" t="s">
        <v>211</v>
      </c>
      <c r="H137">
        <f>IFERROR(VLOOKUP($D137, 'Shift Credit Lookup Table'!$A$2:$B$7, 2, FALSE), 0)</f>
        <v>0</v>
      </c>
      <c r="I137">
        <f>IFERROR(VLOOKUP($E137, 'Shift Credit Lookup Table'!$D$2:$E$17, 2, FALSE), 0)</f>
        <v>0</v>
      </c>
      <c r="J137">
        <f t="shared" si="31"/>
        <v>1</v>
      </c>
      <c r="K137">
        <v>0</v>
      </c>
      <c r="L137">
        <f>IFERROR(VLOOKUP($E137, 'Shift Credit Lookup Table'!$G$2:$H$30, 2, FALSE), 0)</f>
        <v>1</v>
      </c>
      <c r="M137">
        <v>1</v>
      </c>
      <c r="N137">
        <f t="shared" si="26"/>
        <v>1</v>
      </c>
      <c r="O137">
        <f t="shared" si="27"/>
        <v>2</v>
      </c>
      <c r="P137">
        <f t="shared" si="28"/>
        <v>2</v>
      </c>
    </row>
    <row r="138" spans="1:16" x14ac:dyDescent="0.25">
      <c r="A138" s="5" t="s">
        <v>344</v>
      </c>
      <c r="B138" s="1" t="s">
        <v>344</v>
      </c>
      <c r="C138" s="1" t="s">
        <v>63</v>
      </c>
      <c r="D138" s="1">
        <v>6</v>
      </c>
      <c r="E138" s="1">
        <v>16</v>
      </c>
      <c r="F138" s="1">
        <f t="shared" si="24"/>
        <v>10</v>
      </c>
      <c r="G138" s="8" t="s">
        <v>211</v>
      </c>
      <c r="H138">
        <f>IFERROR(VLOOKUP($D138, 'Shift Credit Lookup Table'!$A$2:$B$7, 2, FALSE), 0)</f>
        <v>0.16</v>
      </c>
      <c r="I138">
        <f>IFERROR(VLOOKUP($E138, 'Shift Credit Lookup Table'!$D$2:$E$17, 2, FALSE), 0)</f>
        <v>0</v>
      </c>
      <c r="J138">
        <f t="shared" si="31"/>
        <v>0</v>
      </c>
      <c r="K138">
        <v>0</v>
      </c>
      <c r="L138">
        <f>IFERROR(VLOOKUP($E138, 'Shift Credit Lookup Table'!$G$2:$H$30, 2, FALSE), 0)</f>
        <v>0</v>
      </c>
      <c r="M138">
        <v>1</v>
      </c>
      <c r="N138">
        <f t="shared" si="26"/>
        <v>0.16</v>
      </c>
      <c r="O138">
        <f t="shared" si="27"/>
        <v>0.16</v>
      </c>
      <c r="P138">
        <f t="shared" si="28"/>
        <v>1.1599999999999999</v>
      </c>
    </row>
    <row r="139" spans="1:16" x14ac:dyDescent="0.25">
      <c r="A139" s="5" t="s">
        <v>345</v>
      </c>
      <c r="B139" s="1" t="s">
        <v>345</v>
      </c>
      <c r="C139" s="1" t="s">
        <v>63</v>
      </c>
      <c r="D139" s="1">
        <v>15</v>
      </c>
      <c r="E139" s="1">
        <v>1</v>
      </c>
      <c r="F139" s="1">
        <f t="shared" si="24"/>
        <v>10</v>
      </c>
      <c r="G139" s="8" t="s">
        <v>211</v>
      </c>
      <c r="H139">
        <f>IFERROR(VLOOKUP($D139, 'Shift Credit Lookup Table'!$A$2:$B$7, 2, FALSE), 0)</f>
        <v>0</v>
      </c>
      <c r="I139">
        <f>IFERROR(VLOOKUP($E139, 'Shift Credit Lookup Table'!$D$2:$E$17, 2, FALSE), 0)</f>
        <v>0.4</v>
      </c>
      <c r="J139">
        <f t="shared" si="31"/>
        <v>0</v>
      </c>
      <c r="K139">
        <v>0</v>
      </c>
      <c r="L139">
        <f>IFERROR(VLOOKUP($E139, 'Shift Credit Lookup Table'!$G$2:$H$30, 2, FALSE), 0)</f>
        <v>1</v>
      </c>
      <c r="M139">
        <v>1</v>
      </c>
      <c r="N139">
        <f t="shared" si="26"/>
        <v>0.4</v>
      </c>
      <c r="O139">
        <f t="shared" si="27"/>
        <v>1.4</v>
      </c>
      <c r="P139">
        <f t="shared" si="28"/>
        <v>1.4</v>
      </c>
    </row>
    <row r="140" spans="1:16" x14ac:dyDescent="0.25">
      <c r="A140" s="5" t="s">
        <v>346</v>
      </c>
      <c r="B140" s="1" t="s">
        <v>346</v>
      </c>
      <c r="C140" s="1" t="s">
        <v>63</v>
      </c>
      <c r="D140" s="1">
        <v>22</v>
      </c>
      <c r="E140" s="1">
        <v>7</v>
      </c>
      <c r="F140" s="1">
        <f t="shared" si="24"/>
        <v>9</v>
      </c>
      <c r="G140" s="8" t="s">
        <v>211</v>
      </c>
      <c r="H140">
        <f>IFERROR(VLOOKUP($D140, 'Shift Credit Lookup Table'!$A$2:$B$7, 2, FALSE), 0)</f>
        <v>0</v>
      </c>
      <c r="I140">
        <f>IFERROR(VLOOKUP($E140, 'Shift Credit Lookup Table'!$D$2:$E$17, 2, FALSE), 0)</f>
        <v>0</v>
      </c>
      <c r="J140">
        <f t="shared" si="31"/>
        <v>1</v>
      </c>
      <c r="K140">
        <v>0</v>
      </c>
      <c r="L140">
        <f>IFERROR(VLOOKUP($E140, 'Shift Credit Lookup Table'!$G$2:$H$30, 2, FALSE), 0)</f>
        <v>1</v>
      </c>
      <c r="M140">
        <v>1</v>
      </c>
      <c r="N140">
        <f t="shared" si="26"/>
        <v>1</v>
      </c>
      <c r="O140">
        <f t="shared" si="27"/>
        <v>2</v>
      </c>
      <c r="P140">
        <f t="shared" si="28"/>
        <v>2</v>
      </c>
    </row>
    <row r="141" spans="1:16" x14ac:dyDescent="0.25">
      <c r="A141" s="4" t="s">
        <v>77</v>
      </c>
      <c r="B141" t="s">
        <v>78</v>
      </c>
      <c r="C141" s="1" t="s">
        <v>62</v>
      </c>
      <c r="D141" s="1">
        <v>6</v>
      </c>
      <c r="E141" s="1">
        <v>14</v>
      </c>
      <c r="F141" s="1">
        <f t="shared" si="24"/>
        <v>8</v>
      </c>
      <c r="G141" s="8" t="s">
        <v>211</v>
      </c>
      <c r="H141">
        <f>IFERROR(VLOOKUP($D141, 'Shift Credit Lookup Table'!$A$2:$B$7, 2, FALSE), 0)</f>
        <v>0.16</v>
      </c>
      <c r="I141">
        <f>IFERROR(VLOOKUP($E141, 'Shift Credit Lookup Table'!$D$2:$E$17, 2, FALSE), 0)</f>
        <v>0</v>
      </c>
      <c r="J141">
        <f t="shared" si="31"/>
        <v>0</v>
      </c>
      <c r="K141">
        <v>0</v>
      </c>
      <c r="L141">
        <f>IFERROR(VLOOKUP($E141, 'Shift Credit Lookup Table'!$G$2:$H$30, 2, FALSE), 0)</f>
        <v>0</v>
      </c>
      <c r="M141">
        <v>1</v>
      </c>
      <c r="N141">
        <f t="shared" si="26"/>
        <v>0.16</v>
      </c>
      <c r="O141">
        <f t="shared" si="27"/>
        <v>0.16</v>
      </c>
      <c r="P141">
        <f t="shared" si="28"/>
        <v>1.1599999999999999</v>
      </c>
    </row>
    <row r="142" spans="1:16" x14ac:dyDescent="0.25">
      <c r="A142" s="4" t="s">
        <v>79</v>
      </c>
      <c r="B142" t="s">
        <v>80</v>
      </c>
      <c r="C142" s="1" t="s">
        <v>62</v>
      </c>
      <c r="D142" s="1">
        <v>14</v>
      </c>
      <c r="E142" s="1">
        <v>22</v>
      </c>
      <c r="F142" s="1">
        <f t="shared" si="24"/>
        <v>8</v>
      </c>
      <c r="G142" s="8" t="s">
        <v>211</v>
      </c>
      <c r="H142">
        <f>IFERROR(VLOOKUP($D142, 'Shift Credit Lookup Table'!$A$2:$B$7, 2, FALSE), 0)</f>
        <v>0</v>
      </c>
      <c r="I142">
        <f>IFERROR(VLOOKUP($E142, 'Shift Credit Lookup Table'!$D$2:$E$17, 2, FALSE), 0)</f>
        <v>0.15</v>
      </c>
      <c r="J142">
        <f t="shared" si="31"/>
        <v>0</v>
      </c>
      <c r="K142">
        <v>0</v>
      </c>
      <c r="L142">
        <f>IFERROR(VLOOKUP($E142, 'Shift Credit Lookup Table'!$G$2:$H$30, 2, FALSE), 0)</f>
        <v>0.5</v>
      </c>
      <c r="M142">
        <v>1</v>
      </c>
      <c r="N142">
        <f t="shared" si="26"/>
        <v>0.15</v>
      </c>
      <c r="O142">
        <f t="shared" si="27"/>
        <v>0.65</v>
      </c>
      <c r="P142">
        <f t="shared" si="28"/>
        <v>1.1499999999999999</v>
      </c>
    </row>
    <row r="143" spans="1:16" x14ac:dyDescent="0.25">
      <c r="A143" s="4" t="s">
        <v>101</v>
      </c>
      <c r="B143" t="s">
        <v>81</v>
      </c>
      <c r="C143" s="1" t="s">
        <v>62</v>
      </c>
      <c r="D143" s="1">
        <v>6</v>
      </c>
      <c r="E143" s="1">
        <v>22</v>
      </c>
      <c r="F143" s="1">
        <f t="shared" si="24"/>
        <v>16</v>
      </c>
      <c r="G143" s="8" t="s">
        <v>211</v>
      </c>
      <c r="H143">
        <f>IFERROR(VLOOKUP($D143, 'Shift Credit Lookup Table'!$A$2:$B$7, 2, FALSE), 0)</f>
        <v>0.16</v>
      </c>
      <c r="I143">
        <f>IFERROR(VLOOKUP($E143, 'Shift Credit Lookup Table'!$D$2:$E$17, 2, FALSE), 0)</f>
        <v>0.15</v>
      </c>
      <c r="J143">
        <f t="shared" si="31"/>
        <v>0</v>
      </c>
      <c r="K143">
        <v>0</v>
      </c>
      <c r="L143">
        <f>IFERROR(VLOOKUP($E143, 'Shift Credit Lookup Table'!$G$2:$H$30, 2, FALSE), 0)</f>
        <v>0.5</v>
      </c>
      <c r="M143">
        <v>1</v>
      </c>
      <c r="N143">
        <f t="shared" si="26"/>
        <v>0.31</v>
      </c>
      <c r="O143">
        <f t="shared" si="27"/>
        <v>0.81</v>
      </c>
      <c r="P143">
        <f t="shared" si="28"/>
        <v>1.31</v>
      </c>
    </row>
    <row r="144" spans="1:16" x14ac:dyDescent="0.25">
      <c r="A144" s="4" t="s">
        <v>82</v>
      </c>
      <c r="B144" t="s">
        <v>108</v>
      </c>
      <c r="C144" s="1" t="s">
        <v>62</v>
      </c>
      <c r="D144" s="1">
        <v>6</v>
      </c>
      <c r="E144" s="1">
        <v>14</v>
      </c>
      <c r="F144" s="1">
        <f t="shared" si="24"/>
        <v>8</v>
      </c>
      <c r="G144" s="8" t="s">
        <v>211</v>
      </c>
      <c r="H144">
        <f>IFERROR(VLOOKUP($D144, 'Shift Credit Lookup Table'!$A$2:$B$7, 2, FALSE), 0)</f>
        <v>0.16</v>
      </c>
      <c r="I144">
        <f>IFERROR(VLOOKUP($E144, 'Shift Credit Lookup Table'!$D$2:$E$17, 2, FALSE), 0)</f>
        <v>0</v>
      </c>
      <c r="J144">
        <f t="shared" si="31"/>
        <v>0</v>
      </c>
      <c r="K144">
        <v>0</v>
      </c>
      <c r="L144">
        <f>IFERROR(VLOOKUP($E144, 'Shift Credit Lookup Table'!$G$2:$H$30, 2, FALSE), 0)</f>
        <v>0</v>
      </c>
      <c r="M144">
        <v>1</v>
      </c>
      <c r="N144">
        <f t="shared" si="26"/>
        <v>0.16</v>
      </c>
      <c r="O144">
        <f t="shared" si="27"/>
        <v>0.16</v>
      </c>
      <c r="P144">
        <f t="shared" si="28"/>
        <v>1.1599999999999999</v>
      </c>
    </row>
    <row r="145" spans="1:16" x14ac:dyDescent="0.25">
      <c r="A145" s="4" t="s">
        <v>83</v>
      </c>
      <c r="B145" t="s">
        <v>109</v>
      </c>
      <c r="C145" s="1" t="s">
        <v>62</v>
      </c>
      <c r="D145" s="1">
        <v>15</v>
      </c>
      <c r="E145" s="1">
        <v>22</v>
      </c>
      <c r="F145" s="1">
        <f t="shared" si="24"/>
        <v>7</v>
      </c>
      <c r="G145" s="8" t="s">
        <v>211</v>
      </c>
      <c r="H145">
        <f>IFERROR(VLOOKUP($D145, 'Shift Credit Lookup Table'!$A$2:$B$7, 2, FALSE), 0)</f>
        <v>0</v>
      </c>
      <c r="I145">
        <f>IFERROR(VLOOKUP($E145, 'Shift Credit Lookup Table'!$D$2:$E$17, 2, FALSE), 0)</f>
        <v>0.15</v>
      </c>
      <c r="J145">
        <f t="shared" si="31"/>
        <v>0</v>
      </c>
      <c r="K145">
        <v>0</v>
      </c>
      <c r="L145">
        <f>IFERROR(VLOOKUP($E145, 'Shift Credit Lookup Table'!$G$2:$H$30, 2, FALSE), 0)</f>
        <v>0.5</v>
      </c>
      <c r="M145">
        <v>1</v>
      </c>
      <c r="N145">
        <f t="shared" si="26"/>
        <v>0.15</v>
      </c>
      <c r="O145">
        <f t="shared" si="27"/>
        <v>0.65</v>
      </c>
      <c r="P145">
        <f t="shared" si="28"/>
        <v>1.1499999999999999</v>
      </c>
    </row>
    <row r="146" spans="1:16" x14ac:dyDescent="0.25">
      <c r="A146" s="4" t="s">
        <v>84</v>
      </c>
      <c r="B146" t="s">
        <v>110</v>
      </c>
      <c r="C146" s="1" t="s">
        <v>62</v>
      </c>
      <c r="D146" s="1">
        <v>6</v>
      </c>
      <c r="E146" s="1">
        <v>22</v>
      </c>
      <c r="F146" s="1">
        <f t="shared" si="24"/>
        <v>16</v>
      </c>
      <c r="G146" s="8" t="s">
        <v>211</v>
      </c>
      <c r="H146">
        <f>IFERROR(VLOOKUP($D146, 'Shift Credit Lookup Table'!$A$2:$B$7, 2, FALSE), 0)</f>
        <v>0.16</v>
      </c>
      <c r="I146">
        <f>IFERROR(VLOOKUP($E146, 'Shift Credit Lookup Table'!$D$2:$E$17, 2, FALSE), 0)</f>
        <v>0.15</v>
      </c>
      <c r="J146">
        <f t="shared" si="31"/>
        <v>0</v>
      </c>
      <c r="K146">
        <v>0</v>
      </c>
      <c r="L146">
        <f>IFERROR(VLOOKUP($E146, 'Shift Credit Lookup Table'!$G$2:$H$30, 2, FALSE), 0)</f>
        <v>0.5</v>
      </c>
      <c r="M146">
        <v>1</v>
      </c>
      <c r="N146">
        <f t="shared" ref="N146:N162" si="32">H146+I146+J146+K146</f>
        <v>0.31</v>
      </c>
      <c r="O146">
        <f t="shared" ref="O146:O162" si="33">N146+L146</f>
        <v>0.81</v>
      </c>
      <c r="P146">
        <f t="shared" ref="P146:P162" si="34">N146+M146</f>
        <v>1.31</v>
      </c>
    </row>
    <row r="147" spans="1:16" x14ac:dyDescent="0.25">
      <c r="A147" s="4" t="s">
        <v>85</v>
      </c>
      <c r="B147" t="s">
        <v>111</v>
      </c>
      <c r="C147" s="1" t="s">
        <v>62</v>
      </c>
      <c r="D147" s="1">
        <v>6</v>
      </c>
      <c r="E147" s="1">
        <v>12</v>
      </c>
      <c r="F147" s="1">
        <f t="shared" ref="F147:F162" si="35">IF($E147&gt;$D147, $E147-$D147, 24+$E147-$D147)</f>
        <v>6</v>
      </c>
      <c r="G147" s="8" t="s">
        <v>211</v>
      </c>
      <c r="H147">
        <f>IFERROR(VLOOKUP($D147, 'Shift Credit Lookup Table'!$A$2:$B$7, 2, FALSE), 0)</f>
        <v>0.16</v>
      </c>
      <c r="I147">
        <f>IFERROR(VLOOKUP($E147, 'Shift Credit Lookup Table'!$D$2:$E$17, 2, FALSE), 0)</f>
        <v>0</v>
      </c>
      <c r="J147">
        <f t="shared" si="31"/>
        <v>0</v>
      </c>
      <c r="K147">
        <v>0</v>
      </c>
      <c r="L147">
        <f>IFERROR(VLOOKUP($E147, 'Shift Credit Lookup Table'!$G$2:$H$30, 2, FALSE), 0)</f>
        <v>0</v>
      </c>
      <c r="M147">
        <v>1</v>
      </c>
      <c r="N147">
        <f t="shared" si="32"/>
        <v>0.16</v>
      </c>
      <c r="O147">
        <f t="shared" si="33"/>
        <v>0.16</v>
      </c>
      <c r="P147">
        <f t="shared" si="34"/>
        <v>1.1599999999999999</v>
      </c>
    </row>
    <row r="148" spans="1:16" x14ac:dyDescent="0.25">
      <c r="A148" s="4" t="s">
        <v>86</v>
      </c>
      <c r="B148" t="s">
        <v>112</v>
      </c>
      <c r="C148" s="1" t="s">
        <v>62</v>
      </c>
      <c r="D148" s="1">
        <v>6</v>
      </c>
      <c r="E148" s="1">
        <v>16</v>
      </c>
      <c r="F148" s="1">
        <f t="shared" si="35"/>
        <v>10</v>
      </c>
      <c r="G148" s="8" t="s">
        <v>211</v>
      </c>
      <c r="H148">
        <f>IFERROR(VLOOKUP($D148, 'Shift Credit Lookup Table'!$A$2:$B$7, 2, FALSE), 0)</f>
        <v>0.16</v>
      </c>
      <c r="I148">
        <f>IFERROR(VLOOKUP($E148, 'Shift Credit Lookup Table'!$D$2:$E$17, 2, FALSE), 0)</f>
        <v>0</v>
      </c>
      <c r="J148">
        <f t="shared" si="31"/>
        <v>0</v>
      </c>
      <c r="K148">
        <v>0</v>
      </c>
      <c r="L148">
        <f>IFERROR(VLOOKUP($E148, 'Shift Credit Lookup Table'!$G$2:$H$30, 2, FALSE), 0)</f>
        <v>0</v>
      </c>
      <c r="M148">
        <v>1</v>
      </c>
      <c r="N148">
        <f t="shared" si="32"/>
        <v>0.16</v>
      </c>
      <c r="O148">
        <f t="shared" si="33"/>
        <v>0.16</v>
      </c>
      <c r="P148">
        <f t="shared" si="34"/>
        <v>1.1599999999999999</v>
      </c>
    </row>
    <row r="149" spans="1:16" x14ac:dyDescent="0.25">
      <c r="A149" s="4" t="s">
        <v>102</v>
      </c>
      <c r="B149" t="s">
        <v>113</v>
      </c>
      <c r="C149" s="1" t="s">
        <v>62</v>
      </c>
      <c r="D149" s="1">
        <v>6</v>
      </c>
      <c r="E149" s="1">
        <v>18</v>
      </c>
      <c r="F149" s="1">
        <f t="shared" si="35"/>
        <v>12</v>
      </c>
      <c r="G149" s="8" t="s">
        <v>211</v>
      </c>
      <c r="H149">
        <f>IFERROR(VLOOKUP($D149, 'Shift Credit Lookup Table'!$A$2:$B$7, 2, FALSE), 0)</f>
        <v>0.16</v>
      </c>
      <c r="I149">
        <f>IFERROR(VLOOKUP($E149, 'Shift Credit Lookup Table'!$D$2:$E$17, 2, FALSE), 0)</f>
        <v>0</v>
      </c>
      <c r="J149">
        <f t="shared" si="31"/>
        <v>0</v>
      </c>
      <c r="K149">
        <v>0</v>
      </c>
      <c r="L149">
        <f>IFERROR(VLOOKUP($E149, 'Shift Credit Lookup Table'!$G$2:$H$30, 2, FALSE), 0)</f>
        <v>0</v>
      </c>
      <c r="M149">
        <v>1</v>
      </c>
      <c r="N149">
        <f t="shared" si="32"/>
        <v>0.16</v>
      </c>
      <c r="O149">
        <f t="shared" si="33"/>
        <v>0.16</v>
      </c>
      <c r="P149">
        <f t="shared" si="34"/>
        <v>1.1599999999999999</v>
      </c>
    </row>
    <row r="150" spans="1:16" x14ac:dyDescent="0.25">
      <c r="A150" s="4" t="s">
        <v>87</v>
      </c>
      <c r="B150" t="s">
        <v>88</v>
      </c>
      <c r="C150" s="1" t="s">
        <v>62</v>
      </c>
      <c r="D150" s="1">
        <v>8</v>
      </c>
      <c r="E150" s="1">
        <v>15</v>
      </c>
      <c r="F150" s="1">
        <f t="shared" si="35"/>
        <v>7</v>
      </c>
      <c r="G150" s="8" t="s">
        <v>211</v>
      </c>
      <c r="H150">
        <f>IFERROR(VLOOKUP($D150, 'Shift Credit Lookup Table'!$A$2:$B$7, 2, FALSE), 0)</f>
        <v>0</v>
      </c>
      <c r="I150">
        <f>IFERROR(VLOOKUP($E150, 'Shift Credit Lookup Table'!$D$2:$E$17, 2, FALSE), 0)</f>
        <v>0</v>
      </c>
      <c r="J150">
        <f t="shared" si="31"/>
        <v>0</v>
      </c>
      <c r="K150">
        <v>0</v>
      </c>
      <c r="L150">
        <f>IFERROR(VLOOKUP($E150, 'Shift Credit Lookup Table'!$G$2:$H$30, 2, FALSE), 0)</f>
        <v>0</v>
      </c>
      <c r="M150">
        <v>1</v>
      </c>
      <c r="N150">
        <f t="shared" si="32"/>
        <v>0</v>
      </c>
      <c r="O150">
        <f t="shared" si="33"/>
        <v>0</v>
      </c>
      <c r="P150">
        <f t="shared" si="34"/>
        <v>1</v>
      </c>
    </row>
    <row r="151" spans="1:16" x14ac:dyDescent="0.25">
      <c r="A151" s="4" t="s">
        <v>397</v>
      </c>
      <c r="B151" t="s">
        <v>401</v>
      </c>
      <c r="C151" s="1" t="s">
        <v>62</v>
      </c>
      <c r="D151" s="1">
        <v>8</v>
      </c>
      <c r="E151" s="1">
        <v>15</v>
      </c>
      <c r="F151" s="1">
        <f t="shared" si="35"/>
        <v>7</v>
      </c>
      <c r="G151" s="8" t="s">
        <v>211</v>
      </c>
      <c r="H151">
        <f>IFERROR(VLOOKUP($D151, 'Shift Credit Lookup Table'!$A$2:$B$7, 2, FALSE), 0)</f>
        <v>0</v>
      </c>
      <c r="I151">
        <f>IFERROR(VLOOKUP($E151, 'Shift Credit Lookup Table'!$D$2:$E$17, 2, FALSE), 0)</f>
        <v>0</v>
      </c>
      <c r="J151">
        <f t="shared" si="31"/>
        <v>0</v>
      </c>
      <c r="K151">
        <v>0</v>
      </c>
      <c r="L151">
        <f>IFERROR(VLOOKUP($E151, 'Shift Credit Lookup Table'!$G$2:$H$30, 2, FALSE), 0)</f>
        <v>0</v>
      </c>
      <c r="M151">
        <v>1</v>
      </c>
      <c r="N151">
        <f t="shared" ref="N151" si="36">H151+I151+J151+K151</f>
        <v>0</v>
      </c>
      <c r="O151">
        <f t="shared" ref="O151" si="37">N151+L151</f>
        <v>0</v>
      </c>
      <c r="P151">
        <f t="shared" ref="P151" si="38">N151+M151</f>
        <v>1</v>
      </c>
    </row>
    <row r="152" spans="1:16" x14ac:dyDescent="0.25">
      <c r="A152" s="4" t="s">
        <v>398</v>
      </c>
      <c r="B152" t="s">
        <v>402</v>
      </c>
      <c r="C152" s="1" t="s">
        <v>62</v>
      </c>
      <c r="D152" s="1">
        <v>8</v>
      </c>
      <c r="E152" s="1">
        <v>15</v>
      </c>
      <c r="F152" s="1">
        <f t="shared" si="35"/>
        <v>7</v>
      </c>
      <c r="G152" s="8" t="s">
        <v>211</v>
      </c>
      <c r="H152">
        <f>IFERROR(VLOOKUP($D152, 'Shift Credit Lookup Table'!$A$2:$B$7, 2, FALSE), 0)</f>
        <v>0</v>
      </c>
      <c r="I152">
        <f>IFERROR(VLOOKUP($E152, 'Shift Credit Lookup Table'!$D$2:$E$17, 2, FALSE), 0)</f>
        <v>0</v>
      </c>
      <c r="J152">
        <f t="shared" si="31"/>
        <v>0</v>
      </c>
      <c r="K152">
        <v>0</v>
      </c>
      <c r="L152">
        <f>IFERROR(VLOOKUP($E152, 'Shift Credit Lookup Table'!$G$2:$H$30, 2, FALSE), 0)</f>
        <v>0</v>
      </c>
      <c r="M152">
        <v>1</v>
      </c>
      <c r="N152">
        <f t="shared" ref="N152" si="39">H152+I152+J152+K152</f>
        <v>0</v>
      </c>
      <c r="O152">
        <f t="shared" ref="O152" si="40">N152+L152</f>
        <v>0</v>
      </c>
      <c r="P152">
        <f t="shared" ref="P152" si="41">N152+M152</f>
        <v>1</v>
      </c>
    </row>
    <row r="153" spans="1:16" x14ac:dyDescent="0.25">
      <c r="A153" s="4" t="s">
        <v>103</v>
      </c>
      <c r="B153" t="s">
        <v>114</v>
      </c>
      <c r="C153" s="1" t="s">
        <v>62</v>
      </c>
      <c r="D153" s="1">
        <v>12</v>
      </c>
      <c r="E153" s="1">
        <v>24</v>
      </c>
      <c r="F153" s="1">
        <f t="shared" si="35"/>
        <v>12</v>
      </c>
      <c r="G153" s="8" t="s">
        <v>211</v>
      </c>
      <c r="H153">
        <f>IFERROR(VLOOKUP($D153, 'Shift Credit Lookup Table'!$A$2:$B$7, 2, FALSE), 0)</f>
        <v>0</v>
      </c>
      <c r="I153">
        <f>IFERROR(VLOOKUP($E153, 'Shift Credit Lookup Table'!$D$2:$E$17, 2, FALSE), 0)</f>
        <v>0.3</v>
      </c>
      <c r="J153">
        <f t="shared" si="31"/>
        <v>0</v>
      </c>
      <c r="K153">
        <v>0</v>
      </c>
      <c r="L153">
        <f>IFERROR(VLOOKUP($E153, 'Shift Credit Lookup Table'!$G$2:$H$30, 2, FALSE), 0)</f>
        <v>0.8</v>
      </c>
      <c r="M153">
        <v>1</v>
      </c>
      <c r="N153">
        <f t="shared" si="32"/>
        <v>0.3</v>
      </c>
      <c r="O153">
        <f t="shared" si="33"/>
        <v>1.1000000000000001</v>
      </c>
      <c r="P153">
        <f t="shared" si="34"/>
        <v>1.3</v>
      </c>
    </row>
    <row r="154" spans="1:16" x14ac:dyDescent="0.25">
      <c r="A154" s="4" t="s">
        <v>90</v>
      </c>
      <c r="B154" t="s">
        <v>116</v>
      </c>
      <c r="C154" s="1" t="s">
        <v>62</v>
      </c>
      <c r="D154" s="1">
        <v>15</v>
      </c>
      <c r="E154" s="1">
        <v>24</v>
      </c>
      <c r="F154" s="1">
        <f t="shared" si="35"/>
        <v>9</v>
      </c>
      <c r="G154" s="8" t="s">
        <v>211</v>
      </c>
      <c r="H154">
        <f>IFERROR(VLOOKUP($D154, 'Shift Credit Lookup Table'!$A$2:$B$7, 2, FALSE), 0)</f>
        <v>0</v>
      </c>
      <c r="I154">
        <f>IFERROR(VLOOKUP($E154, 'Shift Credit Lookup Table'!$D$2:$E$17, 2, FALSE), 0)</f>
        <v>0.3</v>
      </c>
      <c r="J154">
        <f t="shared" si="31"/>
        <v>0</v>
      </c>
      <c r="K154">
        <v>0</v>
      </c>
      <c r="L154">
        <f>IFERROR(VLOOKUP($E154, 'Shift Credit Lookup Table'!$G$2:$H$30, 2, FALSE), 0)</f>
        <v>0.8</v>
      </c>
      <c r="M154">
        <v>1</v>
      </c>
      <c r="N154">
        <f t="shared" si="32"/>
        <v>0.3</v>
      </c>
      <c r="O154">
        <f t="shared" si="33"/>
        <v>1.1000000000000001</v>
      </c>
      <c r="P154">
        <f t="shared" si="34"/>
        <v>1.3</v>
      </c>
    </row>
    <row r="155" spans="1:16" x14ac:dyDescent="0.25">
      <c r="A155" s="4" t="s">
        <v>399</v>
      </c>
      <c r="B155" t="s">
        <v>406</v>
      </c>
      <c r="C155" s="1" t="s">
        <v>62</v>
      </c>
      <c r="D155" s="1">
        <v>15</v>
      </c>
      <c r="E155" s="1">
        <v>24</v>
      </c>
      <c r="F155" s="1">
        <f t="shared" si="35"/>
        <v>9</v>
      </c>
      <c r="G155" s="8" t="s">
        <v>211</v>
      </c>
      <c r="H155">
        <f>IFERROR(VLOOKUP($D155, 'Shift Credit Lookup Table'!$A$2:$B$7, 2, FALSE), 0)</f>
        <v>0</v>
      </c>
      <c r="I155">
        <f>IFERROR(VLOOKUP($E155, 'Shift Credit Lookup Table'!$D$2:$E$17, 2, FALSE), 0)</f>
        <v>0.3</v>
      </c>
      <c r="J155">
        <f t="shared" si="31"/>
        <v>0</v>
      </c>
      <c r="K155">
        <v>0</v>
      </c>
      <c r="L155">
        <f>IFERROR(VLOOKUP($E155, 'Shift Credit Lookup Table'!$G$2:$H$30, 2, FALSE), 0)</f>
        <v>0.8</v>
      </c>
      <c r="M155">
        <v>1</v>
      </c>
      <c r="N155">
        <f t="shared" ref="N155" si="42">H155+I155+J155+K155</f>
        <v>0.3</v>
      </c>
      <c r="O155">
        <f t="shared" ref="O155" si="43">N155+L155</f>
        <v>1.1000000000000001</v>
      </c>
      <c r="P155">
        <f t="shared" ref="P155" si="44">N155+M155</f>
        <v>1.3</v>
      </c>
    </row>
    <row r="156" spans="1:16" x14ac:dyDescent="0.25">
      <c r="A156" s="4" t="s">
        <v>115</v>
      </c>
      <c r="B156" t="s">
        <v>117</v>
      </c>
      <c r="C156" s="1" t="s">
        <v>62</v>
      </c>
      <c r="D156" s="1">
        <v>15</v>
      </c>
      <c r="E156" s="1">
        <v>22</v>
      </c>
      <c r="F156" s="1">
        <f t="shared" si="35"/>
        <v>7</v>
      </c>
      <c r="G156" s="8" t="s">
        <v>211</v>
      </c>
      <c r="H156">
        <f>IFERROR(VLOOKUP($D156, 'Shift Credit Lookup Table'!$A$2:$B$7, 2, FALSE), 0)</f>
        <v>0</v>
      </c>
      <c r="I156">
        <f>IFERROR(VLOOKUP($E156, 'Shift Credit Lookup Table'!$D$2:$E$17, 2, FALSE), 0)</f>
        <v>0.15</v>
      </c>
      <c r="J156">
        <f t="shared" si="31"/>
        <v>0</v>
      </c>
      <c r="K156">
        <v>0</v>
      </c>
      <c r="L156">
        <f>IFERROR(VLOOKUP($E156, 'Shift Credit Lookup Table'!$G$2:$H$30, 2, FALSE), 0)</f>
        <v>0.5</v>
      </c>
      <c r="M156">
        <v>1</v>
      </c>
      <c r="N156">
        <f t="shared" si="32"/>
        <v>0.15</v>
      </c>
      <c r="O156">
        <f t="shared" si="33"/>
        <v>0.65</v>
      </c>
      <c r="P156">
        <f t="shared" si="34"/>
        <v>1.1499999999999999</v>
      </c>
    </row>
    <row r="157" spans="1:16" x14ac:dyDescent="0.25">
      <c r="A157" s="4" t="s">
        <v>400</v>
      </c>
      <c r="B157" t="s">
        <v>403</v>
      </c>
      <c r="C157" s="1" t="s">
        <v>62</v>
      </c>
      <c r="D157" s="1">
        <v>15</v>
      </c>
      <c r="E157" s="1">
        <v>22</v>
      </c>
      <c r="F157" s="1">
        <f t="shared" si="35"/>
        <v>7</v>
      </c>
      <c r="G157" s="8" t="s">
        <v>211</v>
      </c>
      <c r="H157">
        <f>IFERROR(VLOOKUP($D157, 'Shift Credit Lookup Table'!$A$2:$B$7, 2, FALSE), 0)</f>
        <v>0</v>
      </c>
      <c r="I157">
        <f>IFERROR(VLOOKUP($E157, 'Shift Credit Lookup Table'!$D$2:$E$17, 2, FALSE), 0)</f>
        <v>0.15</v>
      </c>
      <c r="J157">
        <f t="shared" si="31"/>
        <v>0</v>
      </c>
      <c r="K157">
        <v>0</v>
      </c>
      <c r="L157">
        <f>IFERROR(VLOOKUP($E157, 'Shift Credit Lookup Table'!$G$2:$H$30, 2, FALSE), 0)</f>
        <v>0.5</v>
      </c>
      <c r="M157">
        <v>1</v>
      </c>
      <c r="N157">
        <f t="shared" ref="N157" si="45">H157+I157+J157+K157</f>
        <v>0.15</v>
      </c>
      <c r="O157">
        <f t="shared" ref="O157" si="46">N157+L157</f>
        <v>0.65</v>
      </c>
      <c r="P157">
        <f t="shared" ref="P157" si="47">N157+M157</f>
        <v>1.1499999999999999</v>
      </c>
    </row>
    <row r="158" spans="1:16" x14ac:dyDescent="0.25">
      <c r="A158" s="4" t="s">
        <v>404</v>
      </c>
      <c r="B158" t="s">
        <v>405</v>
      </c>
      <c r="C158" s="1" t="s">
        <v>62</v>
      </c>
      <c r="D158" s="1">
        <v>15</v>
      </c>
      <c r="E158" s="1">
        <v>22</v>
      </c>
      <c r="F158" s="1">
        <f t="shared" si="35"/>
        <v>7</v>
      </c>
      <c r="G158" s="8" t="s">
        <v>211</v>
      </c>
      <c r="H158">
        <f>IFERROR(VLOOKUP($D158, 'Shift Credit Lookup Table'!$A$2:$B$7, 2, FALSE), 0)</f>
        <v>0</v>
      </c>
      <c r="I158">
        <f>IFERROR(VLOOKUP($E158, 'Shift Credit Lookup Table'!$D$2:$E$17, 2, FALSE), 0)</f>
        <v>0.15</v>
      </c>
      <c r="J158">
        <f t="shared" si="31"/>
        <v>0</v>
      </c>
      <c r="K158">
        <v>0</v>
      </c>
      <c r="L158">
        <f>IFERROR(VLOOKUP($E158, 'Shift Credit Lookup Table'!$G$2:$H$30, 2, FALSE), 0)</f>
        <v>0.5</v>
      </c>
      <c r="M158">
        <v>1</v>
      </c>
      <c r="N158">
        <f t="shared" ref="N158" si="48">H158+I158+J158+K158</f>
        <v>0.15</v>
      </c>
      <c r="O158">
        <f t="shared" ref="O158" si="49">N158+L158</f>
        <v>0.65</v>
      </c>
      <c r="P158">
        <f t="shared" ref="P158" si="50">N158+M158</f>
        <v>1.1499999999999999</v>
      </c>
    </row>
    <row r="159" spans="1:16" x14ac:dyDescent="0.25">
      <c r="A159" s="4" t="s">
        <v>190</v>
      </c>
      <c r="B159" t="s">
        <v>193</v>
      </c>
      <c r="C159" s="1" t="s">
        <v>189</v>
      </c>
      <c r="D159" s="1">
        <v>9</v>
      </c>
      <c r="E159" s="1">
        <v>16.5</v>
      </c>
      <c r="F159" s="1">
        <f t="shared" si="35"/>
        <v>7.5</v>
      </c>
      <c r="G159" s="8" t="s">
        <v>211</v>
      </c>
      <c r="H159">
        <f>IFERROR(VLOOKUP($D159, 'Shift Credit Lookup Table'!$A$2:$B$7, 2, FALSE), 0)</f>
        <v>0</v>
      </c>
      <c r="I159">
        <f>IFERROR(VLOOKUP($E159, 'Shift Credit Lookup Table'!$D$2:$E$17, 2, FALSE), 0)</f>
        <v>0</v>
      </c>
      <c r="J159">
        <f t="shared" si="31"/>
        <v>0</v>
      </c>
      <c r="K159">
        <v>0</v>
      </c>
      <c r="L159">
        <f>IFERROR(VLOOKUP($E159, 'Shift Credit Lookup Table'!$G$2:$H$30, 2, FALSE), 0)</f>
        <v>0</v>
      </c>
      <c r="M159">
        <v>1</v>
      </c>
      <c r="N159">
        <f t="shared" si="32"/>
        <v>0</v>
      </c>
      <c r="O159">
        <f t="shared" si="33"/>
        <v>0</v>
      </c>
      <c r="P159">
        <f t="shared" si="34"/>
        <v>1</v>
      </c>
    </row>
    <row r="160" spans="1:16" x14ac:dyDescent="0.25">
      <c r="A160" s="4" t="s">
        <v>191</v>
      </c>
      <c r="B160" t="s">
        <v>194</v>
      </c>
      <c r="C160" s="1" t="s">
        <v>189</v>
      </c>
      <c r="D160" s="1">
        <v>16.5</v>
      </c>
      <c r="E160" s="1">
        <v>1</v>
      </c>
      <c r="F160" s="1">
        <f t="shared" si="35"/>
        <v>8.5</v>
      </c>
      <c r="G160" s="8" t="s">
        <v>211</v>
      </c>
      <c r="H160">
        <f>IFERROR(VLOOKUP($D160, 'Shift Credit Lookup Table'!$A$2:$B$7, 2, FALSE), 0)</f>
        <v>0</v>
      </c>
      <c r="I160">
        <f>IFERROR(VLOOKUP($E160, 'Shift Credit Lookup Table'!$D$2:$E$17, 2, FALSE), 0)</f>
        <v>0.4</v>
      </c>
      <c r="J160">
        <f t="shared" si="31"/>
        <v>0</v>
      </c>
      <c r="K160">
        <v>0</v>
      </c>
      <c r="L160">
        <f>IFERROR(VLOOKUP($E160, 'Shift Credit Lookup Table'!$G$2:$H$30, 2, FALSE), 0)</f>
        <v>1</v>
      </c>
      <c r="M160">
        <v>1</v>
      </c>
      <c r="N160">
        <f t="shared" si="32"/>
        <v>0.4</v>
      </c>
      <c r="O160">
        <f t="shared" si="33"/>
        <v>1.4</v>
      </c>
      <c r="P160">
        <f t="shared" si="34"/>
        <v>1.4</v>
      </c>
    </row>
    <row r="161" spans="1:16" x14ac:dyDescent="0.25">
      <c r="A161" s="4" t="s">
        <v>192</v>
      </c>
      <c r="B161" t="s">
        <v>195</v>
      </c>
      <c r="C161" s="1" t="s">
        <v>189</v>
      </c>
      <c r="D161" s="1">
        <v>1</v>
      </c>
      <c r="E161" s="1">
        <v>9</v>
      </c>
      <c r="F161" s="1">
        <f t="shared" si="35"/>
        <v>8</v>
      </c>
      <c r="G161" s="8" t="s">
        <v>211</v>
      </c>
      <c r="H161">
        <f>IFERROR(VLOOKUP($D161, 'Shift Credit Lookup Table'!$A$2:$B$7, 2, FALSE), 0)</f>
        <v>0</v>
      </c>
      <c r="I161">
        <f>IFERROR(VLOOKUP($E161, 'Shift Credit Lookup Table'!$D$2:$E$17, 2, FALSE), 0)</f>
        <v>0</v>
      </c>
      <c r="J161">
        <f t="shared" si="31"/>
        <v>1</v>
      </c>
      <c r="K161">
        <v>0</v>
      </c>
      <c r="L161">
        <f>IFERROR(VLOOKUP($E161, 'Shift Credit Lookup Table'!$G$2:$H$30, 2, FALSE), 0)</f>
        <v>1</v>
      </c>
      <c r="M161">
        <v>1</v>
      </c>
      <c r="N161">
        <f t="shared" si="32"/>
        <v>1</v>
      </c>
      <c r="O161">
        <f t="shared" si="33"/>
        <v>2</v>
      </c>
      <c r="P161">
        <f t="shared" si="34"/>
        <v>2</v>
      </c>
    </row>
    <row r="162" spans="1:16" x14ac:dyDescent="0.25">
      <c r="A162" s="4" t="s">
        <v>213</v>
      </c>
      <c r="B162" t="s">
        <v>197</v>
      </c>
      <c r="C162" s="1" t="s">
        <v>196</v>
      </c>
      <c r="D162" s="1">
        <v>5</v>
      </c>
      <c r="E162" s="1">
        <v>16</v>
      </c>
      <c r="F162" s="1">
        <f t="shared" si="35"/>
        <v>11</v>
      </c>
      <c r="G162" s="8" t="s">
        <v>211</v>
      </c>
      <c r="H162">
        <f>IFERROR(VLOOKUP($D162, 'Shift Credit Lookup Table'!$A$2:$B$7, 2, FALSE), 0)</f>
        <v>0.33</v>
      </c>
      <c r="I162">
        <f>IFERROR(VLOOKUP($E162, 'Shift Credit Lookup Table'!$D$2:$E$17, 2, FALSE), 0)</f>
        <v>0</v>
      </c>
      <c r="J162">
        <f t="shared" si="31"/>
        <v>0</v>
      </c>
      <c r="K162">
        <v>0</v>
      </c>
      <c r="L162">
        <f>IFERROR(VLOOKUP($E162, 'Shift Credit Lookup Table'!$G$2:$H$30, 2, FALSE), 0)</f>
        <v>0</v>
      </c>
      <c r="M162">
        <v>1</v>
      </c>
      <c r="N162">
        <f t="shared" si="32"/>
        <v>0.33</v>
      </c>
      <c r="O162">
        <f t="shared" si="33"/>
        <v>0.33</v>
      </c>
      <c r="P162">
        <f t="shared" si="34"/>
        <v>1.33</v>
      </c>
    </row>
    <row r="163" spans="1:16" x14ac:dyDescent="0.25">
      <c r="C163" s="1"/>
      <c r="D163" s="1"/>
      <c r="E163" s="1"/>
      <c r="F163" s="1"/>
      <c r="G163" s="8"/>
    </row>
    <row r="164" spans="1:16" x14ac:dyDescent="0.25">
      <c r="A164" s="14" t="s">
        <v>413</v>
      </c>
      <c r="C164" s="1"/>
      <c r="D164" s="1"/>
      <c r="E164" s="1"/>
      <c r="F164" s="1"/>
      <c r="G164" s="8"/>
    </row>
    <row r="165" spans="1:16" x14ac:dyDescent="0.25">
      <c r="A165" s="4" t="s">
        <v>199</v>
      </c>
      <c r="B165" s="2" t="s">
        <v>201</v>
      </c>
      <c r="C165" s="2" t="s">
        <v>64</v>
      </c>
      <c r="D165" s="2">
        <v>11</v>
      </c>
      <c r="E165" s="2">
        <v>23.99</v>
      </c>
      <c r="F165" s="2">
        <v>13</v>
      </c>
      <c r="G165" s="9" t="s">
        <v>211</v>
      </c>
      <c r="H165">
        <v>0</v>
      </c>
      <c r="I165">
        <v>0</v>
      </c>
      <c r="J165">
        <v>1</v>
      </c>
      <c r="K165">
        <v>0</v>
      </c>
      <c r="L165">
        <f>IFERROR(VLOOKUP($E165, 'Shift Credit Lookup Table'!$G$2:$H$30, 2, FALSE), 0)</f>
        <v>0</v>
      </c>
      <c r="M165">
        <v>1</v>
      </c>
      <c r="N165">
        <f>H165+I165+J165+K165</f>
        <v>1</v>
      </c>
      <c r="O165">
        <f>N165+L165</f>
        <v>1</v>
      </c>
      <c r="P165">
        <f>N165+M165</f>
        <v>2</v>
      </c>
    </row>
    <row r="166" spans="1:16" x14ac:dyDescent="0.25">
      <c r="A166" s="4" t="s">
        <v>200</v>
      </c>
      <c r="B166" t="s">
        <v>251</v>
      </c>
      <c r="C166" s="1" t="s">
        <v>64</v>
      </c>
      <c r="D166" s="1">
        <v>0</v>
      </c>
      <c r="E166" s="1">
        <v>11</v>
      </c>
      <c r="F166" s="1">
        <v>11</v>
      </c>
      <c r="G166" s="8" t="s">
        <v>211</v>
      </c>
      <c r="H166">
        <v>0</v>
      </c>
      <c r="I166">
        <v>0</v>
      </c>
      <c r="J166">
        <v>1</v>
      </c>
      <c r="K166">
        <v>0</v>
      </c>
      <c r="L166">
        <f>IFERROR(VLOOKUP($E166, 'Shift Credit Lookup Table'!$G$2:$H$30, 2, FALSE), 0)</f>
        <v>0</v>
      </c>
      <c r="M166">
        <v>1</v>
      </c>
      <c r="N166">
        <f>H166+I166+J166+K166</f>
        <v>1</v>
      </c>
      <c r="O166">
        <f>N166+L166</f>
        <v>1</v>
      </c>
      <c r="P166">
        <f>N166+M166</f>
        <v>2</v>
      </c>
    </row>
    <row r="167" spans="1:16" x14ac:dyDescent="0.25">
      <c r="A167" s="4" t="s">
        <v>297</v>
      </c>
      <c r="B167" s="2" t="s">
        <v>298</v>
      </c>
      <c r="C167" s="2" t="s">
        <v>64</v>
      </c>
      <c r="D167" s="2">
        <v>11</v>
      </c>
      <c r="E167" s="2">
        <v>23.99</v>
      </c>
      <c r="F167" s="2">
        <v>13</v>
      </c>
      <c r="G167" s="9" t="s">
        <v>211</v>
      </c>
      <c r="H167">
        <v>0</v>
      </c>
      <c r="I167">
        <v>0</v>
      </c>
      <c r="J167">
        <v>1</v>
      </c>
      <c r="K167">
        <v>0</v>
      </c>
      <c r="L167">
        <f>IFERROR(VLOOKUP($E167, 'Shift Credit Lookup Table'!$G$2:$H$30, 2, FALSE), 0)</f>
        <v>0</v>
      </c>
      <c r="M167">
        <v>1</v>
      </c>
      <c r="N167">
        <f t="shared" ref="N167:N168" si="51">H167+I167+J167+K167</f>
        <v>1</v>
      </c>
      <c r="O167">
        <f t="shared" ref="O167:O168" si="52">N167+L167</f>
        <v>1</v>
      </c>
      <c r="P167">
        <f t="shared" ref="P167:P168" si="53">N167+M167</f>
        <v>2</v>
      </c>
    </row>
    <row r="168" spans="1:16" x14ac:dyDescent="0.25">
      <c r="A168" s="4" t="s">
        <v>299</v>
      </c>
      <c r="B168" t="s">
        <v>300</v>
      </c>
      <c r="C168" s="1" t="s">
        <v>64</v>
      </c>
      <c r="D168" s="1">
        <v>0</v>
      </c>
      <c r="E168" s="1">
        <v>11</v>
      </c>
      <c r="F168" s="1">
        <v>11</v>
      </c>
      <c r="G168" s="8" t="s">
        <v>211</v>
      </c>
      <c r="H168">
        <v>0</v>
      </c>
      <c r="I168">
        <v>0</v>
      </c>
      <c r="J168">
        <v>1</v>
      </c>
      <c r="K168">
        <v>0</v>
      </c>
      <c r="L168">
        <f>IFERROR(VLOOKUP($E168, 'Shift Credit Lookup Table'!$G$2:$H$30, 2, FALSE), 0)</f>
        <v>0</v>
      </c>
      <c r="M168">
        <v>1</v>
      </c>
      <c r="N168">
        <f t="shared" si="51"/>
        <v>1</v>
      </c>
      <c r="O168">
        <f t="shared" si="52"/>
        <v>1</v>
      </c>
      <c r="P168">
        <f t="shared" si="53"/>
        <v>2</v>
      </c>
    </row>
    <row r="169" spans="1:16" x14ac:dyDescent="0.25">
      <c r="A169" s="4" t="s">
        <v>75</v>
      </c>
      <c r="B169" t="s">
        <v>75</v>
      </c>
      <c r="C169" s="1" t="s">
        <v>205</v>
      </c>
      <c r="D169" s="1">
        <v>4</v>
      </c>
      <c r="E169" s="1">
        <v>4</v>
      </c>
      <c r="F169" s="1">
        <v>0</v>
      </c>
      <c r="G169" s="8" t="s">
        <v>211</v>
      </c>
      <c r="H169">
        <v>0</v>
      </c>
      <c r="I169">
        <v>0</v>
      </c>
      <c r="J169">
        <v>0</v>
      </c>
      <c r="K169">
        <v>1</v>
      </c>
      <c r="L169">
        <f>IFERROR(VLOOKUP($E169, 'Shift Credit Lookup Table'!$G$2:$H$30, 2, FALSE), 0)</f>
        <v>1</v>
      </c>
      <c r="M169">
        <v>1</v>
      </c>
      <c r="N169">
        <f>H169+I169+J169+K169</f>
        <v>1</v>
      </c>
      <c r="O169">
        <f>N169+L169</f>
        <v>2</v>
      </c>
      <c r="P169">
        <f>N169+M169</f>
        <v>2</v>
      </c>
    </row>
    <row r="170" spans="1:16" x14ac:dyDescent="0.25">
      <c r="A170" s="4" t="s">
        <v>76</v>
      </c>
      <c r="B170" t="s">
        <v>76</v>
      </c>
      <c r="C170" s="1" t="s">
        <v>205</v>
      </c>
      <c r="D170" s="1">
        <v>4</v>
      </c>
      <c r="E170" s="1">
        <v>4</v>
      </c>
      <c r="F170" s="1">
        <v>0</v>
      </c>
      <c r="G170" s="8" t="s">
        <v>211</v>
      </c>
      <c r="H170">
        <v>0</v>
      </c>
      <c r="I170">
        <v>0</v>
      </c>
      <c r="J170">
        <v>0</v>
      </c>
      <c r="K170">
        <v>1</v>
      </c>
      <c r="L170">
        <f>IFERROR(VLOOKUP($E170, 'Shift Credit Lookup Table'!$G$2:$H$30, 2, FALSE), 0)</f>
        <v>1</v>
      </c>
      <c r="M170">
        <v>1</v>
      </c>
      <c r="N170">
        <f>H170+I170+J170+K170</f>
        <v>1</v>
      </c>
      <c r="O170">
        <f>N170+L170</f>
        <v>2</v>
      </c>
      <c r="P170">
        <f>N170+M170</f>
        <v>2</v>
      </c>
    </row>
    <row r="171" spans="1:16" x14ac:dyDescent="0.25">
      <c r="A171" s="4" t="s">
        <v>96</v>
      </c>
      <c r="B171" t="s">
        <v>96</v>
      </c>
      <c r="C171" s="1" t="s">
        <v>205</v>
      </c>
      <c r="D171" s="1">
        <v>4</v>
      </c>
      <c r="E171" s="1">
        <v>4</v>
      </c>
      <c r="F171" s="1">
        <v>0</v>
      </c>
      <c r="G171" s="8" t="s">
        <v>211</v>
      </c>
      <c r="H171">
        <v>0</v>
      </c>
      <c r="I171">
        <v>0</v>
      </c>
      <c r="J171">
        <v>0</v>
      </c>
      <c r="K171">
        <v>1</v>
      </c>
      <c r="L171">
        <f>IFERROR(VLOOKUP($E171, 'Shift Credit Lookup Table'!$G$2:$H$30, 2, FALSE), 0)</f>
        <v>1</v>
      </c>
      <c r="M171">
        <v>1</v>
      </c>
      <c r="N171">
        <f>H171+I171+J171+K171</f>
        <v>1</v>
      </c>
      <c r="O171">
        <f>N171+L171</f>
        <v>2</v>
      </c>
      <c r="P171">
        <f>N171+M171</f>
        <v>2</v>
      </c>
    </row>
    <row r="172" spans="1:16" x14ac:dyDescent="0.25">
      <c r="A172" s="4" t="s">
        <v>170</v>
      </c>
      <c r="B172" t="s">
        <v>170</v>
      </c>
      <c r="C172" s="1" t="s">
        <v>205</v>
      </c>
      <c r="D172" s="1">
        <v>4</v>
      </c>
      <c r="E172" s="1">
        <v>4</v>
      </c>
      <c r="F172" s="1">
        <v>0</v>
      </c>
      <c r="G172" s="8" t="s">
        <v>211</v>
      </c>
      <c r="H172">
        <v>0</v>
      </c>
      <c r="I172">
        <v>0</v>
      </c>
      <c r="J172">
        <v>0</v>
      </c>
      <c r="K172">
        <v>1</v>
      </c>
      <c r="L172">
        <f>IFERROR(VLOOKUP($E172, 'Shift Credit Lookup Table'!$G$2:$H$30, 2, FALSE), 0)</f>
        <v>1</v>
      </c>
      <c r="M172">
        <v>1</v>
      </c>
      <c r="N172">
        <f>H172+I172+J172+K172</f>
        <v>1</v>
      </c>
      <c r="O172">
        <f>N172+L172</f>
        <v>2</v>
      </c>
      <c r="P172">
        <f>N172+M172</f>
        <v>2</v>
      </c>
    </row>
    <row r="173" spans="1:16" x14ac:dyDescent="0.25">
      <c r="A173" s="4" t="s">
        <v>162</v>
      </c>
      <c r="B173" t="s">
        <v>162</v>
      </c>
      <c r="C173" s="1" t="s">
        <v>205</v>
      </c>
      <c r="D173" s="1">
        <v>4</v>
      </c>
      <c r="E173" s="1">
        <v>4</v>
      </c>
      <c r="F173" s="1">
        <v>0</v>
      </c>
      <c r="G173" s="8" t="s">
        <v>211</v>
      </c>
      <c r="H173">
        <v>0</v>
      </c>
      <c r="I173">
        <v>0</v>
      </c>
      <c r="J173">
        <v>0</v>
      </c>
      <c r="K173">
        <v>1</v>
      </c>
      <c r="L173">
        <f>IFERROR(VLOOKUP($E173, 'Shift Credit Lookup Table'!$G$2:$H$30, 2, FALSE), 0)</f>
        <v>1</v>
      </c>
      <c r="M173">
        <v>1</v>
      </c>
      <c r="N173">
        <f>H173+I173+J173+K173</f>
        <v>1</v>
      </c>
      <c r="O173">
        <f>N173+L173</f>
        <v>2</v>
      </c>
      <c r="P173">
        <f>N173+M173</f>
        <v>2</v>
      </c>
    </row>
    <row r="174" spans="1:16" x14ac:dyDescent="0.25">
      <c r="A174" s="4" t="s">
        <v>339</v>
      </c>
      <c r="B174" t="s">
        <v>339</v>
      </c>
      <c r="C174" s="1" t="s">
        <v>205</v>
      </c>
      <c r="D174" s="1">
        <v>4</v>
      </c>
      <c r="E174" s="1">
        <v>4</v>
      </c>
      <c r="F174" s="1">
        <v>0</v>
      </c>
      <c r="G174" s="8" t="s">
        <v>211</v>
      </c>
      <c r="H174">
        <v>0</v>
      </c>
      <c r="I174">
        <v>0</v>
      </c>
      <c r="J174">
        <v>0</v>
      </c>
      <c r="K174">
        <v>1</v>
      </c>
      <c r="L174">
        <f>IFERROR(VLOOKUP($E174, 'Shift Credit Lookup Table'!$G$2:$H$30, 2, FALSE), 0)</f>
        <v>1</v>
      </c>
      <c r="M174">
        <v>1</v>
      </c>
      <c r="N174">
        <f t="shared" ref="N174:N179" si="54">H174+I174+J174+K174</f>
        <v>1</v>
      </c>
      <c r="O174">
        <f t="shared" ref="O174:O178" si="55">N174+L174</f>
        <v>2</v>
      </c>
      <c r="P174">
        <f t="shared" ref="P174:P179" si="56">N174+M174</f>
        <v>2</v>
      </c>
    </row>
    <row r="175" spans="1:16" x14ac:dyDescent="0.25">
      <c r="A175" s="4" t="s">
        <v>340</v>
      </c>
      <c r="B175" t="s">
        <v>340</v>
      </c>
      <c r="C175" s="1" t="s">
        <v>205</v>
      </c>
      <c r="D175" s="1">
        <v>4</v>
      </c>
      <c r="E175" s="1">
        <v>4</v>
      </c>
      <c r="F175" s="1">
        <v>0</v>
      </c>
      <c r="G175" s="8" t="s">
        <v>211</v>
      </c>
      <c r="H175">
        <v>0</v>
      </c>
      <c r="I175">
        <v>0</v>
      </c>
      <c r="J175">
        <v>0</v>
      </c>
      <c r="K175">
        <v>1</v>
      </c>
      <c r="L175">
        <f>IFERROR(VLOOKUP($E175, 'Shift Credit Lookup Table'!$G$2:$H$30, 2, FALSE), 0)</f>
        <v>1</v>
      </c>
      <c r="M175">
        <v>1</v>
      </c>
      <c r="N175">
        <f t="shared" si="54"/>
        <v>1</v>
      </c>
      <c r="O175">
        <f t="shared" si="55"/>
        <v>2</v>
      </c>
      <c r="P175">
        <f t="shared" si="56"/>
        <v>2</v>
      </c>
    </row>
    <row r="176" spans="1:16" x14ac:dyDescent="0.25">
      <c r="A176" s="4" t="s">
        <v>341</v>
      </c>
      <c r="B176" t="s">
        <v>340</v>
      </c>
      <c r="C176" s="1" t="s">
        <v>205</v>
      </c>
      <c r="D176" s="1">
        <v>4</v>
      </c>
      <c r="E176" s="1">
        <v>4</v>
      </c>
      <c r="F176" s="1">
        <v>0</v>
      </c>
      <c r="G176" s="8" t="s">
        <v>211</v>
      </c>
      <c r="H176">
        <v>0</v>
      </c>
      <c r="I176">
        <v>0</v>
      </c>
      <c r="J176">
        <v>0</v>
      </c>
      <c r="K176">
        <v>1</v>
      </c>
      <c r="L176">
        <f>IFERROR(VLOOKUP($E176, 'Shift Credit Lookup Table'!$G$2:$H$30, 2, FALSE), 0)</f>
        <v>1</v>
      </c>
      <c r="M176">
        <v>1</v>
      </c>
      <c r="N176">
        <f t="shared" si="54"/>
        <v>1</v>
      </c>
      <c r="O176">
        <f t="shared" si="55"/>
        <v>2</v>
      </c>
      <c r="P176">
        <f t="shared" si="56"/>
        <v>2</v>
      </c>
    </row>
    <row r="177" spans="1:16" x14ac:dyDescent="0.25">
      <c r="A177" s="4" t="s">
        <v>342</v>
      </c>
      <c r="B177" t="s">
        <v>342</v>
      </c>
      <c r="C177" s="1" t="s">
        <v>205</v>
      </c>
      <c r="D177" s="1">
        <v>4</v>
      </c>
      <c r="E177" s="1">
        <v>4</v>
      </c>
      <c r="F177" s="1">
        <v>0</v>
      </c>
      <c r="G177" s="8" t="s">
        <v>211</v>
      </c>
      <c r="H177">
        <v>0</v>
      </c>
      <c r="I177">
        <v>0</v>
      </c>
      <c r="J177">
        <v>0</v>
      </c>
      <c r="K177">
        <v>1</v>
      </c>
      <c r="L177">
        <f>IFERROR(VLOOKUP($E177, 'Shift Credit Lookup Table'!$G$2:$H$30, 2, FALSE), 0)</f>
        <v>1</v>
      </c>
      <c r="M177">
        <v>1</v>
      </c>
      <c r="N177">
        <f t="shared" si="54"/>
        <v>1</v>
      </c>
      <c r="O177">
        <f t="shared" si="55"/>
        <v>2</v>
      </c>
      <c r="P177">
        <f t="shared" si="56"/>
        <v>2</v>
      </c>
    </row>
    <row r="178" spans="1:16" x14ac:dyDescent="0.25">
      <c r="A178" s="4" t="s">
        <v>343</v>
      </c>
      <c r="B178" t="s">
        <v>343</v>
      </c>
      <c r="C178" s="1" t="s">
        <v>205</v>
      </c>
      <c r="D178" s="1">
        <v>4</v>
      </c>
      <c r="E178" s="1">
        <v>4</v>
      </c>
      <c r="F178" s="1">
        <v>7.5</v>
      </c>
      <c r="G178" s="8" t="s">
        <v>211</v>
      </c>
      <c r="H178">
        <v>0</v>
      </c>
      <c r="I178">
        <v>0</v>
      </c>
      <c r="J178">
        <v>0</v>
      </c>
      <c r="K178">
        <v>1</v>
      </c>
      <c r="L178">
        <f>IFERROR(VLOOKUP($E178, 'Shift Credit Lookup Table'!$G$2:$H$30, 2, FALSE), 0)</f>
        <v>1</v>
      </c>
      <c r="M178">
        <v>1</v>
      </c>
      <c r="N178">
        <f t="shared" si="54"/>
        <v>1</v>
      </c>
      <c r="O178">
        <f t="shared" si="55"/>
        <v>2</v>
      </c>
      <c r="P178">
        <f t="shared" si="56"/>
        <v>2</v>
      </c>
    </row>
    <row r="179" spans="1:16" x14ac:dyDescent="0.25">
      <c r="A179" s="4" t="s">
        <v>414</v>
      </c>
      <c r="B179" t="s">
        <v>416</v>
      </c>
      <c r="C179" s="1" t="s">
        <v>62</v>
      </c>
      <c r="D179" s="1">
        <v>8</v>
      </c>
      <c r="E179" s="1">
        <v>13</v>
      </c>
      <c r="F179" s="1">
        <v>5</v>
      </c>
      <c r="G179" s="8" t="s">
        <v>211</v>
      </c>
      <c r="H179" s="1">
        <v>0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>
        <f t="shared" si="54"/>
        <v>0</v>
      </c>
      <c r="O179">
        <v>0</v>
      </c>
      <c r="P179">
        <f t="shared" si="56"/>
        <v>0</v>
      </c>
    </row>
    <row r="180" spans="1:16" x14ac:dyDescent="0.25">
      <c r="A180" s="4" t="s">
        <v>415</v>
      </c>
      <c r="B180" t="s">
        <v>417</v>
      </c>
      <c r="C180" s="1" t="s">
        <v>62</v>
      </c>
      <c r="D180" s="1">
        <v>17</v>
      </c>
      <c r="E180" s="1">
        <v>20</v>
      </c>
      <c r="F180" s="1">
        <v>3</v>
      </c>
      <c r="G180" s="8" t="s">
        <v>211</v>
      </c>
      <c r="H180">
        <f>IFERROR(VLOOKUP($D180, 'Shift Credit Lookup Table'!$A$2:$B$7, 2, FALSE), 0)</f>
        <v>0</v>
      </c>
      <c r="I180">
        <f>IFERROR(VLOOKUP($E180, 'Shift Credit Lookup Table'!$D$2:$E$17, 2, FALSE), 0)</f>
        <v>0.05</v>
      </c>
      <c r="J180">
        <f xml:space="preserve"> IF(AND($E180 &gt;=4, $E180 &lt;=11), 1, 0)</f>
        <v>0</v>
      </c>
      <c r="K180">
        <v>0</v>
      </c>
      <c r="L180">
        <f>IFERROR(VLOOKUP($E180, 'Shift Credit Lookup Table'!$G$2:$H$30, 2, FALSE), 0)</f>
        <v>0.3</v>
      </c>
      <c r="M180">
        <v>1</v>
      </c>
      <c r="N180">
        <f>H180+I180+J180+K180</f>
        <v>0.05</v>
      </c>
      <c r="O180">
        <f>N180+L180</f>
        <v>0.35</v>
      </c>
      <c r="P180">
        <f>N180+M180</f>
        <v>1.05</v>
      </c>
    </row>
    <row r="181" spans="1:16" x14ac:dyDescent="0.25">
      <c r="A181" s="4" t="s">
        <v>89</v>
      </c>
      <c r="B181" s="2" t="s">
        <v>198</v>
      </c>
      <c r="C181" s="1" t="s">
        <v>62</v>
      </c>
      <c r="D181" s="1">
        <v>8</v>
      </c>
      <c r="E181" s="1">
        <v>20</v>
      </c>
      <c r="F181" s="1">
        <v>4</v>
      </c>
      <c r="G181" s="8" t="s">
        <v>211</v>
      </c>
      <c r="H181">
        <f>IFERROR(VLOOKUP($D181, 'Shift Credit Lookup Table'!$A$2:$B$7, 2, FALSE), 0)</f>
        <v>0</v>
      </c>
      <c r="I181">
        <v>2.5000000000000001E-2</v>
      </c>
      <c r="J181">
        <f xml:space="preserve"> IF(AND($E181 &gt;=4, $E181 &lt;=11), 1, 0)</f>
        <v>0</v>
      </c>
      <c r="K181">
        <v>0</v>
      </c>
      <c r="L181">
        <v>0.15</v>
      </c>
      <c r="M181">
        <v>0.5</v>
      </c>
      <c r="N181">
        <f>H181+I181+J181+K181</f>
        <v>2.5000000000000001E-2</v>
      </c>
      <c r="O181">
        <f>N181+L181</f>
        <v>0.17499999999999999</v>
      </c>
      <c r="P181">
        <f>N181+M181</f>
        <v>0.52500000000000002</v>
      </c>
    </row>
    <row r="182" spans="1:16" x14ac:dyDescent="0.25">
      <c r="A182" s="4" t="s">
        <v>104</v>
      </c>
      <c r="B182" t="s">
        <v>91</v>
      </c>
      <c r="C182" s="1" t="s">
        <v>62</v>
      </c>
      <c r="D182" s="1">
        <v>0</v>
      </c>
      <c r="E182" s="1">
        <v>6</v>
      </c>
      <c r="F182" s="1">
        <v>8</v>
      </c>
      <c r="G182" s="8" t="s">
        <v>211</v>
      </c>
      <c r="H182">
        <f>IFERROR(VLOOKUP($D182, 'Shift Credit Lookup Table'!$A$2:$B$7, 2, FALSE), 0)</f>
        <v>0</v>
      </c>
      <c r="I182">
        <f>IFERROR(VLOOKUP($E182, 'Shift Credit Lookup Table'!$D$2:$E$17, 2, FALSE), 0)</f>
        <v>0</v>
      </c>
      <c r="J182">
        <f xml:space="preserve"> IF(AND($E182 &gt;=4, $E182 &lt;=11), 1, 0)</f>
        <v>1</v>
      </c>
      <c r="K182">
        <v>0</v>
      </c>
      <c r="L182">
        <f>IFERROR(VLOOKUP($E182, 'Shift Credit Lookup Table'!$G$2:$H$30, 2, FALSE), 0)</f>
        <v>1</v>
      </c>
      <c r="M182">
        <v>1</v>
      </c>
      <c r="N182">
        <f>H182+I182+J182+K182</f>
        <v>1</v>
      </c>
      <c r="O182">
        <f>N182+L182</f>
        <v>2</v>
      </c>
      <c r="P182">
        <f>N182+M182</f>
        <v>2</v>
      </c>
    </row>
    <row r="183" spans="1:16" x14ac:dyDescent="0.25">
      <c r="C183" s="1"/>
      <c r="D183" s="1"/>
      <c r="E183" s="1"/>
      <c r="F183" s="1"/>
      <c r="G183" s="8"/>
    </row>
    <row r="184" spans="1:16" x14ac:dyDescent="0.25">
      <c r="A184" s="14" t="s">
        <v>352</v>
      </c>
      <c r="B184" s="13"/>
      <c r="C184" s="1"/>
      <c r="D184" s="1"/>
      <c r="E184" s="1"/>
      <c r="F184" s="1"/>
      <c r="G184" s="8"/>
    </row>
    <row r="185" spans="1:16" x14ac:dyDescent="0.25">
      <c r="A185" s="4" t="s">
        <v>218</v>
      </c>
      <c r="B185" t="s">
        <v>219</v>
      </c>
      <c r="C185" s="1" t="s">
        <v>204</v>
      </c>
      <c r="D185" s="1">
        <v>4</v>
      </c>
      <c r="E185" s="1">
        <v>4</v>
      </c>
      <c r="F185" s="1">
        <v>0</v>
      </c>
      <c r="G185" s="10" t="s">
        <v>211</v>
      </c>
      <c r="H185">
        <v>0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>
        <v>0</v>
      </c>
      <c r="O185">
        <v>0</v>
      </c>
      <c r="P185">
        <v>0</v>
      </c>
    </row>
    <row r="186" spans="1:16" x14ac:dyDescent="0.25">
      <c r="A186" s="4" t="s">
        <v>220</v>
      </c>
      <c r="B186" t="s">
        <v>221</v>
      </c>
      <c r="C186" s="1" t="s">
        <v>203</v>
      </c>
      <c r="D186" s="1">
        <v>4</v>
      </c>
      <c r="E186" s="1">
        <v>4</v>
      </c>
      <c r="F186" s="1">
        <v>0</v>
      </c>
      <c r="G186" s="10" t="s">
        <v>211</v>
      </c>
      <c r="H186">
        <v>0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>
        <v>0</v>
      </c>
      <c r="O186">
        <v>0</v>
      </c>
      <c r="P186">
        <v>0</v>
      </c>
    </row>
    <row r="187" spans="1:16" x14ac:dyDescent="0.25">
      <c r="A187" s="4" t="s">
        <v>261</v>
      </c>
      <c r="B187" t="s">
        <v>267</v>
      </c>
      <c r="C187" t="s">
        <v>62</v>
      </c>
      <c r="D187">
        <v>6</v>
      </c>
      <c r="E187">
        <v>9</v>
      </c>
      <c r="F187">
        <v>3</v>
      </c>
      <c r="G187" s="10" t="s">
        <v>211</v>
      </c>
      <c r="H187">
        <v>0</v>
      </c>
      <c r="I187" s="1">
        <v>0</v>
      </c>
      <c r="J187" s="1">
        <v>0</v>
      </c>
      <c r="K187" s="1">
        <v>0</v>
      </c>
      <c r="L187" s="1">
        <v>0</v>
      </c>
      <c r="M187" s="1">
        <v>0</v>
      </c>
      <c r="N187">
        <v>0</v>
      </c>
      <c r="O187">
        <v>0</v>
      </c>
      <c r="P187">
        <v>0</v>
      </c>
    </row>
    <row r="188" spans="1:16" x14ac:dyDescent="0.25">
      <c r="A188" s="4" t="s">
        <v>262</v>
      </c>
      <c r="B188" t="s">
        <v>267</v>
      </c>
      <c r="C188" t="s">
        <v>62</v>
      </c>
      <c r="D188">
        <v>9</v>
      </c>
      <c r="E188">
        <v>14</v>
      </c>
      <c r="F188">
        <v>5</v>
      </c>
      <c r="G188" s="10" t="s">
        <v>211</v>
      </c>
      <c r="H188">
        <v>0</v>
      </c>
      <c r="I188" s="1">
        <v>0</v>
      </c>
      <c r="J188" s="1">
        <v>0</v>
      </c>
      <c r="K188" s="1">
        <v>0</v>
      </c>
      <c r="L188" s="1">
        <v>0</v>
      </c>
      <c r="M188" s="1">
        <v>0</v>
      </c>
      <c r="N188">
        <v>0</v>
      </c>
      <c r="O188">
        <v>0</v>
      </c>
      <c r="P188">
        <v>0</v>
      </c>
    </row>
    <row r="189" spans="1:16" x14ac:dyDescent="0.25">
      <c r="A189" s="4" t="s">
        <v>266</v>
      </c>
      <c r="B189" t="s">
        <v>267</v>
      </c>
      <c r="C189" t="s">
        <v>62</v>
      </c>
      <c r="D189">
        <v>12</v>
      </c>
      <c r="E189">
        <v>14</v>
      </c>
      <c r="F189">
        <v>2</v>
      </c>
      <c r="G189" s="10" t="s">
        <v>211</v>
      </c>
      <c r="H189">
        <v>0</v>
      </c>
      <c r="I189" s="1">
        <v>0</v>
      </c>
      <c r="J189" s="1">
        <v>0</v>
      </c>
      <c r="K189" s="1">
        <v>0</v>
      </c>
      <c r="L189" s="1">
        <v>0</v>
      </c>
      <c r="M189" s="1">
        <v>0</v>
      </c>
      <c r="N189">
        <v>0</v>
      </c>
      <c r="O189">
        <v>0</v>
      </c>
      <c r="P189">
        <v>0</v>
      </c>
    </row>
    <row r="190" spans="1:16" x14ac:dyDescent="0.25">
      <c r="A190" s="4" t="s">
        <v>276</v>
      </c>
      <c r="B190" t="s">
        <v>267</v>
      </c>
      <c r="C190" t="s">
        <v>62</v>
      </c>
      <c r="D190">
        <v>6</v>
      </c>
      <c r="E190">
        <v>10</v>
      </c>
      <c r="F190">
        <v>4</v>
      </c>
      <c r="G190" s="10" t="s">
        <v>211</v>
      </c>
      <c r="H190">
        <v>0</v>
      </c>
      <c r="I190" s="1">
        <v>0</v>
      </c>
      <c r="J190" s="1">
        <v>0</v>
      </c>
      <c r="K190" s="1">
        <v>0</v>
      </c>
      <c r="L190" s="1">
        <v>0</v>
      </c>
      <c r="M190" s="1">
        <v>0</v>
      </c>
      <c r="N190">
        <v>0</v>
      </c>
      <c r="O190">
        <v>0</v>
      </c>
      <c r="P190">
        <v>0</v>
      </c>
    </row>
    <row r="191" spans="1:16" x14ac:dyDescent="0.25">
      <c r="A191" s="4" t="s">
        <v>279</v>
      </c>
      <c r="B191" t="s">
        <v>267</v>
      </c>
      <c r="C191" t="s">
        <v>62</v>
      </c>
      <c r="D191">
        <v>10</v>
      </c>
      <c r="E191">
        <v>12</v>
      </c>
      <c r="F191">
        <v>2</v>
      </c>
      <c r="G191" s="10" t="s">
        <v>211</v>
      </c>
      <c r="H191">
        <v>0</v>
      </c>
      <c r="I191" s="1">
        <v>0</v>
      </c>
      <c r="J191" s="1">
        <v>0</v>
      </c>
      <c r="K191" s="1">
        <v>0</v>
      </c>
      <c r="L191" s="1">
        <v>0</v>
      </c>
      <c r="M191" s="1">
        <v>0</v>
      </c>
      <c r="N191">
        <v>0</v>
      </c>
      <c r="O191">
        <v>0</v>
      </c>
      <c r="P191">
        <v>0</v>
      </c>
    </row>
    <row r="192" spans="1:16" x14ac:dyDescent="0.25">
      <c r="A192" s="4" t="s">
        <v>263</v>
      </c>
      <c r="B192" t="s">
        <v>267</v>
      </c>
      <c r="C192" t="s">
        <v>62</v>
      </c>
      <c r="D192">
        <v>14</v>
      </c>
      <c r="E192">
        <v>18</v>
      </c>
      <c r="F192">
        <v>4</v>
      </c>
      <c r="G192" s="10" t="s">
        <v>211</v>
      </c>
      <c r="H192">
        <v>0</v>
      </c>
      <c r="I192" s="1">
        <v>0</v>
      </c>
      <c r="J192" s="1">
        <v>0</v>
      </c>
      <c r="K192" s="1">
        <v>0</v>
      </c>
      <c r="L192" s="1">
        <v>0</v>
      </c>
      <c r="M192" s="1">
        <v>0</v>
      </c>
      <c r="N192">
        <v>0</v>
      </c>
      <c r="O192">
        <v>0</v>
      </c>
      <c r="P192">
        <v>0</v>
      </c>
    </row>
    <row r="193" spans="1:16" x14ac:dyDescent="0.25">
      <c r="A193" s="4" t="s">
        <v>264</v>
      </c>
      <c r="B193" t="s">
        <v>267</v>
      </c>
      <c r="C193" t="s">
        <v>62</v>
      </c>
      <c r="D193">
        <v>18</v>
      </c>
      <c r="E193">
        <v>20</v>
      </c>
      <c r="F193">
        <v>2</v>
      </c>
      <c r="G193" s="10" t="s">
        <v>211</v>
      </c>
      <c r="H193">
        <v>0</v>
      </c>
      <c r="I193" s="1">
        <v>0</v>
      </c>
      <c r="J193" s="1">
        <v>0</v>
      </c>
      <c r="K193" s="1">
        <v>0</v>
      </c>
      <c r="L193" s="1">
        <v>0</v>
      </c>
      <c r="M193" s="1">
        <v>0</v>
      </c>
      <c r="N193">
        <v>0</v>
      </c>
      <c r="O193">
        <v>0</v>
      </c>
      <c r="P193">
        <v>0</v>
      </c>
    </row>
    <row r="194" spans="1:16" x14ac:dyDescent="0.25">
      <c r="A194" s="4" t="s">
        <v>265</v>
      </c>
      <c r="B194" t="s">
        <v>267</v>
      </c>
      <c r="C194" t="s">
        <v>62</v>
      </c>
      <c r="D194">
        <v>20</v>
      </c>
      <c r="E194">
        <v>22</v>
      </c>
      <c r="F194">
        <v>2</v>
      </c>
      <c r="G194" s="11" t="s">
        <v>211</v>
      </c>
      <c r="H194">
        <v>0</v>
      </c>
      <c r="I194" s="1">
        <v>0</v>
      </c>
      <c r="J194" s="1">
        <v>0</v>
      </c>
      <c r="K194" s="1">
        <v>0</v>
      </c>
      <c r="L194" s="1">
        <v>0</v>
      </c>
      <c r="M194" s="1">
        <v>0</v>
      </c>
      <c r="N194">
        <v>0</v>
      </c>
      <c r="O194">
        <v>0</v>
      </c>
      <c r="P194">
        <v>0</v>
      </c>
    </row>
    <row r="195" spans="1:16" x14ac:dyDescent="0.25">
      <c r="A195" s="4" t="s">
        <v>391</v>
      </c>
      <c r="B195" t="s">
        <v>267</v>
      </c>
      <c r="C195" t="s">
        <v>62</v>
      </c>
      <c r="D195">
        <v>18</v>
      </c>
      <c r="E195">
        <v>22</v>
      </c>
      <c r="F195">
        <v>4</v>
      </c>
      <c r="G195" s="11" t="s">
        <v>211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</row>
    <row r="196" spans="1:16" x14ac:dyDescent="0.25">
      <c r="A196" s="4" t="s">
        <v>280</v>
      </c>
      <c r="B196" t="s">
        <v>267</v>
      </c>
      <c r="C196" t="s">
        <v>62</v>
      </c>
      <c r="D196">
        <v>13</v>
      </c>
      <c r="E196">
        <v>15</v>
      </c>
      <c r="F196">
        <v>2</v>
      </c>
      <c r="G196" s="11" t="s">
        <v>211</v>
      </c>
      <c r="H196">
        <v>0</v>
      </c>
      <c r="I196" s="1">
        <v>0</v>
      </c>
      <c r="J196" s="1">
        <v>0</v>
      </c>
      <c r="K196" s="1">
        <v>0</v>
      </c>
      <c r="L196" s="1">
        <v>0</v>
      </c>
      <c r="M196" s="1">
        <v>0</v>
      </c>
      <c r="N196">
        <v>0</v>
      </c>
      <c r="O196">
        <v>0</v>
      </c>
      <c r="P196">
        <v>0</v>
      </c>
    </row>
    <row r="197" spans="1:16" x14ac:dyDescent="0.25">
      <c r="A197" s="4" t="s">
        <v>281</v>
      </c>
      <c r="B197" t="s">
        <v>267</v>
      </c>
      <c r="C197" t="s">
        <v>62</v>
      </c>
      <c r="D197">
        <v>8</v>
      </c>
      <c r="E197">
        <v>11</v>
      </c>
      <c r="F197">
        <v>3</v>
      </c>
      <c r="G197" s="11" t="s">
        <v>211</v>
      </c>
      <c r="H197">
        <v>0</v>
      </c>
      <c r="I197" s="1">
        <v>0</v>
      </c>
      <c r="J197" s="1">
        <v>0</v>
      </c>
      <c r="K197" s="1">
        <v>0</v>
      </c>
      <c r="L197" s="1">
        <v>0</v>
      </c>
      <c r="M197" s="1">
        <v>0</v>
      </c>
      <c r="N197">
        <v>0</v>
      </c>
      <c r="O197">
        <v>0</v>
      </c>
      <c r="P197">
        <v>0</v>
      </c>
    </row>
    <row r="198" spans="1:16" x14ac:dyDescent="0.25">
      <c r="A198" s="4" t="s">
        <v>282</v>
      </c>
      <c r="B198" t="s">
        <v>267</v>
      </c>
      <c r="C198" t="s">
        <v>62</v>
      </c>
      <c r="D198">
        <v>11</v>
      </c>
      <c r="E198">
        <v>13</v>
      </c>
      <c r="F198">
        <v>2</v>
      </c>
      <c r="G198" s="11" t="s">
        <v>211</v>
      </c>
      <c r="H198">
        <v>0</v>
      </c>
      <c r="I198" s="1">
        <v>0</v>
      </c>
      <c r="J198" s="1">
        <v>0</v>
      </c>
      <c r="K198" s="1">
        <v>0</v>
      </c>
      <c r="L198" s="1">
        <v>0</v>
      </c>
      <c r="M198" s="1">
        <v>0</v>
      </c>
      <c r="N198">
        <v>0</v>
      </c>
      <c r="O198">
        <v>0</v>
      </c>
      <c r="P198">
        <v>0</v>
      </c>
    </row>
    <row r="199" spans="1:16" x14ac:dyDescent="0.25">
      <c r="A199" s="4" t="s">
        <v>375</v>
      </c>
      <c r="B199" t="s">
        <v>267</v>
      </c>
      <c r="C199" t="s">
        <v>62</v>
      </c>
      <c r="D199">
        <v>8</v>
      </c>
      <c r="E199">
        <v>12</v>
      </c>
      <c r="F199">
        <v>4</v>
      </c>
      <c r="G199" s="11" t="s">
        <v>211</v>
      </c>
      <c r="H199">
        <v>0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>
        <v>0</v>
      </c>
      <c r="O199">
        <v>0</v>
      </c>
      <c r="P199">
        <v>0</v>
      </c>
    </row>
    <row r="200" spans="1:16" x14ac:dyDescent="0.25">
      <c r="A200" s="4" t="s">
        <v>376</v>
      </c>
      <c r="B200" t="s">
        <v>267</v>
      </c>
      <c r="C200" t="s">
        <v>62</v>
      </c>
      <c r="D200">
        <v>12</v>
      </c>
      <c r="E200">
        <v>15</v>
      </c>
      <c r="F200">
        <v>3</v>
      </c>
      <c r="G200" s="11" t="s">
        <v>211</v>
      </c>
      <c r="H200">
        <v>0</v>
      </c>
      <c r="I200" s="1">
        <v>0</v>
      </c>
      <c r="J200" s="1">
        <v>0</v>
      </c>
      <c r="K200" s="1">
        <v>0</v>
      </c>
      <c r="L200" s="1">
        <v>0</v>
      </c>
      <c r="M200" s="1">
        <v>0</v>
      </c>
      <c r="N200">
        <v>0</v>
      </c>
      <c r="O200">
        <v>0</v>
      </c>
      <c r="P200">
        <v>0</v>
      </c>
    </row>
    <row r="201" spans="1:16" x14ac:dyDescent="0.25">
      <c r="A201" s="4" t="s">
        <v>395</v>
      </c>
      <c r="B201" t="s">
        <v>267</v>
      </c>
      <c r="C201" t="s">
        <v>62</v>
      </c>
      <c r="D201">
        <v>20</v>
      </c>
      <c r="E201">
        <v>24</v>
      </c>
      <c r="F201">
        <v>4</v>
      </c>
      <c r="G201" s="11" t="s">
        <v>211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</row>
    <row r="202" spans="1:16" x14ac:dyDescent="0.25">
      <c r="A202" s="4" t="s">
        <v>396</v>
      </c>
      <c r="B202" t="s">
        <v>267</v>
      </c>
      <c r="C202" t="s">
        <v>62</v>
      </c>
      <c r="D202">
        <v>15</v>
      </c>
      <c r="E202">
        <v>20</v>
      </c>
      <c r="F202">
        <v>5</v>
      </c>
      <c r="G202" s="11" t="s">
        <v>211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</row>
    <row r="203" spans="1:16" x14ac:dyDescent="0.25">
      <c r="A203" s="4" t="s">
        <v>283</v>
      </c>
      <c r="B203" t="s">
        <v>267</v>
      </c>
      <c r="C203" t="s">
        <v>62</v>
      </c>
      <c r="D203">
        <v>15</v>
      </c>
      <c r="E203">
        <v>22</v>
      </c>
      <c r="F203">
        <v>7</v>
      </c>
      <c r="G203" s="11" t="s">
        <v>211</v>
      </c>
      <c r="H203">
        <v>0</v>
      </c>
      <c r="I203" s="1">
        <v>0</v>
      </c>
      <c r="J203" s="1">
        <v>0</v>
      </c>
      <c r="K203" s="1">
        <v>0</v>
      </c>
      <c r="L203" s="1">
        <v>0</v>
      </c>
      <c r="M203" s="1">
        <v>0</v>
      </c>
      <c r="N203">
        <v>0</v>
      </c>
      <c r="O203">
        <v>0</v>
      </c>
      <c r="P203">
        <v>0</v>
      </c>
    </row>
    <row r="204" spans="1:16" x14ac:dyDescent="0.25">
      <c r="A204" s="4" t="s">
        <v>284</v>
      </c>
      <c r="B204" t="s">
        <v>267</v>
      </c>
      <c r="C204" t="s">
        <v>62</v>
      </c>
      <c r="D204">
        <v>22</v>
      </c>
      <c r="E204">
        <v>24</v>
      </c>
      <c r="F204">
        <v>2</v>
      </c>
      <c r="G204" s="11" t="s">
        <v>211</v>
      </c>
      <c r="H204">
        <v>0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>
        <v>0</v>
      </c>
      <c r="O204">
        <v>0</v>
      </c>
      <c r="P204">
        <v>0</v>
      </c>
    </row>
    <row r="205" spans="1:16" x14ac:dyDescent="0.25">
      <c r="A205" s="4" t="s">
        <v>286</v>
      </c>
      <c r="B205" t="s">
        <v>267</v>
      </c>
      <c r="C205" t="s">
        <v>62</v>
      </c>
      <c r="D205">
        <v>14</v>
      </c>
      <c r="E205">
        <v>17</v>
      </c>
      <c r="F205">
        <v>3</v>
      </c>
      <c r="G205" s="11" t="s">
        <v>211</v>
      </c>
      <c r="H205">
        <v>0</v>
      </c>
      <c r="I205" s="1">
        <v>0</v>
      </c>
      <c r="J205" s="1">
        <v>0</v>
      </c>
      <c r="K205" s="1">
        <v>0</v>
      </c>
      <c r="L205" s="1">
        <v>0</v>
      </c>
      <c r="M205" s="1">
        <v>0</v>
      </c>
      <c r="N205">
        <v>0</v>
      </c>
      <c r="O205">
        <v>0</v>
      </c>
      <c r="P205">
        <v>0</v>
      </c>
    </row>
    <row r="206" spans="1:16" x14ac:dyDescent="0.25">
      <c r="A206" s="4" t="s">
        <v>287</v>
      </c>
      <c r="B206" t="s">
        <v>267</v>
      </c>
      <c r="C206" t="s">
        <v>62</v>
      </c>
      <c r="D206">
        <v>17</v>
      </c>
      <c r="E206">
        <v>22</v>
      </c>
      <c r="F206">
        <v>5</v>
      </c>
      <c r="G206" s="11" t="s">
        <v>211</v>
      </c>
      <c r="H206">
        <v>0</v>
      </c>
      <c r="I206" s="1">
        <v>0</v>
      </c>
      <c r="J206" s="1">
        <v>0</v>
      </c>
      <c r="K206" s="1">
        <v>0</v>
      </c>
      <c r="L206" s="1">
        <v>0</v>
      </c>
      <c r="M206" s="1">
        <v>0</v>
      </c>
      <c r="N206">
        <v>0</v>
      </c>
      <c r="O206">
        <v>0</v>
      </c>
      <c r="P206">
        <v>0</v>
      </c>
    </row>
    <row r="207" spans="1:16" x14ac:dyDescent="0.25">
      <c r="A207" s="4" t="s">
        <v>302</v>
      </c>
      <c r="B207" t="s">
        <v>304</v>
      </c>
      <c r="C207" t="s">
        <v>304</v>
      </c>
      <c r="D207">
        <v>0</v>
      </c>
      <c r="E207">
        <v>0</v>
      </c>
      <c r="F207">
        <v>0</v>
      </c>
      <c r="G207" s="11" t="s">
        <v>211</v>
      </c>
      <c r="H207">
        <v>0</v>
      </c>
      <c r="I207" s="1">
        <v>0</v>
      </c>
      <c r="J207" s="1">
        <v>0</v>
      </c>
      <c r="K207" s="1">
        <v>0</v>
      </c>
      <c r="L207" s="1">
        <v>0</v>
      </c>
      <c r="M207" s="1">
        <v>0</v>
      </c>
      <c r="N207">
        <v>0</v>
      </c>
      <c r="O207">
        <v>0</v>
      </c>
      <c r="P207">
        <v>0</v>
      </c>
    </row>
    <row r="208" spans="1:16" x14ac:dyDescent="0.25">
      <c r="A208" s="4" t="s">
        <v>303</v>
      </c>
      <c r="B208" t="s">
        <v>304</v>
      </c>
      <c r="C208" t="s">
        <v>304</v>
      </c>
      <c r="D208">
        <v>0</v>
      </c>
      <c r="E208">
        <v>0</v>
      </c>
      <c r="F208">
        <v>0</v>
      </c>
      <c r="G208" s="11" t="s">
        <v>211</v>
      </c>
      <c r="H208">
        <v>0</v>
      </c>
      <c r="I208" s="1">
        <v>0</v>
      </c>
      <c r="J208" s="1">
        <v>0</v>
      </c>
      <c r="K208" s="1">
        <v>0</v>
      </c>
      <c r="L208" s="1">
        <v>0</v>
      </c>
      <c r="M208" s="1">
        <v>0</v>
      </c>
      <c r="N208">
        <v>0</v>
      </c>
      <c r="O208">
        <v>0</v>
      </c>
      <c r="P208">
        <v>0</v>
      </c>
    </row>
    <row r="209" spans="1:16" x14ac:dyDescent="0.25">
      <c r="A209" s="4" t="s">
        <v>285</v>
      </c>
      <c r="B209" t="s">
        <v>292</v>
      </c>
      <c r="C209" t="s">
        <v>203</v>
      </c>
      <c r="D209">
        <v>11</v>
      </c>
      <c r="E209">
        <v>19</v>
      </c>
      <c r="F209">
        <v>8</v>
      </c>
      <c r="G209" s="11" t="s">
        <v>211</v>
      </c>
      <c r="H209">
        <v>0</v>
      </c>
      <c r="I209" s="1">
        <v>0</v>
      </c>
      <c r="J209" s="1">
        <v>0</v>
      </c>
      <c r="K209" s="1">
        <v>0</v>
      </c>
      <c r="L209" s="1">
        <v>0</v>
      </c>
      <c r="M209" s="1">
        <v>0</v>
      </c>
      <c r="N209">
        <v>0</v>
      </c>
      <c r="O209">
        <v>0</v>
      </c>
      <c r="P209">
        <v>0</v>
      </c>
    </row>
    <row r="210" spans="1:16" x14ac:dyDescent="0.25">
      <c r="A210" s="4" t="s">
        <v>288</v>
      </c>
      <c r="B210" t="s">
        <v>296</v>
      </c>
      <c r="C210" t="s">
        <v>204</v>
      </c>
      <c r="D210">
        <v>8</v>
      </c>
      <c r="E210">
        <v>22</v>
      </c>
      <c r="F210">
        <v>16</v>
      </c>
      <c r="G210" s="11" t="s">
        <v>211</v>
      </c>
      <c r="H210">
        <v>0</v>
      </c>
      <c r="I210" s="1">
        <v>0</v>
      </c>
      <c r="J210" s="1">
        <v>0</v>
      </c>
      <c r="K210" s="1">
        <v>0</v>
      </c>
      <c r="L210" s="1">
        <v>0</v>
      </c>
      <c r="M210" s="1">
        <v>0</v>
      </c>
      <c r="N210">
        <v>0</v>
      </c>
      <c r="O210">
        <v>0</v>
      </c>
      <c r="P210">
        <v>0</v>
      </c>
    </row>
    <row r="211" spans="1:16" x14ac:dyDescent="0.25">
      <c r="A211" s="4" t="s">
        <v>289</v>
      </c>
      <c r="B211" t="s">
        <v>295</v>
      </c>
      <c r="C211" t="s">
        <v>204</v>
      </c>
      <c r="D211">
        <v>15</v>
      </c>
      <c r="E211">
        <v>5</v>
      </c>
      <c r="F211">
        <v>14</v>
      </c>
      <c r="G211" s="11" t="s">
        <v>211</v>
      </c>
      <c r="H211">
        <v>0</v>
      </c>
      <c r="I211" s="1">
        <v>0</v>
      </c>
      <c r="J211" s="1">
        <v>0</v>
      </c>
      <c r="K211" s="1">
        <v>0</v>
      </c>
      <c r="L211" s="1">
        <v>0</v>
      </c>
      <c r="M211" s="1">
        <v>0</v>
      </c>
      <c r="N211">
        <v>0</v>
      </c>
      <c r="O211">
        <v>0</v>
      </c>
      <c r="P211">
        <v>0</v>
      </c>
    </row>
    <row r="212" spans="1:16" x14ac:dyDescent="0.25">
      <c r="A212" s="4" t="s">
        <v>290</v>
      </c>
      <c r="B212" t="s">
        <v>293</v>
      </c>
      <c r="C212" t="s">
        <v>203</v>
      </c>
      <c r="D212">
        <v>10</v>
      </c>
      <c r="E212">
        <v>24</v>
      </c>
      <c r="F212">
        <v>14</v>
      </c>
      <c r="G212" s="11" t="s">
        <v>211</v>
      </c>
      <c r="H212">
        <v>0</v>
      </c>
      <c r="I212" s="1">
        <v>0</v>
      </c>
      <c r="J212" s="1">
        <v>0</v>
      </c>
      <c r="K212" s="1">
        <v>0</v>
      </c>
      <c r="L212" s="1">
        <v>0</v>
      </c>
      <c r="M212" s="1">
        <v>0</v>
      </c>
      <c r="N212">
        <v>0</v>
      </c>
      <c r="O212">
        <v>0</v>
      </c>
      <c r="P212">
        <v>0</v>
      </c>
    </row>
    <row r="213" spans="1:16" x14ac:dyDescent="0.25">
      <c r="A213" s="4" t="s">
        <v>291</v>
      </c>
      <c r="B213" t="s">
        <v>294</v>
      </c>
      <c r="C213" t="s">
        <v>203</v>
      </c>
      <c r="D213">
        <v>17</v>
      </c>
      <c r="E213">
        <v>7</v>
      </c>
      <c r="F213">
        <v>14</v>
      </c>
      <c r="G213" s="11" t="s">
        <v>211</v>
      </c>
      <c r="H213">
        <v>0</v>
      </c>
      <c r="I213" s="1">
        <v>0</v>
      </c>
      <c r="J213" s="1">
        <v>0</v>
      </c>
      <c r="K213" s="1">
        <v>0</v>
      </c>
      <c r="L213" s="1">
        <v>0</v>
      </c>
      <c r="M213" s="1">
        <v>0</v>
      </c>
      <c r="N213">
        <v>0</v>
      </c>
      <c r="O213">
        <v>0</v>
      </c>
      <c r="P213">
        <v>0</v>
      </c>
    </row>
    <row r="214" spans="1:16" x14ac:dyDescent="0.25">
      <c r="A214" s="5" t="s">
        <v>215</v>
      </c>
      <c r="B214" s="1" t="s">
        <v>167</v>
      </c>
      <c r="C214" s="1" t="s">
        <v>63</v>
      </c>
      <c r="D214" s="1">
        <v>6</v>
      </c>
      <c r="E214" s="1">
        <v>7</v>
      </c>
      <c r="F214" s="1">
        <v>1</v>
      </c>
      <c r="G214" s="8" t="s">
        <v>211</v>
      </c>
      <c r="H214">
        <v>0</v>
      </c>
      <c r="I214" s="1">
        <v>0</v>
      </c>
      <c r="J214" s="1">
        <v>0</v>
      </c>
      <c r="K214" s="1">
        <v>0</v>
      </c>
      <c r="L214" s="1">
        <v>0</v>
      </c>
      <c r="M214" s="1">
        <v>0</v>
      </c>
      <c r="N214">
        <v>0</v>
      </c>
      <c r="O214">
        <v>0</v>
      </c>
      <c r="P214">
        <v>0</v>
      </c>
    </row>
    <row r="215" spans="1:16" x14ac:dyDescent="0.25">
      <c r="A215" s="5" t="s">
        <v>216</v>
      </c>
      <c r="B215" s="1" t="s">
        <v>168</v>
      </c>
      <c r="C215" s="1" t="s">
        <v>63</v>
      </c>
      <c r="D215" s="1">
        <v>0</v>
      </c>
      <c r="E215" s="1">
        <v>1</v>
      </c>
      <c r="F215" s="1">
        <v>1</v>
      </c>
      <c r="G215" s="8" t="s">
        <v>211</v>
      </c>
      <c r="H215">
        <v>0</v>
      </c>
      <c r="I215" s="1">
        <v>0</v>
      </c>
      <c r="J215" s="1">
        <v>0</v>
      </c>
      <c r="K215" s="1">
        <v>0</v>
      </c>
      <c r="L215" s="1">
        <v>0</v>
      </c>
      <c r="M215" s="1">
        <v>0</v>
      </c>
      <c r="N215">
        <v>0</v>
      </c>
      <c r="O215">
        <v>0</v>
      </c>
      <c r="P215">
        <v>0</v>
      </c>
    </row>
    <row r="216" spans="1:16" x14ac:dyDescent="0.25">
      <c r="A216" s="5" t="s">
        <v>217</v>
      </c>
      <c r="B216" s="1" t="s">
        <v>169</v>
      </c>
      <c r="C216" s="1" t="s">
        <v>63</v>
      </c>
      <c r="D216" s="1">
        <v>22</v>
      </c>
      <c r="E216" s="1">
        <v>23</v>
      </c>
      <c r="F216" s="1">
        <v>1</v>
      </c>
      <c r="G216" s="8" t="s">
        <v>211</v>
      </c>
      <c r="H216">
        <v>0</v>
      </c>
      <c r="I216" s="1">
        <v>0</v>
      </c>
      <c r="J216" s="1">
        <v>0</v>
      </c>
      <c r="K216" s="1">
        <v>0</v>
      </c>
      <c r="L216" s="1">
        <v>0</v>
      </c>
      <c r="M216" s="1">
        <v>0</v>
      </c>
      <c r="N216">
        <v>0</v>
      </c>
      <c r="O216">
        <v>0</v>
      </c>
      <c r="P216">
        <v>0</v>
      </c>
    </row>
    <row r="217" spans="1:16" x14ac:dyDescent="0.25">
      <c r="A217" s="5" t="s">
        <v>163</v>
      </c>
      <c r="B217" s="1" t="s">
        <v>164</v>
      </c>
      <c r="C217" s="1" t="s">
        <v>204</v>
      </c>
      <c r="D217" s="1">
        <v>15</v>
      </c>
      <c r="E217" s="1">
        <v>18</v>
      </c>
      <c r="F217" s="1">
        <v>3</v>
      </c>
      <c r="G217" s="8" t="s">
        <v>211</v>
      </c>
      <c r="H217">
        <v>0</v>
      </c>
      <c r="I217" s="1">
        <v>0</v>
      </c>
      <c r="J217" s="1">
        <v>0</v>
      </c>
      <c r="K217" s="1">
        <v>0</v>
      </c>
      <c r="L217" s="1">
        <v>0</v>
      </c>
      <c r="M217" s="1">
        <v>0</v>
      </c>
      <c r="N217">
        <v>0</v>
      </c>
      <c r="O217">
        <v>0</v>
      </c>
      <c r="P217">
        <v>0</v>
      </c>
    </row>
    <row r="218" spans="1:16" x14ac:dyDescent="0.25">
      <c r="A218" s="5" t="s">
        <v>381</v>
      </c>
      <c r="B218" s="1" t="s">
        <v>382</v>
      </c>
      <c r="C218" s="1" t="s">
        <v>203</v>
      </c>
      <c r="D218" s="1">
        <v>12</v>
      </c>
      <c r="E218" s="1">
        <v>20</v>
      </c>
      <c r="F218" s="1">
        <f t="shared" ref="F218:F225" si="57">IF($E218&gt;$D218, $E218-$D218, 24+$E218-$D218)</f>
        <v>8</v>
      </c>
      <c r="G218" s="8" t="s">
        <v>211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</row>
    <row r="219" spans="1:16" x14ac:dyDescent="0.25">
      <c r="A219" s="5" t="s">
        <v>379</v>
      </c>
      <c r="B219" s="1" t="s">
        <v>380</v>
      </c>
      <c r="C219" s="1" t="s">
        <v>203</v>
      </c>
      <c r="D219" s="1">
        <v>20</v>
      </c>
      <c r="E219" s="1">
        <v>4</v>
      </c>
      <c r="F219" s="1">
        <f t="shared" si="57"/>
        <v>8</v>
      </c>
      <c r="G219" s="8" t="s">
        <v>211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</row>
    <row r="220" spans="1:16" x14ac:dyDescent="0.25">
      <c r="A220" s="5" t="s">
        <v>389</v>
      </c>
      <c r="B220" s="1" t="s">
        <v>390</v>
      </c>
      <c r="C220" s="1" t="s">
        <v>203</v>
      </c>
      <c r="D220" s="1">
        <v>23.99</v>
      </c>
      <c r="E220" s="1">
        <v>8</v>
      </c>
      <c r="F220" s="1">
        <f t="shared" si="57"/>
        <v>8.0100000000000016</v>
      </c>
      <c r="G220" s="8" t="s">
        <v>211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</row>
    <row r="221" spans="1:16" x14ac:dyDescent="0.25">
      <c r="A221" s="5" t="s">
        <v>387</v>
      </c>
      <c r="B221" s="1" t="s">
        <v>388</v>
      </c>
      <c r="C221" s="1" t="s">
        <v>204</v>
      </c>
      <c r="D221" s="1">
        <v>8</v>
      </c>
      <c r="E221" s="1">
        <v>16</v>
      </c>
      <c r="F221" s="1">
        <f t="shared" si="57"/>
        <v>8</v>
      </c>
      <c r="G221" s="8" t="s">
        <v>211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</row>
    <row r="222" spans="1:16" x14ac:dyDescent="0.25">
      <c r="A222" s="5" t="s">
        <v>377</v>
      </c>
      <c r="B222" s="1" t="s">
        <v>378</v>
      </c>
      <c r="C222" s="1" t="s">
        <v>204</v>
      </c>
      <c r="D222" s="1">
        <v>9</v>
      </c>
      <c r="E222" s="1">
        <v>17</v>
      </c>
      <c r="F222" s="1">
        <f t="shared" si="57"/>
        <v>8</v>
      </c>
      <c r="G222" s="8" t="s">
        <v>211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</row>
    <row r="223" spans="1:16" x14ac:dyDescent="0.25">
      <c r="A223" s="5" t="s">
        <v>383</v>
      </c>
      <c r="B223" s="1" t="s">
        <v>384</v>
      </c>
      <c r="C223" s="1" t="s">
        <v>204</v>
      </c>
      <c r="D223" s="1">
        <v>10</v>
      </c>
      <c r="E223" s="1">
        <v>18</v>
      </c>
      <c r="F223" s="1">
        <f t="shared" si="57"/>
        <v>8</v>
      </c>
      <c r="G223" s="8" t="s">
        <v>211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</row>
    <row r="224" spans="1:16" x14ac:dyDescent="0.25">
      <c r="A224" s="5" t="s">
        <v>385</v>
      </c>
      <c r="B224" s="1" t="s">
        <v>386</v>
      </c>
      <c r="C224" s="1" t="s">
        <v>204</v>
      </c>
      <c r="D224" s="1">
        <v>14</v>
      </c>
      <c r="E224" s="1">
        <v>22</v>
      </c>
      <c r="F224" s="1">
        <f t="shared" si="57"/>
        <v>8</v>
      </c>
      <c r="G224" s="8" t="s">
        <v>211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</row>
    <row r="225" spans="1:16" x14ac:dyDescent="0.25">
      <c r="A225" s="5" t="s">
        <v>392</v>
      </c>
      <c r="B225" s="1" t="s">
        <v>243</v>
      </c>
      <c r="C225" s="1" t="s">
        <v>204</v>
      </c>
      <c r="D225" s="1">
        <v>15</v>
      </c>
      <c r="E225" s="1">
        <v>23</v>
      </c>
      <c r="F225" s="1">
        <f t="shared" si="57"/>
        <v>8</v>
      </c>
      <c r="G225" s="8" t="s">
        <v>211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964E5-57D8-48C2-A92D-160D0AF4EDBA}">
  <dimension ref="A1:H30"/>
  <sheetViews>
    <sheetView workbookViewId="0">
      <selection activeCell="H30" sqref="H30"/>
    </sheetView>
  </sheetViews>
  <sheetFormatPr defaultRowHeight="15.75" x14ac:dyDescent="0.25"/>
  <sheetData>
    <row r="1" spans="1:8" x14ac:dyDescent="0.25">
      <c r="A1" t="s">
        <v>349</v>
      </c>
      <c r="D1" t="s">
        <v>350</v>
      </c>
      <c r="G1" t="s">
        <v>351</v>
      </c>
    </row>
    <row r="2" spans="1:8" x14ac:dyDescent="0.25">
      <c r="A2" s="12">
        <v>4</v>
      </c>
      <c r="B2">
        <v>0.5</v>
      </c>
      <c r="D2">
        <v>20</v>
      </c>
      <c r="E2">
        <v>0.05</v>
      </c>
      <c r="G2">
        <v>19</v>
      </c>
      <c r="H2">
        <v>0.1</v>
      </c>
    </row>
    <row r="3" spans="1:8" x14ac:dyDescent="0.25">
      <c r="A3" s="12">
        <v>4.5</v>
      </c>
      <c r="B3">
        <v>0.41499999999999998</v>
      </c>
      <c r="D3">
        <v>20.5</v>
      </c>
      <c r="E3">
        <v>7.4999999999999997E-2</v>
      </c>
      <c r="G3">
        <v>19.5</v>
      </c>
      <c r="H3">
        <v>0.2</v>
      </c>
    </row>
    <row r="4" spans="1:8" x14ac:dyDescent="0.25">
      <c r="A4" s="12">
        <v>5</v>
      </c>
      <c r="B4">
        <v>0.33</v>
      </c>
      <c r="D4">
        <v>21</v>
      </c>
      <c r="E4">
        <v>0.1</v>
      </c>
      <c r="G4">
        <v>20</v>
      </c>
      <c r="H4">
        <v>0.3</v>
      </c>
    </row>
    <row r="5" spans="1:8" x14ac:dyDescent="0.25">
      <c r="A5" s="12">
        <v>5.5</v>
      </c>
      <c r="B5">
        <v>0.245</v>
      </c>
      <c r="D5">
        <v>21.5</v>
      </c>
      <c r="E5">
        <v>0.125</v>
      </c>
      <c r="G5">
        <v>20.5</v>
      </c>
      <c r="H5">
        <v>0.35</v>
      </c>
    </row>
    <row r="6" spans="1:8" x14ac:dyDescent="0.25">
      <c r="A6" s="12">
        <v>6</v>
      </c>
      <c r="B6">
        <v>0.16</v>
      </c>
      <c r="D6">
        <v>22</v>
      </c>
      <c r="E6">
        <v>0.15</v>
      </c>
      <c r="G6">
        <v>21</v>
      </c>
      <c r="H6">
        <v>0.4</v>
      </c>
    </row>
    <row r="7" spans="1:8" x14ac:dyDescent="0.25">
      <c r="A7" s="12">
        <v>6.5</v>
      </c>
      <c r="B7">
        <v>8.0000000000000002E-3</v>
      </c>
      <c r="D7">
        <v>22.5</v>
      </c>
      <c r="E7">
        <v>0.17499999999999999</v>
      </c>
      <c r="G7">
        <v>21.5</v>
      </c>
      <c r="H7">
        <v>0.45</v>
      </c>
    </row>
    <row r="8" spans="1:8" x14ac:dyDescent="0.25">
      <c r="D8">
        <v>23</v>
      </c>
      <c r="E8">
        <v>0.2</v>
      </c>
      <c r="G8">
        <v>22</v>
      </c>
      <c r="H8">
        <v>0.5</v>
      </c>
    </row>
    <row r="9" spans="1:8" x14ac:dyDescent="0.25">
      <c r="D9">
        <v>23.5</v>
      </c>
      <c r="E9">
        <v>0.25</v>
      </c>
      <c r="G9">
        <v>22.5</v>
      </c>
      <c r="H9">
        <v>0.55000000000000004</v>
      </c>
    </row>
    <row r="10" spans="1:8" x14ac:dyDescent="0.25">
      <c r="D10">
        <v>24</v>
      </c>
      <c r="E10">
        <v>0.3</v>
      </c>
      <c r="G10">
        <v>23</v>
      </c>
      <c r="H10">
        <v>0.6</v>
      </c>
    </row>
    <row r="11" spans="1:8" x14ac:dyDescent="0.25">
      <c r="D11">
        <v>0.5</v>
      </c>
      <c r="E11">
        <v>0.35</v>
      </c>
      <c r="G11">
        <v>23.5</v>
      </c>
      <c r="H11">
        <v>0.7</v>
      </c>
    </row>
    <row r="12" spans="1:8" x14ac:dyDescent="0.25">
      <c r="D12">
        <v>1</v>
      </c>
      <c r="E12">
        <v>0.4</v>
      </c>
      <c r="G12">
        <v>24</v>
      </c>
      <c r="H12">
        <v>0.8</v>
      </c>
    </row>
    <row r="13" spans="1:8" x14ac:dyDescent="0.25">
      <c r="D13">
        <v>1.5</v>
      </c>
      <c r="E13">
        <v>0.45</v>
      </c>
      <c r="G13">
        <v>0.5</v>
      </c>
      <c r="H13">
        <v>0.9</v>
      </c>
    </row>
    <row r="14" spans="1:8" x14ac:dyDescent="0.25">
      <c r="D14">
        <v>2</v>
      </c>
      <c r="E14">
        <v>0.5</v>
      </c>
      <c r="G14">
        <v>1</v>
      </c>
      <c r="H14">
        <v>1</v>
      </c>
    </row>
    <row r="15" spans="1:8" x14ac:dyDescent="0.25">
      <c r="D15">
        <v>2.5</v>
      </c>
      <c r="E15">
        <v>0.67500000000000004</v>
      </c>
      <c r="G15">
        <v>1.5</v>
      </c>
      <c r="H15">
        <v>1</v>
      </c>
    </row>
    <row r="16" spans="1:8" x14ac:dyDescent="0.25">
      <c r="D16">
        <v>3</v>
      </c>
      <c r="E16">
        <v>0.75</v>
      </c>
      <c r="G16">
        <v>2</v>
      </c>
      <c r="H16">
        <v>1</v>
      </c>
    </row>
    <row r="17" spans="4:8" x14ac:dyDescent="0.25">
      <c r="D17">
        <v>3.5</v>
      </c>
      <c r="E17">
        <v>0.875</v>
      </c>
      <c r="G17">
        <v>2.5</v>
      </c>
      <c r="H17">
        <v>1</v>
      </c>
    </row>
    <row r="18" spans="4:8" x14ac:dyDescent="0.25">
      <c r="G18">
        <v>3</v>
      </c>
      <c r="H18">
        <v>1</v>
      </c>
    </row>
    <row r="19" spans="4:8" x14ac:dyDescent="0.25">
      <c r="G19">
        <v>3.5</v>
      </c>
      <c r="H19">
        <v>1</v>
      </c>
    </row>
    <row r="20" spans="4:8" x14ac:dyDescent="0.25">
      <c r="G20">
        <v>4</v>
      </c>
      <c r="H20">
        <v>1</v>
      </c>
    </row>
    <row r="21" spans="4:8" x14ac:dyDescent="0.25">
      <c r="G21">
        <v>4.5</v>
      </c>
      <c r="H21">
        <v>1</v>
      </c>
    </row>
    <row r="22" spans="4:8" x14ac:dyDescent="0.25">
      <c r="G22">
        <v>5</v>
      </c>
      <c r="H22">
        <v>1</v>
      </c>
    </row>
    <row r="23" spans="4:8" x14ac:dyDescent="0.25">
      <c r="G23">
        <v>5.5</v>
      </c>
      <c r="H23">
        <v>1</v>
      </c>
    </row>
    <row r="24" spans="4:8" x14ac:dyDescent="0.25">
      <c r="G24">
        <v>6</v>
      </c>
      <c r="H24">
        <v>1</v>
      </c>
    </row>
    <row r="25" spans="4:8" x14ac:dyDescent="0.25">
      <c r="G25">
        <v>6.5</v>
      </c>
      <c r="H25">
        <v>1</v>
      </c>
    </row>
    <row r="26" spans="4:8" x14ac:dyDescent="0.25">
      <c r="G26">
        <v>7</v>
      </c>
      <c r="H26">
        <v>1</v>
      </c>
    </row>
    <row r="27" spans="4:8" x14ac:dyDescent="0.25">
      <c r="G27">
        <v>7.5</v>
      </c>
      <c r="H27">
        <v>1</v>
      </c>
    </row>
    <row r="28" spans="4:8" x14ac:dyDescent="0.25">
      <c r="G28">
        <v>8</v>
      </c>
      <c r="H28">
        <v>1</v>
      </c>
    </row>
    <row r="29" spans="4:8" x14ac:dyDescent="0.25">
      <c r="G29">
        <v>8.5</v>
      </c>
      <c r="H29">
        <v>1</v>
      </c>
    </row>
    <row r="30" spans="4:8" x14ac:dyDescent="0.25">
      <c r="G30">
        <v>9</v>
      </c>
      <c r="H30">
        <v>1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Shift Types</vt:lpstr>
      <vt:lpstr>Shift Credit Lookup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Kira Eandi</dc:creator>
  <cp:lastModifiedBy>Kanwal Gill</cp:lastModifiedBy>
  <dcterms:created xsi:type="dcterms:W3CDTF">2018-07-24T02:58:50Z</dcterms:created>
  <dcterms:modified xsi:type="dcterms:W3CDTF">2020-07-29T18:29:57Z</dcterms:modified>
</cp:coreProperties>
</file>