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janda\Documents\Oportunities\Tws\"/>
    </mc:Choice>
  </mc:AlternateContent>
  <bookViews>
    <workbookView xWindow="0" yWindow="0" windowWidth="24000" windowHeight="9000"/>
  </bookViews>
  <sheets>
    <sheet name="Welding log" sheetId="6" r:id="rId1"/>
    <sheet name="TWS" sheetId="2" r:id="rId2"/>
    <sheet name="Weld types" sheetId="3" r:id="rId3"/>
    <sheet name="Products" sheetId="4" r:id="rId4"/>
    <sheet name="In training" sheetId="5" r:id="rId5"/>
  </sheets>
  <definedNames>
    <definedName name="In_training">In_training_tbl[Training]</definedName>
    <definedName name="Product">Products!$A$2:$A$7</definedName>
    <definedName name="TWS">TWS_tbl[TWS]</definedName>
    <definedName name="Weld_type">Weld_type_tbl[Weld type]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6" l="1"/>
  <c r="H13" i="6"/>
  <c r="H14" i="6"/>
  <c r="H15" i="6"/>
  <c r="H16" i="6"/>
  <c r="H17" i="6"/>
  <c r="H18" i="6"/>
  <c r="H19" i="6"/>
  <c r="H20" i="6"/>
  <c r="H21" i="6"/>
  <c r="J12" i="6"/>
  <c r="J13" i="6"/>
  <c r="J14" i="6"/>
  <c r="J15" i="6"/>
  <c r="J16" i="6"/>
  <c r="J17" i="6"/>
  <c r="J18" i="6"/>
  <c r="J19" i="6"/>
  <c r="J20" i="6"/>
  <c r="J21" i="6"/>
  <c r="K12" i="6"/>
  <c r="K13" i="6"/>
  <c r="K14" i="6"/>
  <c r="K15" i="6"/>
  <c r="K16" i="6"/>
  <c r="K17" i="6"/>
  <c r="K18" i="6"/>
  <c r="K19" i="6"/>
  <c r="K20" i="6"/>
  <c r="K21" i="6"/>
  <c r="L12" i="6"/>
  <c r="L13" i="6"/>
  <c r="L14" i="6"/>
  <c r="L15" i="6"/>
  <c r="L16" i="6"/>
  <c r="L17" i="6"/>
  <c r="L18" i="6"/>
  <c r="L19" i="6"/>
  <c r="L20" i="6"/>
  <c r="L21" i="6"/>
  <c r="M12" i="6"/>
  <c r="M13" i="6"/>
  <c r="M14" i="6"/>
  <c r="M15" i="6"/>
  <c r="M16" i="6"/>
  <c r="M17" i="6"/>
  <c r="M18" i="6"/>
  <c r="M19" i="6"/>
  <c r="M20" i="6"/>
  <c r="M21" i="6"/>
  <c r="H11" i="6"/>
  <c r="J11" i="6"/>
  <c r="K11" i="6"/>
  <c r="L11" i="6"/>
  <c r="M11" i="6"/>
  <c r="H10" i="6"/>
  <c r="J10" i="6"/>
  <c r="K10" i="6"/>
  <c r="L10" i="6"/>
  <c r="M10" i="6"/>
  <c r="H9" i="6"/>
  <c r="J9" i="6"/>
  <c r="K9" i="6"/>
  <c r="L9" i="6"/>
  <c r="M9" i="6"/>
  <c r="H8" i="6"/>
  <c r="J8" i="6"/>
  <c r="K8" i="6"/>
  <c r="L8" i="6"/>
  <c r="M8" i="6"/>
  <c r="H7" i="6"/>
  <c r="J7" i="6"/>
  <c r="K7" i="6"/>
  <c r="L7" i="6"/>
  <c r="M7" i="6"/>
  <c r="H6" i="6"/>
  <c r="J6" i="6"/>
  <c r="K6" i="6"/>
  <c r="L6" i="6"/>
  <c r="M6" i="6"/>
  <c r="H5" i="6"/>
  <c r="J5" i="6"/>
  <c r="K5" i="6"/>
  <c r="L5" i="6"/>
  <c r="M5" i="6"/>
  <c r="H4" i="6"/>
  <c r="J4" i="6"/>
  <c r="K4" i="6"/>
  <c r="L4" i="6"/>
  <c r="M4" i="6"/>
  <c r="H3" i="6"/>
  <c r="J3" i="6"/>
  <c r="K3" i="6"/>
  <c r="L3" i="6"/>
  <c r="M3" i="6"/>
  <c r="H2" i="6" l="1"/>
  <c r="L2" i="6" l="1"/>
  <c r="K2" i="6"/>
  <c r="J2" i="6"/>
  <c r="M2" i="6"/>
</calcChain>
</file>

<file path=xl/comments1.xml><?xml version="1.0" encoding="utf-8"?>
<comments xmlns="http://schemas.openxmlformats.org/spreadsheetml/2006/main">
  <authors>
    <author>Janda, Martin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Janda, Martin:</t>
        </r>
        <r>
          <rPr>
            <sz val="9"/>
            <color indexed="81"/>
            <rFont val="Tahoma"/>
            <family val="2"/>
          </rPr>
          <t xml:space="preserve">
1st weld,
2nd weld
3rd weld…
and so on</t>
        </r>
      </text>
    </comment>
  </commentList>
</comments>
</file>

<file path=xl/sharedStrings.xml><?xml version="1.0" encoding="utf-8"?>
<sst xmlns="http://schemas.openxmlformats.org/spreadsheetml/2006/main" count="107" uniqueCount="53">
  <si>
    <t>Job</t>
  </si>
  <si>
    <t>Date</t>
  </si>
  <si>
    <t>TWS</t>
  </si>
  <si>
    <t>Units</t>
  </si>
  <si>
    <t>Units passed</t>
  </si>
  <si>
    <t>Training</t>
  </si>
  <si>
    <t>In training</t>
  </si>
  <si>
    <t>Note</t>
  </si>
  <si>
    <t>Weld type</t>
  </si>
  <si>
    <t>Product</t>
  </si>
  <si>
    <t>End weld</t>
  </si>
  <si>
    <t>Butt weld</t>
  </si>
  <si>
    <t>D1</t>
  </si>
  <si>
    <t>D2</t>
  </si>
  <si>
    <t>D3</t>
  </si>
  <si>
    <t>D4</t>
  </si>
  <si>
    <t>Weld sequence</t>
  </si>
  <si>
    <t>100002-1</t>
  </si>
  <si>
    <t>100002-2</t>
  </si>
  <si>
    <t>100003-1</t>
  </si>
  <si>
    <t>100003-2</t>
  </si>
  <si>
    <t>100003-3</t>
  </si>
  <si>
    <t>%</t>
  </si>
  <si>
    <t>Purge weld</t>
  </si>
  <si>
    <t>Weld type code</t>
  </si>
  <si>
    <t>100004-1</t>
  </si>
  <si>
    <t>100004-2</t>
  </si>
  <si>
    <t>D5</t>
  </si>
  <si>
    <t>Yes</t>
  </si>
  <si>
    <t>No</t>
  </si>
  <si>
    <t>Self-inspect</t>
  </si>
  <si>
    <t>Tack weld</t>
  </si>
  <si>
    <t>Offset weld</t>
  </si>
  <si>
    <t>Angled weld</t>
  </si>
  <si>
    <t>Inspector(s)</t>
  </si>
  <si>
    <t>Units error</t>
  </si>
  <si>
    <t>In training batches</t>
  </si>
  <si>
    <t>jsc1</t>
  </si>
  <si>
    <t>jsc2</t>
  </si>
  <si>
    <t>jsc3</t>
  </si>
  <si>
    <t>jsc4</t>
  </si>
  <si>
    <t>jsc5</t>
  </si>
  <si>
    <t>100006</t>
  </si>
  <si>
    <t>D6</t>
  </si>
  <si>
    <t>jsc6</t>
  </si>
  <si>
    <t>100001</t>
  </si>
  <si>
    <t>100005</t>
  </si>
  <si>
    <t>jsc7</t>
  </si>
  <si>
    <t>jsc8</t>
  </si>
  <si>
    <t>jsc9</t>
  </si>
  <si>
    <t>jsc10</t>
  </si>
  <si>
    <t>jsc11</t>
  </si>
  <si>
    <t>jsc12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</si>
</sst>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1" applyFont="1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4" fontId="0" fillId="0" borderId="0" xfId="0" applyNumberFormat="1"/>
    <xf numFmtId="0" fontId="0" fillId="0" borderId="0" xfId="0" applyFill="1"/>
    <xf numFmtId="0" fontId="0" fillId="0" borderId="0" xfId="0" applyBorder="1"/>
    <xf numFmtId="0" fontId="2" fillId="2" borderId="0" xfId="0" applyFont="1" applyFill="1" applyBorder="1"/>
    <xf numFmtId="0" fontId="2" fillId="2" borderId="1" xfId="0" applyFont="1" applyFill="1" applyBorder="1"/>
    <xf numFmtId="49" fontId="0" fillId="0" borderId="0" xfId="0" quotePrefix="1" applyNumberFormat="1"/>
    <xf numFmtId="49" fontId="2" fillId="2" borderId="3" xfId="0" applyNumberFormat="1" applyFont="1" applyFill="1" applyBorder="1"/>
  </cellXfs>
  <cellStyles count="2">
    <cellStyle name="Normal" xfId="0" builtinId="0"/>
    <cellStyle name="Percent" xfId="1" builtinId="5"/>
  </cellStyles>
  <dxfs count="91">
    <dxf>
      <numFmt numFmtId="30" formatCode="@"/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FF0000"/>
      </font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ont>
        <color rgb="FFFF0000"/>
      </font>
    </dxf>
    <dxf>
      <numFmt numFmtId="30" formatCode="@"/>
    </dxf>
  </dxfs>
  <tableStyles count="0" defaultTableStyle="TableStyleMedium2" defaultPivotStyle="PivotStyleLight16"/>
  <colors>
    <mruColors>
      <color rgb="FFFAC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3" name="Welding_log_tbl" displayName="Welding_log_tbl" ref="A1:M21" totalsRowShown="0" headerRowDxfId="34" headerRowBorderDxfId="32" tableBorderDxfId="33">
  <autoFilter ref="A1:M21"/>
  <tableColumns count="13">
    <tableColumn id="1" name="Job"/>
    <tableColumn id="2" name="Date"/>
    <tableColumn id="3" name="TWS" dataDxfId="0"/>
    <tableColumn id="4" name="Units"/>
    <tableColumn id="5" name="Units passed"/>
    <tableColumn id="6" name="Self-inspect" dataCellStyle="Normal"/>
    <tableColumn id="7" name="In training"/>
    <tableColumn id="8" name="Inspector(s)">
      <calculatedColumnFormula>IF(Welding_log_tbl[In training]="Yes","2 ","1 ") &amp; "inspector required"</calculatedColumnFormula>
    </tableColumn>
    <tableColumn id="17" name="Note" dataDxfId="31"/>
    <tableColumn id="10" name="Weld type">
      <calculatedColumnFormula>_xlfn.IFNA(VLOOKUP(Welding_log_tbl[[#This Row],[TWS]],TWS_tbl[[TWS]:[Weld type]],2,FALSE),"")</calculatedColumnFormula>
    </tableColumn>
    <tableColumn id="12" name="Product">
      <calculatedColumnFormula>_xlfn.IFNA(VLOOKUP(Welding_log_tbl[[#This Row],[TWS]],TWS_tbl[[TWS]:[Product]],3,FALSE),"")</calculatedColumnFormula>
    </tableColumn>
    <tableColumn id="13" name="%" dataCellStyle="Percent">
      <calculatedColumnFormula>IFERROR(Welding_log_tbl[[#This Row],[Units passed]]/Welding_log_tbl[[#This Row],[Units]],"")</calculatedColumnFormula>
    </tableColumn>
    <tableColumn id="15" name="Units error">
      <calculatedColumnFormula>IF(Welding_log_tbl[[#This Row],[Units passed]]&gt;Welding_log_tbl[[#This Row],[Units]],"Review units","")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WS_tbl" displayName="TWS_tbl" ref="A1:E11" totalsRowShown="0">
  <autoFilter ref="A1:E11"/>
  <tableColumns count="5">
    <tableColumn id="1" name="TWS" dataDxfId="90"/>
    <tableColumn id="2" name="Weld type"/>
    <tableColumn id="3" name="Product"/>
    <tableColumn id="4" name="Weld sequence"/>
    <tableColumn id="5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Weld_type_tbl" displayName="Weld_type_tbl" ref="A1:C7" totalsRowShown="0">
  <autoFilter ref="A1:C7"/>
  <tableColumns count="3">
    <tableColumn id="1" name="Weld type"/>
    <tableColumn id="2" name="Weld type code"/>
    <tableColumn id="3" name="In training batch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Product_tbl" displayName="Product_tbl" ref="A1:A7" totalsRowShown="0">
  <autoFilter ref="A1:A7"/>
  <tableColumns count="1">
    <tableColumn id="1" name="Produ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In_training_tbl" displayName="In_training_tbl" ref="A1:A4" totalsRowShown="0">
  <autoFilter ref="A1:A4"/>
  <tableColumns count="1">
    <tableColumn id="1" name="Tra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2" max="2" width="10.7109375" bestFit="1" customWidth="1"/>
    <col min="5" max="5" width="14.42578125" customWidth="1"/>
    <col min="6" max="6" width="13.85546875" bestFit="1" customWidth="1"/>
    <col min="7" max="7" width="12.140625" customWidth="1"/>
    <col min="8" max="8" width="19.140625" bestFit="1" customWidth="1"/>
    <col min="9" max="9" width="15.140625" customWidth="1"/>
    <col min="10" max="10" width="12.42578125" customWidth="1"/>
    <col min="11" max="11" width="10" customWidth="1"/>
    <col min="13" max="13" width="13.7109375" customWidth="1"/>
  </cols>
  <sheetData>
    <row r="1" spans="1:13" x14ac:dyDescent="0.25">
      <c r="A1" s="4" t="s">
        <v>0</v>
      </c>
      <c r="B1" s="5" t="s">
        <v>1</v>
      </c>
      <c r="C1" s="13" t="s">
        <v>2</v>
      </c>
      <c r="D1" s="5" t="s">
        <v>3</v>
      </c>
      <c r="E1" s="5" t="s">
        <v>4</v>
      </c>
      <c r="F1" s="5" t="s">
        <v>30</v>
      </c>
      <c r="G1" s="5" t="s">
        <v>6</v>
      </c>
      <c r="H1" s="10" t="s">
        <v>34</v>
      </c>
      <c r="I1" s="11" t="s">
        <v>7</v>
      </c>
      <c r="J1" s="5" t="s">
        <v>8</v>
      </c>
      <c r="K1" s="5" t="s">
        <v>9</v>
      </c>
      <c r="L1" s="5" t="s">
        <v>22</v>
      </c>
      <c r="M1" s="6" t="s">
        <v>35</v>
      </c>
    </row>
    <row r="2" spans="1:13" x14ac:dyDescent="0.25">
      <c r="A2" t="s">
        <v>37</v>
      </c>
      <c r="B2" s="7">
        <v>43466</v>
      </c>
      <c r="C2" s="1" t="s">
        <v>17</v>
      </c>
      <c r="D2">
        <v>12</v>
      </c>
      <c r="E2">
        <v>12</v>
      </c>
      <c r="F2">
        <v>100</v>
      </c>
      <c r="H2" s="9" t="str">
        <f>IF(Welding_log_tbl[In training]="Yes","2 ","1 ") &amp; "inspector required"</f>
        <v>1 inspector required</v>
      </c>
      <c r="I2" s="3"/>
      <c r="J2" t="str">
        <f>_xlfn.IFNA(VLOOKUP(Welding_log_tbl[[#This Row],[TWS]],TWS_tbl[[TWS]:[Weld type]],2,FALSE),"")</f>
        <v>Butt weld</v>
      </c>
      <c r="K2" t="str">
        <f>_xlfn.IFNA(VLOOKUP(Welding_log_tbl[[#This Row],[TWS]],TWS_tbl[[TWS]:[Product]],3,FALSE),"")</f>
        <v>D2</v>
      </c>
      <c r="L2" s="2">
        <f>IFERROR(Welding_log_tbl[[#This Row],[Units passed]]/Welding_log_tbl[[#This Row],[Units]],"")</f>
        <v>1</v>
      </c>
      <c r="M2" t="str">
        <f>IF(Welding_log_tbl[[#This Row],[Units passed]]&gt;Welding_log_tbl[[#This Row],[Units]],"Review units","")</f>
        <v/>
      </c>
    </row>
    <row r="3" spans="1:13" x14ac:dyDescent="0.25">
      <c r="A3" t="s">
        <v>37</v>
      </c>
      <c r="B3" s="7">
        <v>43467</v>
      </c>
      <c r="C3" s="1" t="s">
        <v>18</v>
      </c>
      <c r="D3">
        <v>12</v>
      </c>
      <c r="E3">
        <v>12</v>
      </c>
      <c r="F3" s="8">
        <v>100</v>
      </c>
      <c r="H3" s="9" t="str">
        <f>IF(Welding_log_tbl[In training]="Yes","2 ","1 ") &amp; "inspector required"</f>
        <v>1 inspector required</v>
      </c>
      <c r="I3" s="3"/>
      <c r="J3" t="str">
        <f>_xlfn.IFNA(VLOOKUP(Welding_log_tbl[[#This Row],[TWS]],TWS_tbl[[TWS]:[Weld type]],2,FALSE),"")</f>
        <v>End weld</v>
      </c>
      <c r="K3" t="str">
        <f>_xlfn.IFNA(VLOOKUP(Welding_log_tbl[[#This Row],[TWS]],TWS_tbl[[TWS]:[Product]],3,FALSE),"")</f>
        <v>D2</v>
      </c>
      <c r="L3" s="2">
        <f>IFERROR(Welding_log_tbl[[#This Row],[Units passed]]/Welding_log_tbl[[#This Row],[Units]],"")</f>
        <v>1</v>
      </c>
      <c r="M3" t="str">
        <f>IF(Welding_log_tbl[[#This Row],[Units passed]]&gt;Welding_log_tbl[[#This Row],[Units]],"Review units","")</f>
        <v/>
      </c>
    </row>
    <row r="4" spans="1:13" x14ac:dyDescent="0.25">
      <c r="A4" t="s">
        <v>38</v>
      </c>
      <c r="B4" s="7">
        <v>43468</v>
      </c>
      <c r="C4" s="1" t="s">
        <v>45</v>
      </c>
      <c r="D4">
        <v>8</v>
      </c>
      <c r="E4">
        <v>8</v>
      </c>
      <c r="F4" s="8">
        <v>100</v>
      </c>
      <c r="H4" s="9" t="str">
        <f>IF(Welding_log_tbl[In training]="Yes","2 ","1 ") &amp; "inspector required"</f>
        <v>1 inspector required</v>
      </c>
      <c r="I4" s="3"/>
      <c r="J4" t="str">
        <f>_xlfn.IFNA(VLOOKUP(Welding_log_tbl[[#This Row],[TWS]],TWS_tbl[[TWS]:[Weld type]],2,FALSE),"")</f>
        <v>End weld</v>
      </c>
      <c r="K4" t="str">
        <f>_xlfn.IFNA(VLOOKUP(Welding_log_tbl[[#This Row],[TWS]],TWS_tbl[[TWS]:[Product]],3,FALSE),"")</f>
        <v>D1</v>
      </c>
      <c r="L4" s="2">
        <f>IFERROR(Welding_log_tbl[[#This Row],[Units passed]]/Welding_log_tbl[[#This Row],[Units]],"")</f>
        <v>1</v>
      </c>
      <c r="M4" t="str">
        <f>IF(Welding_log_tbl[[#This Row],[Units passed]]&gt;Welding_log_tbl[[#This Row],[Units]],"Review units","")</f>
        <v/>
      </c>
    </row>
    <row r="5" spans="1:13" x14ac:dyDescent="0.25">
      <c r="A5" t="s">
        <v>39</v>
      </c>
      <c r="B5" s="7">
        <v>43468</v>
      </c>
      <c r="C5" s="1" t="s">
        <v>19</v>
      </c>
      <c r="D5">
        <v>4</v>
      </c>
      <c r="E5">
        <v>4</v>
      </c>
      <c r="F5" s="8">
        <v>100</v>
      </c>
      <c r="H5" t="str">
        <f>IF(Welding_log_tbl[In training]="Yes","2 ","1 ") &amp; "inspector required"</f>
        <v>1 inspector required</v>
      </c>
      <c r="I5" s="3"/>
      <c r="J5" t="str">
        <f>_xlfn.IFNA(VLOOKUP(Welding_log_tbl[[#This Row],[TWS]],TWS_tbl[[TWS]:[Weld type]],2,FALSE),"")</f>
        <v>Offset weld</v>
      </c>
      <c r="K5" t="str">
        <f>_xlfn.IFNA(VLOOKUP(Welding_log_tbl[[#This Row],[TWS]],TWS_tbl[[TWS]:[Product]],3,FALSE),"")</f>
        <v>D3</v>
      </c>
      <c r="L5" s="2">
        <f>IFERROR(Welding_log_tbl[[#This Row],[Units passed]]/Welding_log_tbl[[#This Row],[Units]],"")</f>
        <v>1</v>
      </c>
      <c r="M5" t="str">
        <f>IF(Welding_log_tbl[[#This Row],[Units passed]]&gt;Welding_log_tbl[[#This Row],[Units]],"Review units","")</f>
        <v/>
      </c>
    </row>
    <row r="6" spans="1:13" x14ac:dyDescent="0.25">
      <c r="A6" t="s">
        <v>39</v>
      </c>
      <c r="B6" s="7">
        <v>43469</v>
      </c>
      <c r="C6" s="1" t="s">
        <v>20</v>
      </c>
      <c r="D6">
        <v>4</v>
      </c>
      <c r="E6">
        <v>4</v>
      </c>
      <c r="F6" s="8">
        <v>100</v>
      </c>
      <c r="H6" t="str">
        <f>IF(Welding_log_tbl[In training]="Yes","2 ","1 ") &amp; "inspector required"</f>
        <v>1 inspector required</v>
      </c>
      <c r="I6" s="3"/>
      <c r="J6" t="str">
        <f>_xlfn.IFNA(VLOOKUP(Welding_log_tbl[[#This Row],[TWS]],TWS_tbl[[TWS]:[Weld type]],2,FALSE),"")</f>
        <v>Offset weld</v>
      </c>
      <c r="K6" t="str">
        <f>_xlfn.IFNA(VLOOKUP(Welding_log_tbl[[#This Row],[TWS]],TWS_tbl[[TWS]:[Product]],3,FALSE),"")</f>
        <v>D3</v>
      </c>
      <c r="L6" s="2">
        <f>IFERROR(Welding_log_tbl[[#This Row],[Units passed]]/Welding_log_tbl[[#This Row],[Units]],"")</f>
        <v>1</v>
      </c>
      <c r="M6" t="str">
        <f>IF(Welding_log_tbl[[#This Row],[Units passed]]&gt;Welding_log_tbl[[#This Row],[Units]],"Review units","")</f>
        <v/>
      </c>
    </row>
    <row r="7" spans="1:13" x14ac:dyDescent="0.25">
      <c r="A7" t="s">
        <v>39</v>
      </c>
      <c r="B7" s="7">
        <v>43470</v>
      </c>
      <c r="C7" s="1" t="s">
        <v>21</v>
      </c>
      <c r="D7">
        <v>4</v>
      </c>
      <c r="E7">
        <v>4</v>
      </c>
      <c r="F7" s="8">
        <v>100</v>
      </c>
      <c r="H7" t="str">
        <f>IF(Welding_log_tbl[In training]="Yes","2 ","1 ") &amp; "inspector required"</f>
        <v>1 inspector required</v>
      </c>
      <c r="I7" s="3"/>
      <c r="J7" t="str">
        <f>_xlfn.IFNA(VLOOKUP(Welding_log_tbl[[#This Row],[TWS]],TWS_tbl[[TWS]:[Weld type]],2,FALSE),"")</f>
        <v>Offset weld</v>
      </c>
      <c r="K7" t="str">
        <f>_xlfn.IFNA(VLOOKUP(Welding_log_tbl[[#This Row],[TWS]],TWS_tbl[[TWS]:[Product]],3,FALSE),"")</f>
        <v>D3</v>
      </c>
      <c r="L7" s="2">
        <f>IFERROR(Welding_log_tbl[[#This Row],[Units passed]]/Welding_log_tbl[[#This Row],[Units]],"")</f>
        <v>1</v>
      </c>
      <c r="M7" t="str">
        <f>IF(Welding_log_tbl[[#This Row],[Units passed]]&gt;Welding_log_tbl[[#This Row],[Units]],"Review units","")</f>
        <v/>
      </c>
    </row>
    <row r="8" spans="1:13" x14ac:dyDescent="0.25">
      <c r="A8" t="s">
        <v>40</v>
      </c>
      <c r="B8" s="7">
        <v>43471</v>
      </c>
      <c r="C8" s="1" t="s">
        <v>25</v>
      </c>
      <c r="D8">
        <v>8</v>
      </c>
      <c r="E8">
        <v>8</v>
      </c>
      <c r="F8" s="8">
        <v>100</v>
      </c>
      <c r="H8" t="str">
        <f>IF(Welding_log_tbl[In training]="Yes","2 ","1 ") &amp; "inspector required"</f>
        <v>1 inspector required</v>
      </c>
      <c r="I8" s="3"/>
      <c r="J8" t="str">
        <f>_xlfn.IFNA(VLOOKUP(Welding_log_tbl[[#This Row],[TWS]],TWS_tbl[[TWS]:[Weld type]],2,FALSE),"")</f>
        <v>Angled weld</v>
      </c>
      <c r="K8" t="str">
        <f>_xlfn.IFNA(VLOOKUP(Welding_log_tbl[[#This Row],[TWS]],TWS_tbl[[TWS]:[Product]],3,FALSE),"")</f>
        <v>D4</v>
      </c>
      <c r="L8" s="2">
        <f>IFERROR(Welding_log_tbl[[#This Row],[Units passed]]/Welding_log_tbl[[#This Row],[Units]],"")</f>
        <v>1</v>
      </c>
      <c r="M8" t="str">
        <f>IF(Welding_log_tbl[[#This Row],[Units passed]]&gt;Welding_log_tbl[[#This Row],[Units]],"Review units","")</f>
        <v/>
      </c>
    </row>
    <row r="9" spans="1:13" x14ac:dyDescent="0.25">
      <c r="A9" t="s">
        <v>40</v>
      </c>
      <c r="B9" s="7">
        <v>43472</v>
      </c>
      <c r="C9" s="1" t="s">
        <v>26</v>
      </c>
      <c r="D9">
        <v>8</v>
      </c>
      <c r="E9">
        <v>8</v>
      </c>
      <c r="F9" s="8">
        <v>100</v>
      </c>
      <c r="H9" t="str">
        <f>IF(Welding_log_tbl[In training]="Yes","2 ","1 ") &amp; "inspector required"</f>
        <v>1 inspector required</v>
      </c>
      <c r="I9" s="3"/>
      <c r="J9" t="str">
        <f>_xlfn.IFNA(VLOOKUP(Welding_log_tbl[[#This Row],[TWS]],TWS_tbl[[TWS]:[Weld type]],2,FALSE),"")</f>
        <v>Offset weld</v>
      </c>
      <c r="K9" t="str">
        <f>_xlfn.IFNA(VLOOKUP(Welding_log_tbl[[#This Row],[TWS]],TWS_tbl[[TWS]:[Product]],3,FALSE),"")</f>
        <v>D4</v>
      </c>
      <c r="L9" s="2">
        <f>IFERROR(Welding_log_tbl[[#This Row],[Units passed]]/Welding_log_tbl[[#This Row],[Units]],"")</f>
        <v>1</v>
      </c>
      <c r="M9" t="str">
        <f>IF(Welding_log_tbl[[#This Row],[Units passed]]&gt;Welding_log_tbl[[#This Row],[Units]],"Review units","")</f>
        <v/>
      </c>
    </row>
    <row r="10" spans="1:13" x14ac:dyDescent="0.25">
      <c r="A10" t="s">
        <v>41</v>
      </c>
      <c r="B10" s="7">
        <v>43472</v>
      </c>
      <c r="C10" s="1" t="s">
        <v>46</v>
      </c>
      <c r="D10">
        <v>10</v>
      </c>
      <c r="E10">
        <v>10</v>
      </c>
      <c r="F10" s="8">
        <v>100</v>
      </c>
      <c r="H10" t="str">
        <f>IF(Welding_log_tbl[In training]="Yes","2 ","1 ") &amp; "inspector required"</f>
        <v>1 inspector required</v>
      </c>
      <c r="I10" s="3"/>
      <c r="J10" t="str">
        <f>_xlfn.IFNA(VLOOKUP(Welding_log_tbl[[#This Row],[TWS]],TWS_tbl[[TWS]:[Weld type]],2,FALSE),"")</f>
        <v>Purge weld</v>
      </c>
      <c r="K10" t="str">
        <f>_xlfn.IFNA(VLOOKUP(Welding_log_tbl[[#This Row],[TWS]],TWS_tbl[[TWS]:[Product]],3,FALSE),"")</f>
        <v>D5</v>
      </c>
      <c r="L10" s="2">
        <f>IFERROR(Welding_log_tbl[[#This Row],[Units passed]]/Welding_log_tbl[[#This Row],[Units]],"")</f>
        <v>1</v>
      </c>
      <c r="M10" t="str">
        <f>IF(Welding_log_tbl[[#This Row],[Units passed]]&gt;Welding_log_tbl[[#This Row],[Units]],"Review units","")</f>
        <v/>
      </c>
    </row>
    <row r="11" spans="1:13" x14ac:dyDescent="0.25">
      <c r="A11" t="s">
        <v>44</v>
      </c>
      <c r="B11" s="7">
        <v>43473</v>
      </c>
      <c r="C11" s="1" t="s">
        <v>42</v>
      </c>
      <c r="D11">
        <v>6</v>
      </c>
      <c r="E11">
        <v>6</v>
      </c>
      <c r="F11" s="8">
        <v>100</v>
      </c>
      <c r="H11" t="str">
        <f>IF(Welding_log_tbl[In training]="Yes","2 ","1 ") &amp; "inspector required"</f>
        <v>1 inspector required</v>
      </c>
      <c r="I11" s="3"/>
      <c r="J11" t="str">
        <f>_xlfn.IFNA(VLOOKUP(Welding_log_tbl[[#This Row],[TWS]],TWS_tbl[[TWS]:[Weld type]],2,FALSE),"")</f>
        <v>Tack weld</v>
      </c>
      <c r="K11" t="str">
        <f>_xlfn.IFNA(VLOOKUP(Welding_log_tbl[[#This Row],[TWS]],TWS_tbl[[TWS]:[Product]],3,FALSE),"")</f>
        <v>D6</v>
      </c>
      <c r="L11" s="2">
        <f>IFERROR(Welding_log_tbl[[#This Row],[Units passed]]/Welding_log_tbl[[#This Row],[Units]],"")</f>
        <v>1</v>
      </c>
      <c r="M11" t="str">
        <f>IF(Welding_log_tbl[[#This Row],[Units passed]]&gt;Welding_log_tbl[[#This Row],[Units]],"Review units","")</f>
        <v/>
      </c>
    </row>
    <row r="12" spans="1:13" x14ac:dyDescent="0.25">
      <c r="A12" t="s">
        <v>47</v>
      </c>
      <c r="B12" s="7">
        <v>43474</v>
      </c>
      <c r="C12" s="1" t="s">
        <v>17</v>
      </c>
      <c r="D12">
        <v>12</v>
      </c>
      <c r="E12">
        <v>12</v>
      </c>
      <c r="F12" s="8">
        <v>100</v>
      </c>
      <c r="H12" t="str">
        <f>IF(Welding_log_tbl[In training]="Yes","2 ","1 ") &amp; "inspector required"</f>
        <v>1 inspector required</v>
      </c>
      <c r="I12" s="3"/>
      <c r="J12" t="str">
        <f>_xlfn.IFNA(VLOOKUP(Welding_log_tbl[[#This Row],[TWS]],TWS_tbl[[TWS]:[Weld type]],2,FALSE),"")</f>
        <v>Butt weld</v>
      </c>
      <c r="K12" t="str">
        <f>_xlfn.IFNA(VLOOKUP(Welding_log_tbl[[#This Row],[TWS]],TWS_tbl[[TWS]:[Product]],3,FALSE),"")</f>
        <v>D2</v>
      </c>
      <c r="L12" s="2">
        <f>IFERROR(Welding_log_tbl[[#This Row],[Units passed]]/Welding_log_tbl[[#This Row],[Units]],"")</f>
        <v>1</v>
      </c>
      <c r="M12" t="str">
        <f>IF(Welding_log_tbl[[#This Row],[Units passed]]&gt;Welding_log_tbl[[#This Row],[Units]],"Review units","")</f>
        <v/>
      </c>
    </row>
    <row r="13" spans="1:13" x14ac:dyDescent="0.25">
      <c r="A13" t="s">
        <v>47</v>
      </c>
      <c r="B13" s="7">
        <v>43475</v>
      </c>
      <c r="C13" s="1" t="s">
        <v>18</v>
      </c>
      <c r="D13">
        <v>12</v>
      </c>
      <c r="E13">
        <v>12</v>
      </c>
      <c r="F13" s="8">
        <v>100</v>
      </c>
      <c r="H13" t="str">
        <f>IF(Welding_log_tbl[In training]="Yes","2 ","1 ") &amp; "inspector required"</f>
        <v>1 inspector required</v>
      </c>
      <c r="I13" s="3"/>
      <c r="J13" t="str">
        <f>_xlfn.IFNA(VLOOKUP(Welding_log_tbl[[#This Row],[TWS]],TWS_tbl[[TWS]:[Weld type]],2,FALSE),"")</f>
        <v>End weld</v>
      </c>
      <c r="K13" t="str">
        <f>_xlfn.IFNA(VLOOKUP(Welding_log_tbl[[#This Row],[TWS]],TWS_tbl[[TWS]:[Product]],3,FALSE),"")</f>
        <v>D2</v>
      </c>
      <c r="L13" s="2">
        <f>IFERROR(Welding_log_tbl[[#This Row],[Units passed]]/Welding_log_tbl[[#This Row],[Units]],"")</f>
        <v>1</v>
      </c>
      <c r="M13" t="str">
        <f>IF(Welding_log_tbl[[#This Row],[Units passed]]&gt;Welding_log_tbl[[#This Row],[Units]],"Review units","")</f>
        <v/>
      </c>
    </row>
    <row r="14" spans="1:13" x14ac:dyDescent="0.25">
      <c r="A14" t="s">
        <v>48</v>
      </c>
      <c r="B14" s="7">
        <v>43476</v>
      </c>
      <c r="C14" s="1" t="s">
        <v>45</v>
      </c>
      <c r="D14">
        <v>8</v>
      </c>
      <c r="E14">
        <v>8</v>
      </c>
      <c r="F14" s="8">
        <v>100</v>
      </c>
      <c r="H14" t="str">
        <f>IF(Welding_log_tbl[In training]="Yes","2 ","1 ") &amp; "inspector required"</f>
        <v>1 inspector required</v>
      </c>
      <c r="I14" s="3"/>
      <c r="J14" t="str">
        <f>_xlfn.IFNA(VLOOKUP(Welding_log_tbl[[#This Row],[TWS]],TWS_tbl[[TWS]:[Weld type]],2,FALSE),"")</f>
        <v>End weld</v>
      </c>
      <c r="K14" t="str">
        <f>_xlfn.IFNA(VLOOKUP(Welding_log_tbl[[#This Row],[TWS]],TWS_tbl[[TWS]:[Product]],3,FALSE),"")</f>
        <v>D1</v>
      </c>
      <c r="L14" s="2">
        <f>IFERROR(Welding_log_tbl[[#This Row],[Units passed]]/Welding_log_tbl[[#This Row],[Units]],"")</f>
        <v>1</v>
      </c>
      <c r="M14" t="str">
        <f>IF(Welding_log_tbl[[#This Row],[Units passed]]&gt;Welding_log_tbl[[#This Row],[Units]],"Review units","")</f>
        <v/>
      </c>
    </row>
    <row r="15" spans="1:13" x14ac:dyDescent="0.25">
      <c r="A15" t="s">
        <v>49</v>
      </c>
      <c r="B15" s="7">
        <v>43476</v>
      </c>
      <c r="C15" s="1" t="s">
        <v>19</v>
      </c>
      <c r="D15">
        <v>4</v>
      </c>
      <c r="E15">
        <v>4</v>
      </c>
      <c r="F15" s="8">
        <v>100</v>
      </c>
      <c r="H15" t="str">
        <f>IF(Welding_log_tbl[In training]="Yes","2 ","1 ") &amp; "inspector required"</f>
        <v>1 inspector required</v>
      </c>
      <c r="I15" s="3"/>
      <c r="J15" t="str">
        <f>_xlfn.IFNA(VLOOKUP(Welding_log_tbl[[#This Row],[TWS]],TWS_tbl[[TWS]:[Weld type]],2,FALSE),"")</f>
        <v>Offset weld</v>
      </c>
      <c r="K15" t="str">
        <f>_xlfn.IFNA(VLOOKUP(Welding_log_tbl[[#This Row],[TWS]],TWS_tbl[[TWS]:[Product]],3,FALSE),"")</f>
        <v>D3</v>
      </c>
      <c r="L15" s="2">
        <f>IFERROR(Welding_log_tbl[[#This Row],[Units passed]]/Welding_log_tbl[[#This Row],[Units]],"")</f>
        <v>1</v>
      </c>
      <c r="M15" t="str">
        <f>IF(Welding_log_tbl[[#This Row],[Units passed]]&gt;Welding_log_tbl[[#This Row],[Units]],"Review units","")</f>
        <v/>
      </c>
    </row>
    <row r="16" spans="1:13" x14ac:dyDescent="0.25">
      <c r="A16" t="s">
        <v>49</v>
      </c>
      <c r="B16" s="7">
        <v>43477</v>
      </c>
      <c r="C16" s="1" t="s">
        <v>20</v>
      </c>
      <c r="D16">
        <v>4</v>
      </c>
      <c r="E16">
        <v>4</v>
      </c>
      <c r="F16" s="8">
        <v>100</v>
      </c>
      <c r="H16" t="str">
        <f>IF(Welding_log_tbl[In training]="Yes","2 ","1 ") &amp; "inspector required"</f>
        <v>1 inspector required</v>
      </c>
      <c r="I16" s="3"/>
      <c r="J16" t="str">
        <f>_xlfn.IFNA(VLOOKUP(Welding_log_tbl[[#This Row],[TWS]],TWS_tbl[[TWS]:[Weld type]],2,FALSE),"")</f>
        <v>Offset weld</v>
      </c>
      <c r="K16" t="str">
        <f>_xlfn.IFNA(VLOOKUP(Welding_log_tbl[[#This Row],[TWS]],TWS_tbl[[TWS]:[Product]],3,FALSE),"")</f>
        <v>D3</v>
      </c>
      <c r="L16" s="2">
        <f>IFERROR(Welding_log_tbl[[#This Row],[Units passed]]/Welding_log_tbl[[#This Row],[Units]],"")</f>
        <v>1</v>
      </c>
      <c r="M16" t="str">
        <f>IF(Welding_log_tbl[[#This Row],[Units passed]]&gt;Welding_log_tbl[[#This Row],[Units]],"Review units","")</f>
        <v/>
      </c>
    </row>
    <row r="17" spans="1:13" x14ac:dyDescent="0.25">
      <c r="A17" t="s">
        <v>49</v>
      </c>
      <c r="B17" s="7">
        <v>43478</v>
      </c>
      <c r="C17" s="1" t="s">
        <v>21</v>
      </c>
      <c r="D17">
        <v>4</v>
      </c>
      <c r="E17">
        <v>4</v>
      </c>
      <c r="F17" s="8">
        <v>100</v>
      </c>
      <c r="H17" t="str">
        <f>IF(Welding_log_tbl[In training]="Yes","2 ","1 ") &amp; "inspector required"</f>
        <v>1 inspector required</v>
      </c>
      <c r="I17" s="3"/>
      <c r="J17" t="str">
        <f>_xlfn.IFNA(VLOOKUP(Welding_log_tbl[[#This Row],[TWS]],TWS_tbl[[TWS]:[Weld type]],2,FALSE),"")</f>
        <v>Offset weld</v>
      </c>
      <c r="K17" t="str">
        <f>_xlfn.IFNA(VLOOKUP(Welding_log_tbl[[#This Row],[TWS]],TWS_tbl[[TWS]:[Product]],3,FALSE),"")</f>
        <v>D3</v>
      </c>
      <c r="L17" s="2">
        <f>IFERROR(Welding_log_tbl[[#This Row],[Units passed]]/Welding_log_tbl[[#This Row],[Units]],"")</f>
        <v>1</v>
      </c>
      <c r="M17" t="str">
        <f>IF(Welding_log_tbl[[#This Row],[Units passed]]&gt;Welding_log_tbl[[#This Row],[Units]],"Review units","")</f>
        <v/>
      </c>
    </row>
    <row r="18" spans="1:13" x14ac:dyDescent="0.25">
      <c r="A18" t="s">
        <v>50</v>
      </c>
      <c r="B18" s="7">
        <v>43479</v>
      </c>
      <c r="C18" s="1" t="s">
        <v>25</v>
      </c>
      <c r="D18">
        <v>8</v>
      </c>
      <c r="E18">
        <v>8</v>
      </c>
      <c r="F18" s="8">
        <v>100</v>
      </c>
      <c r="H18" t="str">
        <f>IF(Welding_log_tbl[In training]="Yes","2 ","1 ") &amp; "inspector required"</f>
        <v>1 inspector required</v>
      </c>
      <c r="I18" s="3"/>
      <c r="J18" t="str">
        <f>_xlfn.IFNA(VLOOKUP(Welding_log_tbl[[#This Row],[TWS]],TWS_tbl[[TWS]:[Weld type]],2,FALSE),"")</f>
        <v>Angled weld</v>
      </c>
      <c r="K18" t="str">
        <f>_xlfn.IFNA(VLOOKUP(Welding_log_tbl[[#This Row],[TWS]],TWS_tbl[[TWS]:[Product]],3,FALSE),"")</f>
        <v>D4</v>
      </c>
      <c r="L18" s="2">
        <f>IFERROR(Welding_log_tbl[[#This Row],[Units passed]]/Welding_log_tbl[[#This Row],[Units]],"")</f>
        <v>1</v>
      </c>
      <c r="M18" t="str">
        <f>IF(Welding_log_tbl[[#This Row],[Units passed]]&gt;Welding_log_tbl[[#This Row],[Units]],"Review units","")</f>
        <v/>
      </c>
    </row>
    <row r="19" spans="1:13" x14ac:dyDescent="0.25">
      <c r="A19" t="s">
        <v>50</v>
      </c>
      <c r="B19" s="7">
        <v>43480</v>
      </c>
      <c r="C19" s="1" t="s">
        <v>26</v>
      </c>
      <c r="D19">
        <v>8</v>
      </c>
      <c r="E19">
        <v>8</v>
      </c>
      <c r="F19" s="8">
        <v>100</v>
      </c>
      <c r="H19" t="str">
        <f>IF(Welding_log_tbl[In training]="Yes","2 ","1 ") &amp; "inspector required"</f>
        <v>1 inspector required</v>
      </c>
      <c r="I19" s="3"/>
      <c r="J19" t="str">
        <f>_xlfn.IFNA(VLOOKUP(Welding_log_tbl[[#This Row],[TWS]],TWS_tbl[[TWS]:[Weld type]],2,FALSE),"")</f>
        <v>Offset weld</v>
      </c>
      <c r="K19" t="str">
        <f>_xlfn.IFNA(VLOOKUP(Welding_log_tbl[[#This Row],[TWS]],TWS_tbl[[TWS]:[Product]],3,FALSE),"")</f>
        <v>D4</v>
      </c>
      <c r="L19" s="2">
        <f>IFERROR(Welding_log_tbl[[#This Row],[Units passed]]/Welding_log_tbl[[#This Row],[Units]],"")</f>
        <v>1</v>
      </c>
      <c r="M19" t="str">
        <f>IF(Welding_log_tbl[[#This Row],[Units passed]]&gt;Welding_log_tbl[[#This Row],[Units]],"Review units","")</f>
        <v/>
      </c>
    </row>
    <row r="20" spans="1:13" x14ac:dyDescent="0.25">
      <c r="A20" t="s">
        <v>51</v>
      </c>
      <c r="B20" s="7">
        <v>43480</v>
      </c>
      <c r="C20" s="1" t="s">
        <v>46</v>
      </c>
      <c r="D20">
        <v>10</v>
      </c>
      <c r="E20">
        <v>10</v>
      </c>
      <c r="F20" s="8">
        <v>100</v>
      </c>
      <c r="H20" t="str">
        <f>IF(Welding_log_tbl[In training]="Yes","2 ","1 ") &amp; "inspector required"</f>
        <v>1 inspector required</v>
      </c>
      <c r="I20" s="3"/>
      <c r="J20" t="str">
        <f>_xlfn.IFNA(VLOOKUP(Welding_log_tbl[[#This Row],[TWS]],TWS_tbl[[TWS]:[Weld type]],2,FALSE),"")</f>
        <v>Purge weld</v>
      </c>
      <c r="K20" t="str">
        <f>_xlfn.IFNA(VLOOKUP(Welding_log_tbl[[#This Row],[TWS]],TWS_tbl[[TWS]:[Product]],3,FALSE),"")</f>
        <v>D5</v>
      </c>
      <c r="L20" s="2">
        <f>IFERROR(Welding_log_tbl[[#This Row],[Units passed]]/Welding_log_tbl[[#This Row],[Units]],"")</f>
        <v>1</v>
      </c>
      <c r="M20" t="str">
        <f>IF(Welding_log_tbl[[#This Row],[Units passed]]&gt;Welding_log_tbl[[#This Row],[Units]],"Review units","")</f>
        <v/>
      </c>
    </row>
    <row r="21" spans="1:13" x14ac:dyDescent="0.25">
      <c r="A21" t="s">
        <v>52</v>
      </c>
      <c r="B21" s="7">
        <v>43481</v>
      </c>
      <c r="C21" s="1" t="s">
        <v>42</v>
      </c>
      <c r="D21">
        <v>6</v>
      </c>
      <c r="E21">
        <v>6</v>
      </c>
      <c r="F21" s="8">
        <v>100</v>
      </c>
      <c r="H21" t="str">
        <f>IF(Welding_log_tbl[In training]="Yes","2 ","1 ") &amp; "inspector required"</f>
        <v>1 inspector required</v>
      </c>
      <c r="I21" s="3"/>
      <c r="J21" t="str">
        <f>_xlfn.IFNA(VLOOKUP(Welding_log_tbl[[#This Row],[TWS]],TWS_tbl[[TWS]:[Weld type]],2,FALSE),"")</f>
        <v>Tack weld</v>
      </c>
      <c r="K21" t="str">
        <f>_xlfn.IFNA(VLOOKUP(Welding_log_tbl[[#This Row],[TWS]],TWS_tbl[[TWS]:[Product]],3,FALSE),"")</f>
        <v>D6</v>
      </c>
      <c r="L21" s="2">
        <f>IFERROR(Welding_log_tbl[[#This Row],[Units passed]]/Welding_log_tbl[[#This Row],[Units]],"")</f>
        <v>1</v>
      </c>
      <c r="M21" t="str">
        <f>IF(Welding_log_tbl[[#This Row],[Units passed]]&gt;Welding_log_tbl[[#This Row],[Units]],"Review units","")</f>
        <v/>
      </c>
    </row>
  </sheetData>
  <conditionalFormatting sqref="M2:M21">
    <cfRule type="notContainsBlanks" dxfId="30" priority="14">
      <formula>LEN(TRIM(M2))&gt;0</formula>
    </cfRule>
  </conditionalFormatting>
  <conditionalFormatting sqref="E2:E21">
    <cfRule type="containsBlanks" dxfId="29" priority="6">
      <formula>LEN(TRIM(E2))=0</formula>
    </cfRule>
    <cfRule type="expression" dxfId="28" priority="7">
      <formula>$E$2&lt;$D$2</formula>
    </cfRule>
  </conditionalFormatting>
  <conditionalFormatting sqref="D2:D21">
    <cfRule type="containsBlanks" dxfId="27" priority="4">
      <formula>LEN(TRIM(D2))=0</formula>
    </cfRule>
    <cfRule type="expression" dxfId="26" priority="5">
      <formula>$E$2&gt;$D$2</formula>
    </cfRule>
  </conditionalFormatting>
  <conditionalFormatting sqref="B2:B21">
    <cfRule type="containsBlanks" dxfId="25" priority="2">
      <formula>LEN(TRIM(B2))=0</formula>
    </cfRule>
  </conditionalFormatting>
  <conditionalFormatting sqref="C2:C21">
    <cfRule type="containsBlanks" dxfId="24" priority="3">
      <formula>LEN(TRIM(C2))=0</formula>
    </cfRule>
  </conditionalFormatting>
  <conditionalFormatting sqref="F2:F21">
    <cfRule type="containsBlanks" dxfId="23" priority="8">
      <formula>LEN(TRIM(F2))=0</formula>
    </cfRule>
  </conditionalFormatting>
  <conditionalFormatting sqref="H2:H21">
    <cfRule type="containsBlanks" dxfId="22" priority="10">
      <formula>LEN(TRIM(H2))=0</formula>
    </cfRule>
  </conditionalFormatting>
  <conditionalFormatting sqref="A2:A21">
    <cfRule type="containsBlanks" dxfId="21" priority="1">
      <formula>LEN(TRIM(A2))=0</formula>
    </cfRule>
  </conditionalFormatting>
  <conditionalFormatting sqref="L2:L21">
    <cfRule type="cellIs" dxfId="20" priority="13" operator="lessThan">
      <formula>1</formula>
    </cfRule>
  </conditionalFormatting>
  <dataValidations count="2">
    <dataValidation type="list" allowBlank="1" showInputMessage="1" showErrorMessage="1" sqref="C2:C21">
      <formula1>TWS</formula1>
    </dataValidation>
    <dataValidation type="list" allowBlank="1" showInputMessage="1" showErrorMessage="1" sqref="G2:G21">
      <formula1>In_training</formula1>
    </dataValidation>
  </dataValidations>
  <pageMargins left="0.7" right="0.7" top="0.75" bottom="0.75" header="0.3" footer="0.3"/>
  <pageSetup paperSize="9" orientation="portrait" r:id="rId1"/>
  <ignoredErrors>
    <ignoredError sqref="C1:C14 C15:C21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A15" sqref="A15"/>
    </sheetView>
  </sheetViews>
  <sheetFormatPr defaultRowHeight="15" x14ac:dyDescent="0.25"/>
  <cols>
    <col min="1" max="1" width="9.140625" style="1"/>
    <col min="2" max="2" width="12.28515625" customWidth="1"/>
    <col min="3" max="3" width="10" customWidth="1"/>
    <col min="4" max="4" width="16.85546875" customWidth="1"/>
  </cols>
  <sheetData>
    <row r="1" spans="1:5" x14ac:dyDescent="0.25">
      <c r="A1" s="1" t="s">
        <v>2</v>
      </c>
      <c r="B1" t="s">
        <v>8</v>
      </c>
      <c r="C1" t="s">
        <v>9</v>
      </c>
      <c r="D1" t="s">
        <v>16</v>
      </c>
      <c r="E1" t="s">
        <v>7</v>
      </c>
    </row>
    <row r="2" spans="1:5" x14ac:dyDescent="0.25">
      <c r="A2" s="12" t="s">
        <v>45</v>
      </c>
      <c r="B2" t="s">
        <v>10</v>
      </c>
      <c r="C2" t="s">
        <v>12</v>
      </c>
      <c r="D2">
        <v>1</v>
      </c>
    </row>
    <row r="3" spans="1:5" x14ac:dyDescent="0.25">
      <c r="A3" s="12" t="s">
        <v>17</v>
      </c>
      <c r="B3" t="s">
        <v>11</v>
      </c>
      <c r="C3" t="s">
        <v>13</v>
      </c>
      <c r="D3">
        <v>1</v>
      </c>
    </row>
    <row r="4" spans="1:5" x14ac:dyDescent="0.25">
      <c r="A4" s="12" t="s">
        <v>18</v>
      </c>
      <c r="B4" t="s">
        <v>10</v>
      </c>
      <c r="C4" t="s">
        <v>13</v>
      </c>
      <c r="D4">
        <v>2</v>
      </c>
    </row>
    <row r="5" spans="1:5" x14ac:dyDescent="0.25">
      <c r="A5" s="12" t="s">
        <v>19</v>
      </c>
      <c r="B5" t="s">
        <v>32</v>
      </c>
      <c r="C5" t="s">
        <v>14</v>
      </c>
      <c r="D5">
        <v>1</v>
      </c>
    </row>
    <row r="6" spans="1:5" x14ac:dyDescent="0.25">
      <c r="A6" s="12" t="s">
        <v>20</v>
      </c>
      <c r="B6" t="s">
        <v>32</v>
      </c>
      <c r="C6" t="s">
        <v>14</v>
      </c>
      <c r="D6">
        <v>2</v>
      </c>
    </row>
    <row r="7" spans="1:5" x14ac:dyDescent="0.25">
      <c r="A7" s="12" t="s">
        <v>21</v>
      </c>
      <c r="B7" t="s">
        <v>32</v>
      </c>
      <c r="C7" t="s">
        <v>14</v>
      </c>
      <c r="D7">
        <v>3</v>
      </c>
    </row>
    <row r="8" spans="1:5" x14ac:dyDescent="0.25">
      <c r="A8" s="12" t="s">
        <v>25</v>
      </c>
      <c r="B8" t="s">
        <v>33</v>
      </c>
      <c r="C8" t="s">
        <v>15</v>
      </c>
      <c r="D8">
        <v>1</v>
      </c>
    </row>
    <row r="9" spans="1:5" x14ac:dyDescent="0.25">
      <c r="A9" s="12" t="s">
        <v>26</v>
      </c>
      <c r="B9" t="s">
        <v>32</v>
      </c>
      <c r="C9" t="s">
        <v>15</v>
      </c>
      <c r="D9">
        <v>2</v>
      </c>
    </row>
    <row r="10" spans="1:5" x14ac:dyDescent="0.25">
      <c r="A10" s="12" t="s">
        <v>46</v>
      </c>
      <c r="B10" t="s">
        <v>23</v>
      </c>
      <c r="C10" t="s">
        <v>27</v>
      </c>
      <c r="D10">
        <v>1</v>
      </c>
    </row>
    <row r="11" spans="1:5" x14ac:dyDescent="0.25">
      <c r="A11" s="12" t="s">
        <v>42</v>
      </c>
      <c r="B11" t="s">
        <v>31</v>
      </c>
      <c r="C11" t="s">
        <v>43</v>
      </c>
      <c r="D11">
        <v>1</v>
      </c>
    </row>
  </sheetData>
  <dataValidations count="3">
    <dataValidation type="list" allowBlank="1" showInputMessage="1" showErrorMessage="1" sqref="B2:B11">
      <formula1>Weld_type</formula1>
    </dataValidation>
    <dataValidation type="list" allowBlank="1" showInputMessage="1" showErrorMessage="1" sqref="D2:D11">
      <formula1>"1,2,3,4,5"</formula1>
    </dataValidation>
    <dataValidation type="list" allowBlank="1" showInputMessage="1" showErrorMessage="1" sqref="C2:C11">
      <formula1>Product</formula1>
    </dataValidation>
  </dataValidations>
  <pageMargins left="0.7" right="0.7" top="0.75" bottom="0.75" header="0.3" footer="0.3"/>
  <pageSetup paperSize="9" orientation="portrait" r:id="rId1"/>
  <ignoredErrors>
    <ignoredError sqref="A2 A10:A11" numberStoredAsText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8" sqref="E8"/>
    </sheetView>
  </sheetViews>
  <sheetFormatPr defaultRowHeight="15" x14ac:dyDescent="0.25"/>
  <cols>
    <col min="1" max="1" width="12.42578125" customWidth="1"/>
    <col min="2" max="2" width="17" customWidth="1"/>
    <col min="3" max="3" width="19.85546875" bestFit="1" customWidth="1"/>
  </cols>
  <sheetData>
    <row r="1" spans="1:3" x14ac:dyDescent="0.25">
      <c r="A1" t="s">
        <v>8</v>
      </c>
      <c r="B1" t="s">
        <v>24</v>
      </c>
      <c r="C1" t="s">
        <v>36</v>
      </c>
    </row>
    <row r="2" spans="1:3" x14ac:dyDescent="0.25">
      <c r="A2" t="s">
        <v>10</v>
      </c>
      <c r="B2">
        <v>1</v>
      </c>
      <c r="C2">
        <v>6</v>
      </c>
    </row>
    <row r="3" spans="1:3" x14ac:dyDescent="0.25">
      <c r="A3" t="s">
        <v>11</v>
      </c>
      <c r="B3">
        <v>2</v>
      </c>
      <c r="C3">
        <v>6</v>
      </c>
    </row>
    <row r="4" spans="1:3" x14ac:dyDescent="0.25">
      <c r="A4" t="s">
        <v>31</v>
      </c>
      <c r="B4">
        <v>3</v>
      </c>
      <c r="C4">
        <v>6</v>
      </c>
    </row>
    <row r="5" spans="1:3" x14ac:dyDescent="0.25">
      <c r="A5" t="s">
        <v>32</v>
      </c>
      <c r="B5">
        <v>4</v>
      </c>
      <c r="C5">
        <v>6</v>
      </c>
    </row>
    <row r="6" spans="1:3" x14ac:dyDescent="0.25">
      <c r="A6" t="s">
        <v>33</v>
      </c>
      <c r="B6">
        <v>5</v>
      </c>
      <c r="C6">
        <v>6</v>
      </c>
    </row>
    <row r="7" spans="1:3" x14ac:dyDescent="0.25">
      <c r="A7" t="s">
        <v>23</v>
      </c>
      <c r="B7">
        <v>6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11" sqref="D11"/>
    </sheetView>
  </sheetViews>
  <sheetFormatPr defaultRowHeight="15" x14ac:dyDescent="0.25"/>
  <cols>
    <col min="1" max="1" width="10" customWidth="1"/>
  </cols>
  <sheetData>
    <row r="1" spans="1:1" x14ac:dyDescent="0.25">
      <c r="A1" t="s">
        <v>9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27</v>
      </c>
    </row>
    <row r="7" spans="1:1" x14ac:dyDescent="0.25">
      <c r="A7" t="s">
        <v>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cols>
    <col min="1" max="1" width="10.28515625" customWidth="1"/>
  </cols>
  <sheetData>
    <row r="1" spans="1:1" x14ac:dyDescent="0.25">
      <c r="A1" t="s">
        <v>5</v>
      </c>
    </row>
    <row r="3" spans="1:1" x14ac:dyDescent="0.25">
      <c r="A3" t="s">
        <v>29</v>
      </c>
    </row>
    <row r="4" spans="1:1" x14ac:dyDescent="0.25">
      <c r="A4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Welding log</vt:lpstr>
      <vt:lpstr>TWS</vt:lpstr>
      <vt:lpstr>Weld types</vt:lpstr>
      <vt:lpstr>Products</vt:lpstr>
      <vt:lpstr>In training</vt:lpstr>
      <vt:lpstr>In_training</vt:lpstr>
      <vt:lpstr>Product</vt:lpstr>
      <vt:lpstr>TWS</vt:lpstr>
      <vt:lpstr>Weld_type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Janda, Martin</cp:lastModifiedBy>
  <dcterms:created xsi:type="dcterms:W3CDTF">2019-02-28T19:06:53Z</dcterms:created>
  <dcterms:modified xsi:type="dcterms:W3CDTF">2019-03-08T09:32:47Z</dcterms:modified>
</cp:coreProperties>
</file>