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bin/Downloads/"/>
    </mc:Choice>
  </mc:AlternateContent>
  <xr:revisionPtr revIDLastSave="0" documentId="13_ncr:1_{F05C0DC6-C4DD-B745-BA94-EE1C0659CC0D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리스매입견적" sheetId="1" r:id="rId1"/>
    <sheet name="리스판매견적" sheetId="3" r:id="rId2"/>
    <sheet name="Sheet1" sheetId="4" r:id="rId3"/>
  </sheets>
  <definedNames>
    <definedName name="_xlnm.Print_Area" localSheetId="0">리스매입견적!$A$1:$K$40</definedName>
    <definedName name="_xlnm.Print_Area" localSheetId="1">리스판매견적!$A$1:$K$74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K6" i="4"/>
  <c r="J6" i="3"/>
  <c r="I39" i="3"/>
  <c r="I33" i="3"/>
  <c r="I32" i="3"/>
  <c r="I31" i="3"/>
  <c r="I30" i="3"/>
  <c r="I29" i="3"/>
  <c r="I28" i="3"/>
  <c r="I27" i="3"/>
  <c r="A33" i="3" l="1"/>
  <c r="A32" i="3"/>
  <c r="A31" i="3"/>
  <c r="A30" i="3"/>
  <c r="A29" i="3"/>
  <c r="A28" i="3"/>
  <c r="A27" i="3"/>
  <c r="I23" i="3"/>
  <c r="I19" i="3"/>
  <c r="I17" i="3"/>
  <c r="I16" i="3"/>
  <c r="I10" i="3"/>
  <c r="A17" i="3"/>
  <c r="C12" i="3"/>
  <c r="C11" i="3"/>
  <c r="C10" i="3"/>
  <c r="C9" i="3"/>
  <c r="A6" i="3"/>
  <c r="K6" i="3"/>
  <c r="H39" i="1"/>
  <c r="I33" i="1"/>
  <c r="I32" i="1"/>
  <c r="I31" i="1"/>
  <c r="I30" i="1"/>
  <c r="I29" i="1"/>
  <c r="I28" i="1"/>
  <c r="I27" i="1"/>
  <c r="A33" i="1"/>
  <c r="A32" i="1"/>
  <c r="A31" i="1"/>
  <c r="A30" i="1"/>
  <c r="A29" i="1"/>
  <c r="A28" i="1"/>
  <c r="A27" i="1"/>
  <c r="I23" i="1"/>
  <c r="A17" i="1"/>
  <c r="I19" i="1"/>
  <c r="I10" i="1"/>
  <c r="I24" i="3" l="1"/>
  <c r="I18" i="3" s="1"/>
  <c r="I21" i="3" s="1"/>
  <c r="I35" i="3" s="1"/>
  <c r="C9" i="1"/>
  <c r="K6" i="1" l="1"/>
  <c r="C12" i="1"/>
  <c r="C11" i="1"/>
  <c r="C10" i="1"/>
  <c r="A6" i="1"/>
  <c r="I24" i="1" l="1"/>
  <c r="I18" i="1" s="1"/>
  <c r="I21" i="1" s="1"/>
  <c r="I35" i="1" l="1"/>
  <c r="N41" i="1"/>
</calcChain>
</file>

<file path=xl/sharedStrings.xml><?xml version="1.0" encoding="utf-8"?>
<sst xmlns="http://schemas.openxmlformats.org/spreadsheetml/2006/main" count="154" uniqueCount="92">
  <si>
    <r>
      <rPr>
        <b/>
        <sz val="10"/>
        <rFont val="맑은 고딕"/>
        <family val="3"/>
        <charset val="129"/>
      </rPr>
      <t>귀하</t>
    </r>
    <phoneticPr fontId="5" type="noConversion"/>
  </si>
  <si>
    <r>
      <t>(</t>
    </r>
    <r>
      <rPr>
        <sz val="9"/>
        <rFont val="맑은 고딕"/>
        <family val="3"/>
        <charset val="129"/>
      </rPr>
      <t>유효기간</t>
    </r>
    <r>
      <rPr>
        <sz val="9"/>
        <rFont val="Porsche News Gothic"/>
      </rPr>
      <t xml:space="preserve"> : </t>
    </r>
    <r>
      <rPr>
        <sz val="9"/>
        <rFont val="맑은 고딕"/>
        <family val="3"/>
        <charset val="129"/>
      </rPr>
      <t>당월</t>
    </r>
    <r>
      <rPr>
        <sz val="9"/>
        <rFont val="Porsche News Gothic"/>
      </rPr>
      <t xml:space="preserve"> </t>
    </r>
    <r>
      <rPr>
        <sz val="9"/>
        <rFont val="맑은 고딕"/>
        <family val="3"/>
        <charset val="129"/>
      </rPr>
      <t>말일</t>
    </r>
    <r>
      <rPr>
        <sz val="9"/>
        <rFont val="Porsche News Gothic"/>
      </rPr>
      <t>)</t>
    </r>
  </si>
  <si>
    <r>
      <t xml:space="preserve"> </t>
    </r>
    <r>
      <rPr>
        <b/>
        <sz val="10"/>
        <rFont val="맑은 고딕"/>
        <family val="3"/>
        <charset val="129"/>
      </rPr>
      <t>■</t>
    </r>
    <r>
      <rPr>
        <b/>
        <sz val="10"/>
        <rFont val="Porsche News Gothic"/>
      </rPr>
      <t xml:space="preserve"> </t>
    </r>
    <r>
      <rPr>
        <b/>
        <sz val="10"/>
        <rFont val="맑은 고딕"/>
        <family val="3"/>
        <charset val="129"/>
      </rPr>
      <t>차량</t>
    </r>
    <r>
      <rPr>
        <b/>
        <sz val="10"/>
        <rFont val="Porsche News Gothic"/>
      </rPr>
      <t xml:space="preserve"> </t>
    </r>
    <r>
      <rPr>
        <b/>
        <sz val="10"/>
        <rFont val="맑은 고딕"/>
        <family val="3"/>
        <charset val="129"/>
      </rPr>
      <t>정보</t>
    </r>
    <phoneticPr fontId="5" type="noConversion"/>
  </si>
  <si>
    <r>
      <rPr>
        <sz val="10"/>
        <color indexed="8"/>
        <rFont val="맑은 고딕"/>
        <family val="3"/>
        <charset val="129"/>
      </rPr>
      <t>모</t>
    </r>
    <r>
      <rPr>
        <sz val="10"/>
        <color indexed="8"/>
        <rFont val="Porsche News Gothic"/>
      </rPr>
      <t xml:space="preserve"> </t>
    </r>
    <r>
      <rPr>
        <sz val="10"/>
        <color indexed="8"/>
        <rFont val="맑은 고딕"/>
        <family val="3"/>
        <charset val="129"/>
      </rPr>
      <t>델</t>
    </r>
    <phoneticPr fontId="5" type="noConversion"/>
  </si>
  <si>
    <t>리스사명</t>
    <phoneticPr fontId="5" type="noConversion"/>
  </si>
  <si>
    <t>차량매매가</t>
    <phoneticPr fontId="5" type="noConversion"/>
  </si>
  <si>
    <t>리스기간</t>
    <phoneticPr fontId="5" type="noConversion"/>
  </si>
  <si>
    <t>납입회차</t>
    <phoneticPr fontId="5" type="noConversion"/>
  </si>
  <si>
    <r>
      <t xml:space="preserve"> </t>
    </r>
    <r>
      <rPr>
        <b/>
        <sz val="10"/>
        <rFont val="Segoe UI Symbol"/>
        <family val="3"/>
      </rPr>
      <t>■</t>
    </r>
    <r>
      <rPr>
        <b/>
        <sz val="9.5"/>
        <rFont val="Porsche News Gothic"/>
      </rPr>
      <t xml:space="preserve"> </t>
    </r>
    <r>
      <rPr>
        <b/>
        <sz val="10"/>
        <rFont val="맑은 고딕"/>
        <family val="3"/>
        <charset val="129"/>
      </rPr>
      <t>리스내용</t>
    </r>
    <phoneticPr fontId="5" type="noConversion"/>
  </si>
  <si>
    <t>미회수원금</t>
    <phoneticPr fontId="5" type="noConversion"/>
  </si>
  <si>
    <t>보증금</t>
    <phoneticPr fontId="5" type="noConversion"/>
  </si>
  <si>
    <t>잔여선납금</t>
    <phoneticPr fontId="5" type="noConversion"/>
  </si>
  <si>
    <t>잔존가치</t>
    <phoneticPr fontId="5" type="noConversion"/>
  </si>
  <si>
    <t>리스료</t>
    <phoneticPr fontId="2" type="noConversion"/>
  </si>
  <si>
    <t>잔여회차</t>
    <phoneticPr fontId="2" type="noConversion"/>
  </si>
  <si>
    <r>
      <t xml:space="preserve"> </t>
    </r>
    <r>
      <rPr>
        <b/>
        <sz val="10"/>
        <rFont val="Segoe UI Symbol"/>
        <family val="3"/>
      </rPr>
      <t>■</t>
    </r>
    <r>
      <rPr>
        <b/>
        <sz val="9.5"/>
        <rFont val="Porsche News Gothic"/>
      </rPr>
      <t xml:space="preserve"> 기타정산비용</t>
    </r>
    <phoneticPr fontId="5" type="noConversion"/>
  </si>
  <si>
    <t>최종 정산금액</t>
    <phoneticPr fontId="5" type="noConversion"/>
  </si>
  <si>
    <r>
      <t xml:space="preserve"> </t>
    </r>
    <r>
      <rPr>
        <b/>
        <sz val="10"/>
        <rFont val="맑은 고딕"/>
        <family val="3"/>
        <charset val="129"/>
      </rPr>
      <t>■</t>
    </r>
    <r>
      <rPr>
        <b/>
        <sz val="9.5"/>
        <rFont val="Porsche News Gothic"/>
      </rPr>
      <t xml:space="preserve"> </t>
    </r>
    <r>
      <rPr>
        <b/>
        <sz val="9.5"/>
        <rFont val="맑은 고딕"/>
        <family val="3"/>
        <charset val="129"/>
      </rPr>
      <t>영업</t>
    </r>
    <r>
      <rPr>
        <b/>
        <sz val="9.5"/>
        <rFont val="Porsche News Gothic"/>
      </rPr>
      <t xml:space="preserve"> </t>
    </r>
    <r>
      <rPr>
        <b/>
        <sz val="9.5"/>
        <rFont val="맑은 고딕"/>
        <family val="3"/>
        <charset val="129"/>
      </rPr>
      <t>담당자</t>
    </r>
    <r>
      <rPr>
        <b/>
        <sz val="9.5"/>
        <rFont val="Porsche News Gothic"/>
      </rPr>
      <t xml:space="preserve"> </t>
    </r>
    <r>
      <rPr>
        <b/>
        <sz val="9.5"/>
        <rFont val="맑은 고딕"/>
        <family val="3"/>
        <charset val="129"/>
      </rPr>
      <t>정보</t>
    </r>
    <phoneticPr fontId="5" type="noConversion"/>
  </si>
  <si>
    <t>담당자</t>
    <phoneticPr fontId="5" type="noConversion"/>
  </si>
  <si>
    <t>으로 계산됨</t>
    <phoneticPr fontId="2" type="noConversion"/>
  </si>
  <si>
    <t>납입시점으로</t>
    <phoneticPr fontId="2" type="noConversion"/>
  </si>
  <si>
    <t xml:space="preserve">    실미회수원금</t>
    <phoneticPr fontId="2" type="noConversion"/>
  </si>
  <si>
    <t>고객명</t>
    <phoneticPr fontId="2" type="noConversion"/>
  </si>
  <si>
    <t>차량명</t>
    <phoneticPr fontId="2" type="noConversion"/>
  </si>
  <si>
    <t>리스사명</t>
    <phoneticPr fontId="2" type="noConversion"/>
  </si>
  <si>
    <t>납입횟수</t>
    <phoneticPr fontId="2" type="noConversion"/>
  </si>
  <si>
    <t>실행회수</t>
    <phoneticPr fontId="2" type="noConversion"/>
  </si>
  <si>
    <t>VIP</t>
    <phoneticPr fontId="2" type="noConversion"/>
  </si>
  <si>
    <t xml:space="preserve">         견적일자</t>
    <phoneticPr fontId="5" type="noConversion"/>
  </si>
  <si>
    <t>차량판매견적서</t>
    <phoneticPr fontId="2" type="noConversion"/>
  </si>
  <si>
    <t>법인서류</t>
    <phoneticPr fontId="5" type="noConversion"/>
  </si>
  <si>
    <r>
      <rPr>
        <sz val="10"/>
        <rFont val="돋움"/>
        <family val="3"/>
        <charset val="129"/>
      </rPr>
      <t>사업자등록증</t>
    </r>
    <r>
      <rPr>
        <sz val="10"/>
        <rFont val="Porsche News Gothic"/>
      </rPr>
      <t xml:space="preserve"> </t>
    </r>
    <r>
      <rPr>
        <sz val="10"/>
        <rFont val="돋움"/>
        <family val="3"/>
        <charset val="129"/>
      </rPr>
      <t>사본</t>
    </r>
    <phoneticPr fontId="5" type="noConversion"/>
  </si>
  <si>
    <r>
      <rPr>
        <sz val="10"/>
        <rFont val="돋움"/>
        <family val="3"/>
        <charset val="129"/>
      </rPr>
      <t>법인</t>
    </r>
    <r>
      <rPr>
        <sz val="10"/>
        <rFont val="Porsche News Gothic"/>
      </rPr>
      <t xml:space="preserve"> </t>
    </r>
    <r>
      <rPr>
        <sz val="10"/>
        <rFont val="돋움"/>
        <family val="3"/>
        <charset val="129"/>
      </rPr>
      <t>등기부등본</t>
    </r>
    <phoneticPr fontId="5" type="noConversion"/>
  </si>
  <si>
    <r>
      <rPr>
        <sz val="10"/>
        <rFont val="돋움"/>
        <family val="3"/>
        <charset val="129"/>
      </rPr>
      <t>법인인감도장</t>
    </r>
    <r>
      <rPr>
        <sz val="10"/>
        <rFont val="Porsche News Gothic"/>
      </rPr>
      <t xml:space="preserve">, </t>
    </r>
    <r>
      <rPr>
        <sz val="10"/>
        <rFont val="돋움"/>
        <family val="3"/>
        <charset val="129"/>
      </rPr>
      <t>법인</t>
    </r>
    <r>
      <rPr>
        <sz val="10"/>
        <rFont val="Porsche News Gothic"/>
      </rPr>
      <t xml:space="preserve"> </t>
    </r>
    <r>
      <rPr>
        <sz val="10"/>
        <rFont val="돋움"/>
        <family val="3"/>
        <charset val="129"/>
      </rPr>
      <t>명판</t>
    </r>
    <phoneticPr fontId="5" type="noConversion"/>
  </si>
  <si>
    <r>
      <rPr>
        <sz val="10"/>
        <rFont val="돋움"/>
        <family val="3"/>
        <charset val="129"/>
      </rPr>
      <t>법인</t>
    </r>
    <r>
      <rPr>
        <sz val="10"/>
        <rFont val="Porsche News Gothic"/>
      </rPr>
      <t xml:space="preserve"> </t>
    </r>
    <r>
      <rPr>
        <sz val="10"/>
        <rFont val="돋움"/>
        <family val="3"/>
        <charset val="129"/>
      </rPr>
      <t>인감증명서</t>
    </r>
    <r>
      <rPr>
        <sz val="10"/>
        <rFont val="Porsche News Gothic"/>
      </rPr>
      <t xml:space="preserve"> 2</t>
    </r>
    <r>
      <rPr>
        <sz val="10"/>
        <rFont val="돋움"/>
        <family val="3"/>
        <charset val="129"/>
      </rPr>
      <t>부</t>
    </r>
    <phoneticPr fontId="5" type="noConversion"/>
  </si>
  <si>
    <r>
      <rPr>
        <sz val="10"/>
        <rFont val="돋움"/>
        <family val="3"/>
        <charset val="129"/>
      </rPr>
      <t>자동이체용</t>
    </r>
    <r>
      <rPr>
        <sz val="10"/>
        <rFont val="Porsche News Gothic"/>
      </rPr>
      <t xml:space="preserve"> </t>
    </r>
    <r>
      <rPr>
        <sz val="10"/>
        <rFont val="돋움"/>
        <family val="3"/>
        <charset val="129"/>
      </rPr>
      <t>통장사본</t>
    </r>
    <phoneticPr fontId="5" type="noConversion"/>
  </si>
  <si>
    <t>주주명부(최근년도 / 원본대조필)</t>
    <phoneticPr fontId="5" type="noConversion"/>
  </si>
  <si>
    <t>재무제표 최근 2개년분, 부가세 납부증명원(최근년도)</t>
    <phoneticPr fontId="5" type="noConversion"/>
  </si>
  <si>
    <t>최대주주
(대표이사) 서류</t>
    <phoneticPr fontId="5" type="noConversion"/>
  </si>
  <si>
    <t>인감증명서 2부</t>
    <phoneticPr fontId="5" type="noConversion"/>
  </si>
  <si>
    <r>
      <rPr>
        <sz val="10"/>
        <rFont val="돋움"/>
        <family val="3"/>
        <charset val="129"/>
      </rPr>
      <t>주민등록등본</t>
    </r>
    <r>
      <rPr>
        <sz val="10"/>
        <rFont val="Porsche News Gothic"/>
      </rPr>
      <t xml:space="preserve"> 1</t>
    </r>
    <r>
      <rPr>
        <sz val="10"/>
        <rFont val="돋움"/>
        <family val="3"/>
        <charset val="129"/>
      </rPr>
      <t>부</t>
    </r>
    <phoneticPr fontId="5" type="noConversion"/>
  </si>
  <si>
    <r>
      <rPr>
        <sz val="10"/>
        <rFont val="돋움"/>
        <family val="3"/>
        <charset val="129"/>
      </rPr>
      <t>신분증</t>
    </r>
    <r>
      <rPr>
        <sz val="10"/>
        <rFont val="Porsche News Gothic"/>
      </rPr>
      <t xml:space="preserve"> </t>
    </r>
    <r>
      <rPr>
        <sz val="10"/>
        <rFont val="돋움"/>
        <family val="3"/>
        <charset val="129"/>
      </rPr>
      <t>또는</t>
    </r>
    <r>
      <rPr>
        <sz val="10"/>
        <rFont val="Porsche News Gothic"/>
      </rPr>
      <t xml:space="preserve"> </t>
    </r>
    <r>
      <rPr>
        <sz val="10"/>
        <rFont val="돋움"/>
        <family val="3"/>
        <charset val="129"/>
      </rPr>
      <t>운전면허증</t>
    </r>
    <r>
      <rPr>
        <sz val="10"/>
        <rFont val="Porsche News Gothic"/>
      </rPr>
      <t xml:space="preserve"> </t>
    </r>
    <r>
      <rPr>
        <sz val="10"/>
        <rFont val="돋움"/>
        <family val="3"/>
        <charset val="129"/>
      </rPr>
      <t>사본</t>
    </r>
    <phoneticPr fontId="5" type="noConversion"/>
  </si>
  <si>
    <r>
      <rPr>
        <sz val="10"/>
        <rFont val="돋움"/>
        <family val="3"/>
        <charset val="129"/>
      </rPr>
      <t>재산세</t>
    </r>
    <r>
      <rPr>
        <sz val="10"/>
        <rFont val="Porsche News Gothic"/>
      </rPr>
      <t xml:space="preserve"> </t>
    </r>
    <r>
      <rPr>
        <sz val="10"/>
        <rFont val="돋움"/>
        <family val="3"/>
        <charset val="129"/>
      </rPr>
      <t>과세증명원</t>
    </r>
    <phoneticPr fontId="5" type="noConversion"/>
  </si>
  <si>
    <t>인감도장</t>
    <phoneticPr fontId="5" type="noConversion"/>
  </si>
  <si>
    <r>
      <rPr>
        <sz val="10"/>
        <rFont val="돋움"/>
        <family val="3"/>
        <charset val="129"/>
      </rPr>
      <t>개인</t>
    </r>
    <r>
      <rPr>
        <sz val="10"/>
        <rFont val="Porsche News Gothic"/>
      </rPr>
      <t xml:space="preserve"> / </t>
    </r>
    <r>
      <rPr>
        <sz val="10"/>
        <rFont val="돋움"/>
        <family val="3"/>
        <charset val="129"/>
      </rPr>
      <t>개인사업자</t>
    </r>
    <r>
      <rPr>
        <sz val="10"/>
        <rFont val="Porsche News Gothic"/>
      </rPr>
      <t xml:space="preserve">                                (1</t>
    </r>
    <r>
      <rPr>
        <sz val="10"/>
        <rFont val="돋움"/>
        <family val="3"/>
        <charset val="129"/>
      </rPr>
      <t>개월</t>
    </r>
    <r>
      <rPr>
        <sz val="10"/>
        <rFont val="Porsche News Gothic"/>
      </rPr>
      <t xml:space="preserve"> </t>
    </r>
    <r>
      <rPr>
        <sz val="10"/>
        <rFont val="돋움"/>
        <family val="3"/>
        <charset val="129"/>
      </rPr>
      <t>이내</t>
    </r>
    <r>
      <rPr>
        <sz val="10"/>
        <rFont val="Porsche News Gothic"/>
      </rPr>
      <t>)</t>
    </r>
    <phoneticPr fontId="5" type="noConversion"/>
  </si>
  <si>
    <t>기본 서류</t>
    <phoneticPr fontId="5" type="noConversion"/>
  </si>
  <si>
    <t xml:space="preserve">   사업자등록증 사본(개인사업자의 경우)</t>
    <phoneticPr fontId="5" type="noConversion"/>
  </si>
  <si>
    <t xml:space="preserve">   재직증명서 원본(개인 고객의 경우)</t>
    <phoneticPr fontId="5" type="noConversion"/>
  </si>
  <si>
    <t xml:space="preserve">   운전면허증 사본</t>
    <phoneticPr fontId="5" type="noConversion"/>
  </si>
  <si>
    <t>주민등록등본 1부</t>
    <phoneticPr fontId="5" type="noConversion"/>
  </si>
  <si>
    <t xml:space="preserve">    자동이체용 통장사본</t>
    <phoneticPr fontId="5" type="noConversion"/>
  </si>
  <si>
    <t>추가 서류</t>
    <phoneticPr fontId="5" type="noConversion"/>
  </si>
  <si>
    <t>재산세 과세증명원 또는 부가세납부증명원(최근년도)</t>
    <phoneticPr fontId="5" type="noConversion"/>
  </si>
  <si>
    <r>
      <rPr>
        <sz val="10"/>
        <rFont val="돋움"/>
        <family val="3"/>
        <charset val="129"/>
      </rPr>
      <t>소득금액증명원</t>
    </r>
    <r>
      <rPr>
        <sz val="10"/>
        <rFont val="Porsche News Gothic"/>
      </rPr>
      <t xml:space="preserve"> </t>
    </r>
    <r>
      <rPr>
        <sz val="10"/>
        <rFont val="돋움"/>
        <family val="3"/>
        <charset val="129"/>
      </rPr>
      <t>또는</t>
    </r>
    <r>
      <rPr>
        <sz val="10"/>
        <rFont val="Porsche News Gothic"/>
      </rPr>
      <t xml:space="preserve"> </t>
    </r>
    <r>
      <rPr>
        <sz val="10"/>
        <rFont val="돋움"/>
        <family val="3"/>
        <charset val="129"/>
      </rPr>
      <t>근로소득원천징수증</t>
    </r>
    <phoneticPr fontId="5" type="noConversion"/>
  </si>
  <si>
    <r>
      <rPr>
        <sz val="10"/>
        <rFont val="돋움"/>
        <family val="3"/>
        <charset val="129"/>
      </rPr>
      <t>전문직</t>
    </r>
    <r>
      <rPr>
        <sz val="10"/>
        <rFont val="Porsche News Gothic"/>
      </rPr>
      <t xml:space="preserve"> : </t>
    </r>
    <r>
      <rPr>
        <sz val="10"/>
        <rFont val="돋움"/>
        <family val="3"/>
        <charset val="129"/>
      </rPr>
      <t>자격증</t>
    </r>
    <r>
      <rPr>
        <sz val="10"/>
        <rFont val="Porsche News Gothic"/>
      </rPr>
      <t xml:space="preserve"> </t>
    </r>
    <r>
      <rPr>
        <sz val="10"/>
        <rFont val="돋움"/>
        <family val="3"/>
        <charset val="129"/>
      </rPr>
      <t>사본</t>
    </r>
    <r>
      <rPr>
        <sz val="10"/>
        <rFont val="Porsche News Gothic"/>
      </rPr>
      <t xml:space="preserve"> </t>
    </r>
    <r>
      <rPr>
        <sz val="10"/>
        <rFont val="돋움"/>
        <family val="3"/>
        <charset val="129"/>
      </rPr>
      <t>추가</t>
    </r>
    <phoneticPr fontId="5" type="noConversion"/>
  </si>
  <si>
    <r>
      <t xml:space="preserve"> </t>
    </r>
    <r>
      <rPr>
        <b/>
        <sz val="10"/>
        <rFont val="맑은 고딕"/>
        <family val="3"/>
        <charset val="129"/>
      </rPr>
      <t>■</t>
    </r>
    <r>
      <rPr>
        <b/>
        <sz val="10"/>
        <rFont val="Porsche News Gothic"/>
      </rPr>
      <t xml:space="preserve"> </t>
    </r>
    <r>
      <rPr>
        <b/>
        <sz val="10"/>
        <rFont val="맑은 고딕"/>
        <family val="3"/>
        <charset val="129"/>
      </rPr>
      <t>구비서류</t>
    </r>
    <phoneticPr fontId="5" type="noConversion"/>
  </si>
  <si>
    <r>
      <rPr>
        <sz val="10"/>
        <rFont val="돋움"/>
        <family val="3"/>
        <charset val="129"/>
      </rPr>
      <t>법인사업자</t>
    </r>
    <r>
      <rPr>
        <sz val="10"/>
        <rFont val="Porsche News Gothic"/>
      </rPr>
      <t xml:space="preserve">
(</t>
    </r>
    <r>
      <rPr>
        <sz val="10"/>
        <rFont val="Porsche News Gothic"/>
      </rPr>
      <t>1</t>
    </r>
    <r>
      <rPr>
        <sz val="10"/>
        <rFont val="돋움"/>
        <family val="3"/>
        <charset val="129"/>
      </rPr>
      <t>개월</t>
    </r>
    <r>
      <rPr>
        <sz val="10"/>
        <rFont val="Porsche News Gothic"/>
      </rPr>
      <t xml:space="preserve"> </t>
    </r>
    <r>
      <rPr>
        <sz val="10"/>
        <rFont val="돋움"/>
        <family val="3"/>
        <charset val="129"/>
      </rPr>
      <t>이내</t>
    </r>
    <r>
      <rPr>
        <sz val="10"/>
        <rFont val="Porsche News Gothic"/>
      </rPr>
      <t>)</t>
    </r>
    <phoneticPr fontId="5" type="noConversion"/>
  </si>
  <si>
    <t>납입날짜</t>
    <phoneticPr fontId="2" type="noConversion"/>
  </si>
  <si>
    <t>차량매매가</t>
    <phoneticPr fontId="2" type="noConversion"/>
  </si>
  <si>
    <t>미회수원금</t>
    <phoneticPr fontId="2" type="noConversion"/>
  </si>
  <si>
    <t>매월납입선납금</t>
    <phoneticPr fontId="2" type="noConversion"/>
  </si>
  <si>
    <t>잔존가치</t>
    <phoneticPr fontId="2" type="noConversion"/>
  </si>
  <si>
    <t>리스료</t>
    <phoneticPr fontId="2" type="noConversion"/>
  </si>
  <si>
    <t>일할차세</t>
    <phoneticPr fontId="2" type="noConversion"/>
  </si>
  <si>
    <t>일할이자</t>
    <phoneticPr fontId="2" type="noConversion"/>
  </si>
  <si>
    <t>승계수수료</t>
    <phoneticPr fontId="2" type="noConversion"/>
  </si>
  <si>
    <t>판매수수료</t>
    <phoneticPr fontId="2" type="noConversion"/>
  </si>
  <si>
    <t>기타비용</t>
    <phoneticPr fontId="2" type="noConversion"/>
  </si>
  <si>
    <t>보증금</t>
    <phoneticPr fontId="2" type="noConversion"/>
  </si>
  <si>
    <t>담당자</t>
    <phoneticPr fontId="5" type="noConversion"/>
  </si>
  <si>
    <t>차량 매입 견적서</t>
    <phoneticPr fontId="2" type="noConversion"/>
  </si>
  <si>
    <r>
      <rPr>
        <b/>
        <sz val="10"/>
        <color indexed="8"/>
        <rFont val="돋움"/>
        <family val="3"/>
        <charset val="129"/>
      </rPr>
      <t>주</t>
    </r>
    <r>
      <rPr>
        <b/>
        <sz val="10"/>
        <color indexed="8"/>
        <rFont val="Porsche News Gothic"/>
      </rPr>
      <t>)</t>
    </r>
    <r>
      <rPr>
        <b/>
        <sz val="10"/>
        <color indexed="8"/>
        <rFont val="돋움"/>
        <family val="3"/>
        <charset val="129"/>
      </rPr>
      <t>기억</t>
    </r>
    <phoneticPr fontId="2" type="noConversion"/>
  </si>
  <si>
    <t>담장자입력</t>
    <phoneticPr fontId="2" type="noConversion"/>
  </si>
  <si>
    <t>조승재    010-9100-3391</t>
    <phoneticPr fontId="2" type="noConversion"/>
  </si>
  <si>
    <t>기타비용</t>
    <phoneticPr fontId="2" type="noConversion"/>
  </si>
  <si>
    <t>선납금</t>
    <phoneticPr fontId="2" type="noConversion"/>
  </si>
  <si>
    <t>최종납입날짜</t>
    <phoneticPr fontId="2" type="noConversion"/>
  </si>
  <si>
    <t>담당자입력</t>
    <phoneticPr fontId="2" type="noConversion"/>
  </si>
  <si>
    <r>
      <rPr>
        <b/>
        <sz val="10"/>
        <color indexed="8"/>
        <rFont val="돋움"/>
        <family val="3"/>
        <charset val="129"/>
      </rPr>
      <t>주</t>
    </r>
    <r>
      <rPr>
        <b/>
        <sz val="10"/>
        <color indexed="8"/>
        <rFont val="Porsche News Gothic"/>
      </rPr>
      <t>)</t>
    </r>
    <r>
      <rPr>
        <b/>
        <sz val="10"/>
        <color indexed="8"/>
        <rFont val="돋움"/>
        <family val="3"/>
        <charset val="129"/>
      </rPr>
      <t>기억</t>
    </r>
    <phoneticPr fontId="2" type="noConversion"/>
  </si>
  <si>
    <t>조승재    010-9100-3391</t>
    <phoneticPr fontId="2" type="noConversion"/>
  </si>
  <si>
    <t>차감부분</t>
    <phoneticPr fontId="2" type="noConversion"/>
  </si>
  <si>
    <t xml:space="preserve">견적일자 </t>
    <phoneticPr fontId="5" type="noConversion"/>
  </si>
  <si>
    <t>해당차량총이자</t>
    <phoneticPr fontId="2" type="noConversion"/>
  </si>
  <si>
    <t>VIP</t>
  </si>
  <si>
    <t>일할차세</t>
  </si>
  <si>
    <t>일할이자</t>
  </si>
  <si>
    <t>승계수수료</t>
  </si>
  <si>
    <t>판매수수료</t>
  </si>
  <si>
    <t>기타비용</t>
  </si>
  <si>
    <t>조승재    010-9100-3391</t>
  </si>
  <si>
    <t>롤스로이스 레이스</t>
    <phoneticPr fontId="2" type="noConversion"/>
  </si>
  <si>
    <r>
      <t>(</t>
    </r>
    <r>
      <rPr>
        <sz val="9"/>
        <rFont val="맑은 고딕"/>
        <family val="3"/>
        <charset val="129"/>
      </rPr>
      <t>유효기간</t>
    </r>
    <r>
      <rPr>
        <sz val="9"/>
        <rFont val="Porsche News Gothic"/>
      </rPr>
      <t xml:space="preserve"> : </t>
    </r>
    <r>
      <rPr>
        <sz val="9"/>
        <rFont val="맑은 고딕"/>
        <family val="3"/>
        <charset val="129"/>
      </rPr>
      <t>당월</t>
    </r>
    <r>
      <rPr>
        <sz val="9"/>
        <rFont val="Porsche News Gothic"/>
      </rPr>
      <t xml:space="preserve"> </t>
    </r>
    <r>
      <rPr>
        <sz val="9"/>
        <rFont val="맑은 고딕"/>
        <family val="3"/>
        <charset val="129"/>
      </rPr>
      <t>말일</t>
    </r>
    <r>
      <rPr>
        <sz val="9"/>
        <rFont val="Porsche News Gothic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</si>
</sst>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_);[Red]\(&quot;₩&quot;#,##0\)"/>
    <numFmt numFmtId="176" formatCode="_-* #,##0_-;\-* #,##0_-;_-* &quot;-&quot;_-;_-@_-"/>
    <numFmt numFmtId="177" formatCode="&quot;No.&quot;\ 0000\ "/>
    <numFmt numFmtId="178" formatCode="#,##0\ &quot;개&quot;&quot;월&quot;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indexed="63"/>
      <name val="Porsche News Gothic"/>
    </font>
    <font>
      <b/>
      <sz val="10"/>
      <color indexed="63"/>
      <name val="Porsche News Gothic"/>
    </font>
    <font>
      <sz val="8"/>
      <name val="돋움"/>
      <family val="3"/>
      <charset val="129"/>
    </font>
    <font>
      <b/>
      <sz val="10"/>
      <name val="Porsche News Gothic"/>
    </font>
    <font>
      <b/>
      <sz val="10"/>
      <name val="맑은 고딕"/>
      <family val="3"/>
      <charset val="129"/>
    </font>
    <font>
      <sz val="10"/>
      <color indexed="63"/>
      <name val="Porsche News Gothic"/>
    </font>
    <font>
      <sz val="10"/>
      <color indexed="63"/>
      <name val="맑은 고딕"/>
      <family val="3"/>
      <charset val="129"/>
    </font>
    <font>
      <sz val="10"/>
      <name val="Porsche News Gothic"/>
    </font>
    <font>
      <sz val="10"/>
      <color indexed="8"/>
      <name val="Porsche News Gothic"/>
    </font>
    <font>
      <sz val="9"/>
      <name val="Porsche News Gothic"/>
    </font>
    <font>
      <sz val="9"/>
      <name val="맑은 고딕"/>
      <family val="3"/>
      <charset val="129"/>
    </font>
    <font>
      <i/>
      <sz val="10"/>
      <color indexed="23"/>
      <name val="Porsche News Gothic"/>
    </font>
    <font>
      <i/>
      <sz val="8"/>
      <color indexed="23"/>
      <name val="Porsche News Gothic"/>
    </font>
    <font>
      <sz val="10"/>
      <color indexed="8"/>
      <name val="맑은 고딕"/>
      <family val="3"/>
      <charset val="129"/>
    </font>
    <font>
      <b/>
      <sz val="12"/>
      <color indexed="8"/>
      <name val="Porsche News Gothic"/>
    </font>
    <font>
      <b/>
      <sz val="10"/>
      <color indexed="8"/>
      <name val="돋움"/>
      <family val="3"/>
      <charset val="129"/>
    </font>
    <font>
      <b/>
      <sz val="10"/>
      <color indexed="8"/>
      <name val="Porsche News Gothic"/>
    </font>
    <font>
      <b/>
      <sz val="10"/>
      <name val="Segoe UI Symbol"/>
      <family val="3"/>
    </font>
    <font>
      <b/>
      <sz val="9.5"/>
      <name val="Porsche News Gothic"/>
    </font>
    <font>
      <sz val="10"/>
      <color rgb="FF000000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  <font>
      <b/>
      <sz val="12"/>
      <color rgb="FFC00000"/>
      <name val="Porsche News Gothic"/>
    </font>
    <font>
      <b/>
      <sz val="9.5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name val="Porsche News Gothic"/>
      <family val="2"/>
    </font>
    <font>
      <sz val="10"/>
      <name val="Porsche News Gothic"/>
      <family val="2"/>
      <charset val="129"/>
    </font>
    <font>
      <sz val="14"/>
      <color theme="1"/>
      <name val="맑은 고딕"/>
      <family val="3"/>
      <charset val="129"/>
      <scheme val="minor"/>
    </font>
    <font>
      <b/>
      <sz val="13"/>
      <color indexed="63"/>
      <name val="Porsche News Gothic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0"/>
      </right>
      <top/>
      <bottom style="medium">
        <color indexed="64"/>
      </bottom>
      <diagonal/>
    </border>
    <border>
      <left style="thick">
        <color theme="0"/>
      </left>
      <right/>
      <top style="thick">
        <color theme="0"/>
      </top>
      <bottom style="medium">
        <color indexed="64"/>
      </bottom>
      <diagonal/>
    </border>
    <border>
      <left/>
      <right/>
      <top style="thick">
        <color theme="0"/>
      </top>
      <bottom style="medium">
        <color indexed="64"/>
      </bottom>
      <diagonal/>
    </border>
    <border>
      <left/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theme="0"/>
      </right>
      <top style="medium">
        <color indexed="64"/>
      </top>
      <bottom/>
      <diagonal/>
    </border>
    <border>
      <left style="thick">
        <color theme="0"/>
      </left>
      <right/>
      <top style="medium">
        <color indexed="64"/>
      </top>
      <bottom style="thick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/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medium">
        <color theme="1"/>
      </bottom>
      <diagonal/>
    </border>
    <border>
      <left/>
      <right/>
      <top style="thick">
        <color theme="0"/>
      </top>
      <bottom style="medium">
        <color theme="1"/>
      </bottom>
      <diagonal/>
    </border>
    <border>
      <left/>
      <right style="thick">
        <color theme="0"/>
      </right>
      <top style="thick">
        <color theme="0"/>
      </top>
      <bottom style="medium">
        <color theme="1"/>
      </bottom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/>
      <right/>
      <top style="thin">
        <color indexed="64"/>
      </top>
      <bottom style="thick">
        <color theme="0"/>
      </bottom>
      <diagonal/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/>
      <right/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/>
      <right style="medium">
        <color theme="0"/>
      </right>
      <top/>
      <bottom style="double">
        <color indexed="64"/>
      </bottom>
      <diagonal/>
    </border>
    <border>
      <left style="medium">
        <color theme="0"/>
      </left>
      <right/>
      <top/>
      <bottom style="double">
        <color indexed="64"/>
      </bottom>
      <diagonal/>
    </border>
    <border>
      <left style="thick">
        <color theme="0"/>
      </left>
      <right/>
      <top/>
      <bottom style="medium">
        <color indexed="64"/>
      </bottom>
      <diagonal/>
    </border>
    <border>
      <left/>
      <right style="thick">
        <color theme="0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medium">
        <color theme="0"/>
      </right>
      <top style="thin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4" fillId="2" borderId="0" xfId="0" applyFont="1" applyFill="1" applyAlignment="1" applyProtection="1">
      <alignment vertical="top"/>
      <protection hidden="1"/>
    </xf>
    <xf numFmtId="0" fontId="6" fillId="2" borderId="0" xfId="0" applyFont="1" applyFill="1" applyProtection="1">
      <alignment vertical="center"/>
      <protection hidden="1"/>
    </xf>
    <xf numFmtId="14" fontId="10" fillId="2" borderId="0" xfId="0" applyNumberFormat="1" applyFont="1" applyFill="1" applyAlignment="1" applyProtection="1">
      <alignment horizontal="center" vertical="center"/>
      <protection hidden="1"/>
    </xf>
    <xf numFmtId="0" fontId="10" fillId="2" borderId="0" xfId="0" applyFont="1" applyFill="1" applyProtection="1">
      <alignment vertical="center"/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177" fontId="14" fillId="2" borderId="0" xfId="0" applyNumberFormat="1" applyFont="1" applyFill="1" applyAlignment="1" applyProtection="1">
      <alignment horizontal="left"/>
      <protection hidden="1"/>
    </xf>
    <xf numFmtId="177" fontId="15" fillId="2" borderId="0" xfId="0" applyNumberFormat="1" applyFont="1" applyFill="1" applyAlignment="1" applyProtection="1">
      <alignment horizontal="left"/>
      <protection hidden="1"/>
    </xf>
    <xf numFmtId="0" fontId="22" fillId="4" borderId="25" xfId="0" applyFont="1" applyFill="1" applyBorder="1" applyAlignment="1" applyProtection="1">
      <alignment horizontal="center"/>
      <protection hidden="1"/>
    </xf>
    <xf numFmtId="0" fontId="22" fillId="4" borderId="26" xfId="0" applyFont="1" applyFill="1" applyBorder="1" applyAlignment="1" applyProtection="1">
      <alignment horizontal="center"/>
      <protection hidden="1"/>
    </xf>
    <xf numFmtId="0" fontId="22" fillId="4" borderId="27" xfId="0" applyFont="1" applyFill="1" applyBorder="1" applyAlignment="1" applyProtection="1">
      <alignment horizontal="center"/>
      <protection hidden="1"/>
    </xf>
    <xf numFmtId="0" fontId="6" fillId="3" borderId="40" xfId="0" applyFont="1" applyFill="1" applyBorder="1" applyProtection="1">
      <alignment vertical="center"/>
      <protection hidden="1"/>
    </xf>
    <xf numFmtId="0" fontId="6" fillId="3" borderId="41" xfId="0" applyFont="1" applyFill="1" applyBorder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30" fillId="2" borderId="0" xfId="0" applyFont="1" applyFill="1" applyProtection="1">
      <alignment vertical="center"/>
      <protection hidden="1"/>
    </xf>
    <xf numFmtId="0" fontId="3" fillId="2" borderId="0" xfId="0" applyFont="1" applyFill="1" applyAlignment="1" applyProtection="1">
      <alignment vertical="top"/>
      <protection hidden="1"/>
    </xf>
    <xf numFmtId="0" fontId="10" fillId="0" borderId="0" xfId="0" applyFont="1" applyProtection="1">
      <alignment vertical="center"/>
      <protection hidden="1"/>
    </xf>
    <xf numFmtId="0" fontId="10" fillId="2" borderId="31" xfId="0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left" vertical="center" shrinkToFit="1"/>
      <protection hidden="1"/>
    </xf>
    <xf numFmtId="0" fontId="10" fillId="2" borderId="32" xfId="0" applyFont="1" applyFill="1" applyBorder="1" applyAlignment="1" applyProtection="1">
      <alignment horizontal="left" vertical="center" shrinkToFit="1"/>
      <protection hidden="1"/>
    </xf>
    <xf numFmtId="176" fontId="26" fillId="4" borderId="54" xfId="1" applyFont="1" applyFill="1" applyBorder="1" applyAlignment="1" applyProtection="1">
      <alignment vertical="center"/>
      <protection hidden="1"/>
    </xf>
    <xf numFmtId="0" fontId="9" fillId="2" borderId="0" xfId="0" applyFont="1" applyFill="1" applyProtection="1">
      <alignment vertical="center"/>
      <protection hidden="1"/>
    </xf>
    <xf numFmtId="14" fontId="8" fillId="2" borderId="0" xfId="0" applyNumberFormat="1" applyFont="1" applyFill="1" applyAlignment="1" applyProtection="1">
      <alignment horizontal="center" vertical="center"/>
      <protection hidden="1"/>
    </xf>
    <xf numFmtId="6" fontId="34" fillId="11" borderId="62" xfId="0" applyNumberFormat="1" applyFont="1" applyFill="1" applyBorder="1" applyAlignment="1" applyProtection="1">
      <alignment horizontal="right" vertical="center"/>
      <protection hidden="1"/>
    </xf>
    <xf numFmtId="0" fontId="34" fillId="11" borderId="62" xfId="0" applyFont="1" applyFill="1" applyBorder="1" applyAlignment="1" applyProtection="1">
      <alignment horizontal="right" vertical="center"/>
      <protection hidden="1"/>
    </xf>
    <xf numFmtId="0" fontId="34" fillId="11" borderId="62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top"/>
      <protection hidden="1"/>
    </xf>
    <xf numFmtId="0" fontId="9" fillId="2" borderId="0" xfId="0" applyFont="1" applyFill="1" applyAlignment="1" applyProtection="1">
      <alignment horizontal="left" vertical="center" indent="1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177" fontId="6" fillId="2" borderId="20" xfId="0" applyNumberFormat="1" applyFont="1" applyFill="1" applyBorder="1" applyAlignment="1" applyProtection="1">
      <alignment horizontal="left" vertical="center"/>
      <protection hidden="1"/>
    </xf>
    <xf numFmtId="0" fontId="11" fillId="3" borderId="4" xfId="0" applyFont="1" applyFill="1" applyBorder="1" applyAlignment="1" applyProtection="1">
      <alignment horizontal="center" vertical="center"/>
      <protection hidden="1"/>
    </xf>
    <xf numFmtId="0" fontId="11" fillId="3" borderId="6" xfId="0" applyFont="1" applyFill="1" applyBorder="1" applyAlignment="1" applyProtection="1">
      <alignment horizontal="center" vertical="center"/>
      <protection hidden="1"/>
    </xf>
    <xf numFmtId="176" fontId="11" fillId="4" borderId="4" xfId="1" applyFont="1" applyFill="1" applyBorder="1" applyAlignment="1" applyProtection="1">
      <alignment horizontal="right" vertical="center"/>
      <protection hidden="1"/>
    </xf>
    <xf numFmtId="176" fontId="11" fillId="4" borderId="5" xfId="1" applyFont="1" applyFill="1" applyBorder="1" applyAlignment="1" applyProtection="1">
      <alignment horizontal="right" vertical="center"/>
      <protection hidden="1"/>
    </xf>
    <xf numFmtId="0" fontId="17" fillId="4" borderId="4" xfId="0" applyFont="1" applyFill="1" applyBorder="1" applyAlignment="1" applyProtection="1">
      <alignment horizontal="center" vertical="center"/>
      <protection hidden="1"/>
    </xf>
    <xf numFmtId="0" fontId="17" fillId="4" borderId="5" xfId="0" applyFont="1" applyFill="1" applyBorder="1" applyAlignment="1" applyProtection="1">
      <alignment horizontal="center" vertical="center"/>
      <protection hidden="1"/>
    </xf>
    <xf numFmtId="0" fontId="17" fillId="4" borderId="6" xfId="0" applyFont="1" applyFill="1" applyBorder="1" applyAlignment="1" applyProtection="1">
      <alignment horizontal="center" vertical="center"/>
      <protection hidden="1"/>
    </xf>
    <xf numFmtId="9" fontId="11" fillId="4" borderId="34" xfId="2" applyFont="1" applyFill="1" applyBorder="1" applyAlignment="1" applyProtection="1">
      <alignment horizontal="left" vertical="center" indent="1"/>
      <protection hidden="1"/>
    </xf>
    <xf numFmtId="9" fontId="11" fillId="4" borderId="35" xfId="2" applyFont="1" applyFill="1" applyBorder="1" applyAlignment="1" applyProtection="1">
      <alignment horizontal="left" vertical="center" indent="1"/>
      <protection hidden="1"/>
    </xf>
    <xf numFmtId="6" fontId="11" fillId="4" borderId="33" xfId="1" applyNumberFormat="1" applyFont="1" applyFill="1" applyBorder="1" applyAlignment="1" applyProtection="1">
      <alignment vertical="center"/>
      <protection hidden="1"/>
    </xf>
    <xf numFmtId="6" fontId="11" fillId="4" borderId="34" xfId="1" applyNumberFormat="1" applyFont="1" applyFill="1" applyBorder="1" applyAlignment="1" applyProtection="1">
      <alignment vertical="center"/>
      <protection hidden="1"/>
    </xf>
    <xf numFmtId="176" fontId="23" fillId="4" borderId="33" xfId="1" applyFont="1" applyFill="1" applyBorder="1" applyAlignment="1" applyProtection="1">
      <alignment horizontal="left" vertical="center" indent="1"/>
      <protection hidden="1"/>
    </xf>
    <xf numFmtId="176" fontId="23" fillId="4" borderId="34" xfId="1" applyFont="1" applyFill="1" applyBorder="1" applyAlignment="1" applyProtection="1">
      <alignment horizontal="left" vertical="center" indent="1"/>
      <protection hidden="1"/>
    </xf>
    <xf numFmtId="0" fontId="6" fillId="2" borderId="22" xfId="0" applyFont="1" applyFill="1" applyBorder="1" applyAlignment="1" applyProtection="1">
      <alignment horizontal="left" vertical="center"/>
      <protection hidden="1"/>
    </xf>
    <xf numFmtId="0" fontId="6" fillId="2" borderId="23" xfId="0" applyFont="1" applyFill="1" applyBorder="1" applyAlignment="1" applyProtection="1">
      <alignment horizontal="left" vertical="center"/>
      <protection hidden="1"/>
    </xf>
    <xf numFmtId="176" fontId="23" fillId="4" borderId="28" xfId="1" applyFont="1" applyFill="1" applyBorder="1" applyAlignment="1" applyProtection="1">
      <alignment horizontal="left" vertical="center" indent="1"/>
      <protection hidden="1"/>
    </xf>
    <xf numFmtId="176" fontId="23" fillId="4" borderId="29" xfId="1" applyFont="1" applyFill="1" applyBorder="1" applyAlignment="1" applyProtection="1">
      <alignment horizontal="left" vertical="center" indent="1"/>
      <protection hidden="1"/>
    </xf>
    <xf numFmtId="9" fontId="11" fillId="4" borderId="29" xfId="2" applyFont="1" applyFill="1" applyBorder="1" applyAlignment="1" applyProtection="1">
      <alignment horizontal="left" vertical="center" indent="1"/>
      <protection hidden="1"/>
    </xf>
    <xf numFmtId="9" fontId="11" fillId="4" borderId="30" xfId="2" applyFont="1" applyFill="1" applyBorder="1" applyAlignment="1" applyProtection="1">
      <alignment horizontal="left" vertical="center" indent="1"/>
      <protection hidden="1"/>
    </xf>
    <xf numFmtId="0" fontId="16" fillId="3" borderId="71" xfId="0" applyFont="1" applyFill="1" applyBorder="1" applyAlignment="1" applyProtection="1">
      <alignment horizontal="center" vertical="center"/>
      <protection hidden="1"/>
    </xf>
    <xf numFmtId="0" fontId="16" fillId="3" borderId="73" xfId="0" applyFont="1" applyFill="1" applyBorder="1" applyAlignment="1" applyProtection="1">
      <alignment horizontal="center" vertical="center"/>
      <protection hidden="1"/>
    </xf>
    <xf numFmtId="6" fontId="11" fillId="4" borderId="71" xfId="1" applyNumberFormat="1" applyFont="1" applyFill="1" applyBorder="1" applyAlignment="1" applyProtection="1">
      <alignment horizontal="center" vertical="center"/>
      <protection hidden="1"/>
    </xf>
    <xf numFmtId="6" fontId="11" fillId="4" borderId="72" xfId="1" applyNumberFormat="1" applyFont="1" applyFill="1" applyBorder="1" applyAlignment="1" applyProtection="1">
      <alignment horizontal="center" vertical="center"/>
      <protection hidden="1"/>
    </xf>
    <xf numFmtId="6" fontId="11" fillId="4" borderId="73" xfId="1" applyNumberFormat="1" applyFont="1" applyFill="1" applyBorder="1" applyAlignment="1" applyProtection="1">
      <alignment horizontal="center" vertical="center"/>
      <protection hidden="1"/>
    </xf>
    <xf numFmtId="0" fontId="18" fillId="3" borderId="9" xfId="0" applyFont="1" applyFill="1" applyBorder="1" applyAlignment="1" applyProtection="1">
      <alignment horizontal="center" vertical="center"/>
      <protection hidden="1"/>
    </xf>
    <xf numFmtId="0" fontId="18" fillId="3" borderId="10" xfId="0" applyFont="1" applyFill="1" applyBorder="1" applyAlignment="1" applyProtection="1">
      <alignment horizontal="center" vertical="center"/>
      <protection hidden="1"/>
    </xf>
    <xf numFmtId="0" fontId="18" fillId="3" borderId="0" xfId="0" applyFont="1" applyFill="1" applyAlignment="1" applyProtection="1">
      <alignment horizontal="center" vertical="center"/>
      <protection hidden="1"/>
    </xf>
    <xf numFmtId="0" fontId="18" fillId="3" borderId="16" xfId="0" applyFont="1" applyFill="1" applyBorder="1" applyAlignment="1" applyProtection="1">
      <alignment horizontal="center" vertical="center"/>
      <protection hidden="1"/>
    </xf>
    <xf numFmtId="0" fontId="18" fillId="3" borderId="20" xfId="0" applyFont="1" applyFill="1" applyBorder="1" applyAlignment="1" applyProtection="1">
      <alignment horizontal="center" vertical="center"/>
      <protection hidden="1"/>
    </xf>
    <xf numFmtId="0" fontId="18" fillId="3" borderId="21" xfId="0" applyFont="1" applyFill="1" applyBorder="1" applyAlignment="1" applyProtection="1">
      <alignment horizontal="center" vertical="center"/>
      <protection hidden="1"/>
    </xf>
    <xf numFmtId="6" fontId="19" fillId="4" borderId="8" xfId="1" applyNumberFormat="1" applyFont="1" applyFill="1" applyBorder="1" applyAlignment="1" applyProtection="1">
      <alignment vertical="center"/>
      <protection hidden="1"/>
    </xf>
    <xf numFmtId="6" fontId="19" fillId="4" borderId="9" xfId="1" applyNumberFormat="1" applyFont="1" applyFill="1" applyBorder="1" applyAlignment="1" applyProtection="1">
      <alignment vertical="center"/>
      <protection hidden="1"/>
    </xf>
    <xf numFmtId="6" fontId="19" fillId="4" borderId="17" xfId="1" applyNumberFormat="1" applyFont="1" applyFill="1" applyBorder="1" applyAlignment="1" applyProtection="1">
      <alignment vertical="center"/>
      <protection hidden="1"/>
    </xf>
    <xf numFmtId="6" fontId="19" fillId="4" borderId="0" xfId="1" applyNumberFormat="1" applyFont="1" applyFill="1" applyBorder="1" applyAlignment="1" applyProtection="1">
      <alignment vertical="center"/>
      <protection hidden="1"/>
    </xf>
    <xf numFmtId="6" fontId="19" fillId="4" borderId="19" xfId="1" applyNumberFormat="1" applyFont="1" applyFill="1" applyBorder="1" applyAlignment="1" applyProtection="1">
      <alignment vertical="center"/>
      <protection hidden="1"/>
    </xf>
    <xf numFmtId="6" fontId="19" fillId="4" borderId="20" xfId="1" applyNumberFormat="1" applyFont="1" applyFill="1" applyBorder="1" applyAlignment="1" applyProtection="1">
      <alignment vertical="center"/>
      <protection hidden="1"/>
    </xf>
    <xf numFmtId="0" fontId="11" fillId="3" borderId="11" xfId="0" applyFont="1" applyFill="1" applyBorder="1" applyAlignment="1" applyProtection="1">
      <alignment horizontal="center" vertical="center"/>
      <protection hidden="1"/>
    </xf>
    <xf numFmtId="0" fontId="11" fillId="3" borderId="12" xfId="0" applyFont="1" applyFill="1" applyBorder="1" applyAlignment="1" applyProtection="1">
      <alignment horizontal="center" vertical="center"/>
      <protection hidden="1"/>
    </xf>
    <xf numFmtId="178" fontId="11" fillId="4" borderId="13" xfId="1" applyNumberFormat="1" applyFont="1" applyFill="1" applyBorder="1" applyAlignment="1" applyProtection="1">
      <alignment horizontal="center" vertical="center"/>
      <protection hidden="1"/>
    </xf>
    <xf numFmtId="178" fontId="11" fillId="4" borderId="14" xfId="1" applyNumberFormat="1" applyFont="1" applyFill="1" applyBorder="1" applyAlignment="1" applyProtection="1">
      <alignment horizontal="center" vertical="center"/>
      <protection hidden="1"/>
    </xf>
    <xf numFmtId="178" fontId="11" fillId="4" borderId="15" xfId="1" applyNumberFormat="1" applyFont="1" applyFill="1" applyBorder="1" applyAlignment="1" applyProtection="1">
      <alignment horizontal="center" vertical="center"/>
      <protection hidden="1"/>
    </xf>
    <xf numFmtId="0" fontId="11" fillId="3" borderId="68" xfId="0" applyFont="1" applyFill="1" applyBorder="1" applyAlignment="1" applyProtection="1">
      <alignment horizontal="center" vertical="center"/>
      <protection hidden="1"/>
    </xf>
    <xf numFmtId="0" fontId="11" fillId="3" borderId="70" xfId="0" applyFont="1" applyFill="1" applyBorder="1" applyAlignment="1" applyProtection="1">
      <alignment horizontal="center" vertical="center"/>
      <protection hidden="1"/>
    </xf>
    <xf numFmtId="178" fontId="11" fillId="4" borderId="68" xfId="1" applyNumberFormat="1" applyFont="1" applyFill="1" applyBorder="1" applyAlignment="1" applyProtection="1">
      <alignment horizontal="center" vertical="center"/>
      <protection hidden="1"/>
    </xf>
    <xf numFmtId="178" fontId="11" fillId="4" borderId="69" xfId="1" applyNumberFormat="1" applyFont="1" applyFill="1" applyBorder="1" applyAlignment="1" applyProtection="1">
      <alignment horizontal="center" vertical="center"/>
      <protection hidden="1"/>
    </xf>
    <xf numFmtId="178" fontId="11" fillId="4" borderId="70" xfId="1" applyNumberFormat="1" applyFont="1" applyFill="1" applyBorder="1" applyAlignment="1" applyProtection="1">
      <alignment horizontal="center" vertical="center"/>
      <protection hidden="1"/>
    </xf>
    <xf numFmtId="6" fontId="11" fillId="4" borderId="28" xfId="1" applyNumberFormat="1" applyFont="1" applyFill="1" applyBorder="1" applyAlignment="1" applyProtection="1">
      <alignment vertical="center"/>
      <protection hidden="1"/>
    </xf>
    <xf numFmtId="6" fontId="11" fillId="4" borderId="29" xfId="1" applyNumberFormat="1" applyFont="1" applyFill="1" applyBorder="1" applyAlignment="1" applyProtection="1">
      <alignment vertical="center"/>
      <protection hidden="1"/>
    </xf>
    <xf numFmtId="0" fontId="24" fillId="3" borderId="45" xfId="0" applyFont="1" applyFill="1" applyBorder="1" applyAlignment="1" applyProtection="1">
      <alignment horizontal="center" vertical="center"/>
      <protection hidden="1"/>
    </xf>
    <xf numFmtId="0" fontId="24" fillId="3" borderId="55" xfId="0" applyFont="1" applyFill="1" applyBorder="1" applyAlignment="1" applyProtection="1">
      <alignment horizontal="center" vertical="center"/>
      <protection hidden="1"/>
    </xf>
    <xf numFmtId="0" fontId="24" fillId="3" borderId="1" xfId="0" applyFont="1" applyFill="1" applyBorder="1" applyAlignment="1" applyProtection="1">
      <alignment horizontal="center" vertical="center"/>
      <protection hidden="1"/>
    </xf>
    <xf numFmtId="0" fontId="24" fillId="3" borderId="57" xfId="0" applyFont="1" applyFill="1" applyBorder="1" applyAlignment="1" applyProtection="1">
      <alignment horizontal="center" vertical="center"/>
      <protection hidden="1"/>
    </xf>
    <xf numFmtId="6" fontId="17" fillId="3" borderId="56" xfId="1" applyNumberFormat="1" applyFont="1" applyFill="1" applyBorder="1" applyAlignment="1" applyProtection="1">
      <alignment vertical="center"/>
      <protection hidden="1"/>
    </xf>
    <xf numFmtId="6" fontId="17" fillId="3" borderId="45" xfId="1" applyNumberFormat="1" applyFont="1" applyFill="1" applyBorder="1" applyAlignment="1" applyProtection="1">
      <alignment vertical="center"/>
      <protection hidden="1"/>
    </xf>
    <xf numFmtId="6" fontId="17" fillId="3" borderId="58" xfId="1" applyNumberFormat="1" applyFont="1" applyFill="1" applyBorder="1" applyAlignment="1" applyProtection="1">
      <alignment vertical="center"/>
      <protection hidden="1"/>
    </xf>
    <xf numFmtId="6" fontId="17" fillId="3" borderId="1" xfId="1" applyNumberFormat="1" applyFont="1" applyFill="1" applyBorder="1" applyAlignment="1" applyProtection="1">
      <alignment vertical="center"/>
      <protection hidden="1"/>
    </xf>
    <xf numFmtId="0" fontId="11" fillId="4" borderId="33" xfId="0" applyFont="1" applyFill="1" applyBorder="1" applyAlignment="1" applyProtection="1">
      <alignment horizontal="center" vertical="center"/>
      <protection hidden="1"/>
    </xf>
    <xf numFmtId="0" fontId="11" fillId="4" borderId="34" xfId="0" applyFont="1" applyFill="1" applyBorder="1" applyAlignment="1" applyProtection="1">
      <alignment horizontal="center" vertical="center"/>
      <protection hidden="1"/>
    </xf>
    <xf numFmtId="0" fontId="11" fillId="4" borderId="35" xfId="0" applyFont="1" applyFill="1" applyBorder="1" applyAlignment="1" applyProtection="1">
      <alignment horizontal="center" vertical="center"/>
      <protection hidden="1"/>
    </xf>
    <xf numFmtId="0" fontId="16" fillId="4" borderId="33" xfId="0" applyFont="1" applyFill="1" applyBorder="1" applyAlignment="1" applyProtection="1">
      <alignment horizontal="center" vertical="center"/>
      <protection hidden="1"/>
    </xf>
    <xf numFmtId="0" fontId="16" fillId="4" borderId="34" xfId="0" applyFont="1" applyFill="1" applyBorder="1" applyAlignment="1" applyProtection="1">
      <alignment horizontal="center" vertical="center"/>
      <protection hidden="1"/>
    </xf>
    <xf numFmtId="0" fontId="16" fillId="4" borderId="35" xfId="0" applyFont="1" applyFill="1" applyBorder="1" applyAlignment="1" applyProtection="1">
      <alignment horizontal="center" vertical="center"/>
      <protection hidden="1"/>
    </xf>
    <xf numFmtId="0" fontId="22" fillId="4" borderId="33" xfId="0" applyFont="1" applyFill="1" applyBorder="1" applyAlignment="1" applyProtection="1">
      <alignment horizontal="center" vertical="center"/>
      <protection hidden="1"/>
    </xf>
    <xf numFmtId="0" fontId="22" fillId="4" borderId="34" xfId="0" applyFont="1" applyFill="1" applyBorder="1" applyAlignment="1" applyProtection="1">
      <alignment horizontal="center" vertical="center"/>
      <protection hidden="1"/>
    </xf>
    <xf numFmtId="0" fontId="22" fillId="4" borderId="35" xfId="0" applyFont="1" applyFill="1" applyBorder="1" applyAlignment="1" applyProtection="1">
      <alignment horizontal="center" vertical="center"/>
      <protection hidden="1"/>
    </xf>
    <xf numFmtId="0" fontId="29" fillId="0" borderId="45" xfId="0" applyFont="1" applyBorder="1" applyAlignment="1" applyProtection="1">
      <alignment horizontal="center" vertical="center"/>
      <protection hidden="1"/>
    </xf>
    <xf numFmtId="0" fontId="29" fillId="0" borderId="20" xfId="0" applyFont="1" applyBorder="1" applyAlignment="1" applyProtection="1">
      <alignment horizontal="center" vertical="center"/>
      <protection hidden="1"/>
    </xf>
    <xf numFmtId="14" fontId="22" fillId="5" borderId="47" xfId="0" applyNumberFormat="1" applyFont="1" applyFill="1" applyBorder="1" applyAlignment="1" applyProtection="1">
      <alignment horizontal="center"/>
      <protection hidden="1"/>
    </xf>
    <xf numFmtId="14" fontId="22" fillId="5" borderId="48" xfId="0" applyNumberFormat="1" applyFont="1" applyFill="1" applyBorder="1" applyAlignment="1" applyProtection="1">
      <alignment horizontal="center"/>
      <protection hidden="1"/>
    </xf>
    <xf numFmtId="14" fontId="22" fillId="5" borderId="49" xfId="0" applyNumberFormat="1" applyFont="1" applyFill="1" applyBorder="1" applyAlignment="1" applyProtection="1">
      <alignment horizontal="center"/>
      <protection hidden="1"/>
    </xf>
    <xf numFmtId="0" fontId="22" fillId="5" borderId="31" xfId="0" applyFont="1" applyFill="1" applyBorder="1" applyAlignment="1" applyProtection="1">
      <alignment horizontal="center"/>
      <protection hidden="1"/>
    </xf>
    <xf numFmtId="0" fontId="22" fillId="5" borderId="0" xfId="0" applyFont="1" applyFill="1" applyAlignment="1" applyProtection="1">
      <alignment horizontal="center"/>
      <protection hidden="1"/>
    </xf>
    <xf numFmtId="0" fontId="22" fillId="5" borderId="32" xfId="0" applyFont="1" applyFill="1" applyBorder="1" applyAlignment="1" applyProtection="1">
      <alignment horizontal="center"/>
      <protection hidden="1"/>
    </xf>
    <xf numFmtId="0" fontId="22" fillId="5" borderId="36" xfId="0" applyFont="1" applyFill="1" applyBorder="1" applyAlignment="1" applyProtection="1">
      <alignment horizontal="center" vertical="top"/>
      <protection hidden="1"/>
    </xf>
    <xf numFmtId="0" fontId="22" fillId="5" borderId="37" xfId="0" applyFont="1" applyFill="1" applyBorder="1" applyAlignment="1" applyProtection="1">
      <alignment horizontal="center" vertical="top"/>
      <protection hidden="1"/>
    </xf>
    <xf numFmtId="0" fontId="22" fillId="5" borderId="38" xfId="0" applyFont="1" applyFill="1" applyBorder="1" applyAlignment="1" applyProtection="1">
      <alignment horizontal="center" vertical="top"/>
      <protection hidden="1"/>
    </xf>
    <xf numFmtId="0" fontId="7" fillId="3" borderId="39" xfId="0" applyFont="1" applyFill="1" applyBorder="1" applyAlignment="1" applyProtection="1">
      <alignment horizontal="center" vertical="center"/>
      <protection hidden="1"/>
    </xf>
    <xf numFmtId="0" fontId="7" fillId="3" borderId="40" xfId="0" applyFont="1" applyFill="1" applyBorder="1" applyAlignment="1" applyProtection="1">
      <alignment horizontal="center" vertical="center"/>
      <protection hidden="1"/>
    </xf>
    <xf numFmtId="0" fontId="28" fillId="3" borderId="47" xfId="0" applyFont="1" applyFill="1" applyBorder="1" applyAlignment="1" applyProtection="1">
      <alignment horizontal="center" vertical="center"/>
      <protection hidden="1"/>
    </xf>
    <xf numFmtId="0" fontId="28" fillId="3" borderId="48" xfId="0" applyFont="1" applyFill="1" applyBorder="1" applyAlignment="1" applyProtection="1">
      <alignment horizontal="center" vertical="center"/>
      <protection hidden="1"/>
    </xf>
    <xf numFmtId="0" fontId="28" fillId="3" borderId="49" xfId="0" applyFont="1" applyFill="1" applyBorder="1" applyAlignment="1" applyProtection="1">
      <alignment horizontal="center" vertical="center"/>
      <protection hidden="1"/>
    </xf>
    <xf numFmtId="6" fontId="11" fillId="3" borderId="47" xfId="1" applyNumberFormat="1" applyFont="1" applyFill="1" applyBorder="1" applyAlignment="1" applyProtection="1">
      <alignment vertical="center"/>
      <protection hidden="1"/>
    </xf>
    <xf numFmtId="6" fontId="11" fillId="3" borderId="48" xfId="1" applyNumberFormat="1" applyFont="1" applyFill="1" applyBorder="1" applyAlignment="1" applyProtection="1">
      <alignment vertical="center"/>
      <protection hidden="1"/>
    </xf>
    <xf numFmtId="0" fontId="11" fillId="4" borderId="20" xfId="0" applyFont="1" applyFill="1" applyBorder="1" applyAlignment="1" applyProtection="1">
      <alignment horizontal="center" vertical="center"/>
      <protection hidden="1"/>
    </xf>
    <xf numFmtId="6" fontId="11" fillId="4" borderId="20" xfId="1" applyNumberFormat="1" applyFont="1" applyFill="1" applyBorder="1" applyAlignment="1" applyProtection="1">
      <alignment vertical="center"/>
      <protection hidden="1"/>
    </xf>
    <xf numFmtId="0" fontId="10" fillId="3" borderId="33" xfId="0" applyFont="1" applyFill="1" applyBorder="1" applyAlignment="1" applyProtection="1">
      <alignment horizontal="left" vertical="center" indent="2"/>
      <protection hidden="1"/>
    </xf>
    <xf numFmtId="0" fontId="10" fillId="3" borderId="34" xfId="0" applyFont="1" applyFill="1" applyBorder="1" applyAlignment="1" applyProtection="1">
      <alignment horizontal="left" vertical="center" indent="2"/>
      <protection hidden="1"/>
    </xf>
    <xf numFmtId="0" fontId="10" fillId="3" borderId="35" xfId="0" applyFont="1" applyFill="1" applyBorder="1" applyAlignment="1" applyProtection="1">
      <alignment horizontal="left" vertical="center" indent="2"/>
      <protection hidden="1"/>
    </xf>
    <xf numFmtId="6" fontId="11" fillId="3" borderId="33" xfId="1" applyNumberFormat="1" applyFont="1" applyFill="1" applyBorder="1" applyAlignment="1" applyProtection="1">
      <alignment vertical="center"/>
      <protection hidden="1"/>
    </xf>
    <xf numFmtId="6" fontId="11" fillId="3" borderId="34" xfId="1" applyNumberFormat="1" applyFont="1" applyFill="1" applyBorder="1" applyAlignment="1" applyProtection="1">
      <alignment vertical="center"/>
      <protection hidden="1"/>
    </xf>
    <xf numFmtId="6" fontId="19" fillId="3" borderId="39" xfId="1" applyNumberFormat="1" applyFont="1" applyFill="1" applyBorder="1" applyAlignment="1" applyProtection="1">
      <alignment vertical="center"/>
      <protection hidden="1"/>
    </xf>
    <xf numFmtId="6" fontId="19" fillId="3" borderId="40" xfId="1" applyNumberFormat="1" applyFont="1" applyFill="1" applyBorder="1" applyAlignment="1" applyProtection="1">
      <alignment vertical="center"/>
      <protection hidden="1"/>
    </xf>
    <xf numFmtId="0" fontId="11" fillId="4" borderId="42" xfId="0" applyFont="1" applyFill="1" applyBorder="1" applyAlignment="1" applyProtection="1">
      <alignment horizontal="center" vertical="center"/>
      <protection hidden="1"/>
    </xf>
    <xf numFmtId="0" fontId="11" fillId="4" borderId="43" xfId="0" applyFont="1" applyFill="1" applyBorder="1" applyAlignment="1" applyProtection="1">
      <alignment horizontal="center" vertical="center"/>
      <protection hidden="1"/>
    </xf>
    <xf numFmtId="0" fontId="11" fillId="4" borderId="44" xfId="0" applyFont="1" applyFill="1" applyBorder="1" applyAlignment="1" applyProtection="1">
      <alignment horizontal="center" vertical="center"/>
      <protection hidden="1"/>
    </xf>
    <xf numFmtId="6" fontId="11" fillId="4" borderId="42" xfId="1" applyNumberFormat="1" applyFont="1" applyFill="1" applyBorder="1" applyAlignment="1" applyProtection="1">
      <alignment vertical="center"/>
      <protection hidden="1"/>
    </xf>
    <xf numFmtId="6" fontId="11" fillId="4" borderId="43" xfId="1" applyNumberFormat="1" applyFont="1" applyFill="1" applyBorder="1" applyAlignment="1" applyProtection="1">
      <alignment vertical="center"/>
      <protection hidden="1"/>
    </xf>
    <xf numFmtId="0" fontId="7" fillId="3" borderId="40" xfId="0" applyFont="1" applyFill="1" applyBorder="1" applyAlignment="1" applyProtection="1">
      <alignment horizontal="left" vertical="center"/>
      <protection hidden="1"/>
    </xf>
    <xf numFmtId="0" fontId="11" fillId="4" borderId="22" xfId="0" applyFont="1" applyFill="1" applyBorder="1" applyAlignment="1" applyProtection="1">
      <alignment horizontal="center" vertical="center"/>
      <protection hidden="1"/>
    </xf>
    <xf numFmtId="0" fontId="11" fillId="4" borderId="23" xfId="0" applyFont="1" applyFill="1" applyBorder="1" applyAlignment="1" applyProtection="1">
      <alignment horizontal="center" vertical="center"/>
      <protection hidden="1"/>
    </xf>
    <xf numFmtId="0" fontId="11" fillId="4" borderId="24" xfId="0" applyFont="1" applyFill="1" applyBorder="1" applyAlignment="1" applyProtection="1">
      <alignment horizontal="center" vertical="center"/>
      <protection hidden="1"/>
    </xf>
    <xf numFmtId="178" fontId="10" fillId="4" borderId="22" xfId="2" applyNumberFormat="1" applyFont="1" applyFill="1" applyBorder="1" applyAlignment="1" applyProtection="1">
      <alignment vertical="center"/>
      <protection hidden="1"/>
    </xf>
    <xf numFmtId="178" fontId="10" fillId="4" borderId="23" xfId="2" applyNumberFormat="1" applyFont="1" applyFill="1" applyBorder="1" applyAlignment="1" applyProtection="1">
      <alignment vertical="center"/>
      <protection hidden="1"/>
    </xf>
    <xf numFmtId="0" fontId="22" fillId="4" borderId="28" xfId="0" applyFont="1" applyFill="1" applyBorder="1" applyAlignment="1" applyProtection="1">
      <alignment horizontal="center" vertical="center"/>
      <protection hidden="1"/>
    </xf>
    <xf numFmtId="0" fontId="22" fillId="4" borderId="29" xfId="0" applyFont="1" applyFill="1" applyBorder="1" applyAlignment="1" applyProtection="1">
      <alignment horizontal="center" vertical="center"/>
      <protection hidden="1"/>
    </xf>
    <xf numFmtId="0" fontId="22" fillId="4" borderId="30" xfId="0" applyFont="1" applyFill="1" applyBorder="1" applyAlignment="1" applyProtection="1">
      <alignment horizontal="center" vertical="center"/>
      <protection hidden="1"/>
    </xf>
    <xf numFmtId="0" fontId="0" fillId="7" borderId="63" xfId="0" applyFill="1" applyBorder="1" applyAlignment="1" applyProtection="1">
      <alignment horizontal="center" vertical="center"/>
      <protection locked="0"/>
    </xf>
    <xf numFmtId="0" fontId="0" fillId="7" borderId="45" xfId="0" applyFill="1" applyBorder="1" applyAlignment="1" applyProtection="1">
      <alignment horizontal="center" vertical="center"/>
      <protection locked="0"/>
    </xf>
    <xf numFmtId="0" fontId="0" fillId="7" borderId="65" xfId="0" applyFill="1" applyBorder="1" applyAlignment="1" applyProtection="1">
      <alignment horizontal="center" vertical="center"/>
      <protection locked="0"/>
    </xf>
    <xf numFmtId="0" fontId="0" fillId="7" borderId="61" xfId="0" applyFill="1" applyBorder="1" applyAlignment="1" applyProtection="1">
      <alignment horizontal="center" vertical="center"/>
      <protection locked="0"/>
    </xf>
    <xf numFmtId="176" fontId="0" fillId="6" borderId="63" xfId="1" applyFont="1" applyFill="1" applyBorder="1" applyAlignment="1" applyProtection="1">
      <alignment horizontal="center" vertical="center"/>
      <protection locked="0"/>
    </xf>
    <xf numFmtId="176" fontId="0" fillId="6" borderId="45" xfId="1" applyFont="1" applyFill="1" applyBorder="1" applyAlignment="1" applyProtection="1">
      <alignment horizontal="center" vertical="center"/>
      <protection locked="0"/>
    </xf>
    <xf numFmtId="176" fontId="0" fillId="6" borderId="64" xfId="1" applyFont="1" applyFill="1" applyBorder="1" applyAlignment="1" applyProtection="1">
      <alignment horizontal="center" vertical="center"/>
      <protection locked="0"/>
    </xf>
    <xf numFmtId="176" fontId="0" fillId="6" borderId="65" xfId="1" applyFont="1" applyFill="1" applyBorder="1" applyAlignment="1" applyProtection="1">
      <alignment horizontal="center" vertical="center"/>
      <protection locked="0"/>
    </xf>
    <xf numFmtId="176" fontId="0" fillId="6" borderId="61" xfId="1" applyFont="1" applyFill="1" applyBorder="1" applyAlignment="1" applyProtection="1">
      <alignment horizontal="center" vertical="center"/>
      <protection locked="0"/>
    </xf>
    <xf numFmtId="176" fontId="0" fillId="6" borderId="66" xfId="1" applyFont="1" applyFill="1" applyBorder="1" applyAlignment="1" applyProtection="1">
      <alignment horizontal="center" vertical="center"/>
      <protection locked="0"/>
    </xf>
    <xf numFmtId="0" fontId="0" fillId="6" borderId="63" xfId="0" applyFill="1" applyBorder="1" applyAlignment="1" applyProtection="1">
      <alignment horizontal="center" vertical="center"/>
      <protection locked="0"/>
    </xf>
    <xf numFmtId="0" fontId="0" fillId="6" borderId="45" xfId="0" applyFill="1" applyBorder="1" applyAlignment="1" applyProtection="1">
      <alignment horizontal="center" vertical="center"/>
      <protection locked="0"/>
    </xf>
    <xf numFmtId="0" fontId="0" fillId="6" borderId="64" xfId="0" applyFill="1" applyBorder="1" applyAlignment="1" applyProtection="1">
      <alignment horizontal="center" vertical="center"/>
      <protection locked="0"/>
    </xf>
    <xf numFmtId="0" fontId="0" fillId="6" borderId="75" xfId="0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0" fillId="6" borderId="67" xfId="0" applyFill="1" applyBorder="1" applyAlignment="1" applyProtection="1">
      <alignment horizontal="center" vertical="center"/>
      <protection locked="0"/>
    </xf>
    <xf numFmtId="0" fontId="0" fillId="6" borderId="65" xfId="0" applyFill="1" applyBorder="1" applyAlignment="1" applyProtection="1">
      <alignment horizontal="center" vertical="center"/>
      <protection locked="0"/>
    </xf>
    <xf numFmtId="0" fontId="0" fillId="6" borderId="61" xfId="0" applyFill="1" applyBorder="1" applyAlignment="1" applyProtection="1">
      <alignment horizontal="center" vertical="center"/>
      <protection locked="0"/>
    </xf>
    <xf numFmtId="0" fontId="0" fillId="6" borderId="66" xfId="0" applyFill="1" applyBorder="1" applyAlignment="1" applyProtection="1">
      <alignment horizontal="center" vertical="center"/>
      <protection locked="0"/>
    </xf>
    <xf numFmtId="14" fontId="0" fillId="6" borderId="63" xfId="1" applyNumberFormat="1" applyFont="1" applyFill="1" applyBorder="1" applyAlignment="1" applyProtection="1">
      <alignment horizontal="center" vertical="center"/>
      <protection locked="0"/>
    </xf>
    <xf numFmtId="14" fontId="0" fillId="6" borderId="45" xfId="1" applyNumberFormat="1" applyFont="1" applyFill="1" applyBorder="1" applyAlignment="1" applyProtection="1">
      <alignment horizontal="center" vertical="center"/>
      <protection locked="0"/>
    </xf>
    <xf numFmtId="14" fontId="0" fillId="6" borderId="64" xfId="1" applyNumberFormat="1" applyFont="1" applyFill="1" applyBorder="1" applyAlignment="1" applyProtection="1">
      <alignment horizontal="center" vertical="center"/>
      <protection locked="0"/>
    </xf>
    <xf numFmtId="14" fontId="0" fillId="6" borderId="65" xfId="1" applyNumberFormat="1" applyFont="1" applyFill="1" applyBorder="1" applyAlignment="1" applyProtection="1">
      <alignment horizontal="center" vertical="center"/>
      <protection locked="0"/>
    </xf>
    <xf numFmtId="14" fontId="0" fillId="6" borderId="61" xfId="1" applyNumberFormat="1" applyFont="1" applyFill="1" applyBorder="1" applyAlignment="1" applyProtection="1">
      <alignment horizontal="center" vertical="center"/>
      <protection locked="0"/>
    </xf>
    <xf numFmtId="14" fontId="0" fillId="6" borderId="66" xfId="1" applyNumberFormat="1" applyFont="1" applyFill="1" applyBorder="1" applyAlignment="1" applyProtection="1">
      <alignment horizontal="center" vertical="center"/>
      <protection locked="0"/>
    </xf>
    <xf numFmtId="0" fontId="0" fillId="12" borderId="63" xfId="0" applyFill="1" applyBorder="1" applyAlignment="1" applyProtection="1">
      <alignment horizontal="center" vertical="center"/>
      <protection locked="0"/>
    </xf>
    <xf numFmtId="0" fontId="0" fillId="12" borderId="45" xfId="0" applyFill="1" applyBorder="1" applyAlignment="1" applyProtection="1">
      <alignment horizontal="center" vertical="center"/>
      <protection locked="0"/>
    </xf>
    <xf numFmtId="0" fontId="0" fillId="12" borderId="65" xfId="0" applyFill="1" applyBorder="1" applyAlignment="1" applyProtection="1">
      <alignment horizontal="center" vertical="center"/>
      <protection locked="0"/>
    </xf>
    <xf numFmtId="0" fontId="0" fillId="12" borderId="61" xfId="0" applyFill="1" applyBorder="1" applyAlignment="1" applyProtection="1">
      <alignment horizontal="center" vertical="center"/>
      <protection locked="0"/>
    </xf>
    <xf numFmtId="176" fontId="0" fillId="14" borderId="63" xfId="1" applyFont="1" applyFill="1" applyBorder="1" applyAlignment="1" applyProtection="1">
      <alignment horizontal="right" vertical="center"/>
      <protection locked="0"/>
    </xf>
    <xf numFmtId="176" fontId="0" fillId="14" borderId="45" xfId="1" applyFont="1" applyFill="1" applyBorder="1" applyAlignment="1" applyProtection="1">
      <alignment horizontal="right" vertical="center"/>
      <protection locked="0"/>
    </xf>
    <xf numFmtId="176" fontId="0" fillId="14" borderId="64" xfId="1" applyFont="1" applyFill="1" applyBorder="1" applyAlignment="1" applyProtection="1">
      <alignment horizontal="right" vertical="center"/>
      <protection locked="0"/>
    </xf>
    <xf numFmtId="176" fontId="0" fillId="14" borderId="65" xfId="1" applyFont="1" applyFill="1" applyBorder="1" applyAlignment="1" applyProtection="1">
      <alignment horizontal="right" vertical="center"/>
      <protection locked="0"/>
    </xf>
    <xf numFmtId="176" fontId="0" fillId="14" borderId="61" xfId="1" applyFont="1" applyFill="1" applyBorder="1" applyAlignment="1" applyProtection="1">
      <alignment horizontal="right" vertical="center"/>
      <protection locked="0"/>
    </xf>
    <xf numFmtId="176" fontId="0" fillId="14" borderId="66" xfId="1" applyFont="1" applyFill="1" applyBorder="1" applyAlignment="1" applyProtection="1">
      <alignment horizontal="right" vertical="center"/>
      <protection locked="0"/>
    </xf>
    <xf numFmtId="176" fontId="19" fillId="4" borderId="52" xfId="1" applyFont="1" applyFill="1" applyBorder="1" applyAlignment="1" applyProtection="1">
      <alignment horizontal="center" vertical="center"/>
      <protection hidden="1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61" xfId="0" applyFill="1" applyBorder="1" applyAlignment="1" applyProtection="1">
      <alignment horizontal="center" vertical="center"/>
      <protection locked="0"/>
    </xf>
    <xf numFmtId="0" fontId="0" fillId="14" borderId="75" xfId="0" applyFill="1" applyBorder="1" applyAlignment="1" applyProtection="1">
      <alignment horizontal="center" vertical="center"/>
      <protection locked="0"/>
    </xf>
    <xf numFmtId="0" fontId="0" fillId="14" borderId="0" xfId="0" applyFill="1" applyAlignment="1" applyProtection="1">
      <alignment horizontal="center" vertical="center"/>
      <protection locked="0"/>
    </xf>
    <xf numFmtId="0" fontId="0" fillId="14" borderId="67" xfId="0" applyFill="1" applyBorder="1" applyAlignment="1" applyProtection="1">
      <alignment horizontal="center" vertical="center"/>
      <protection locked="0"/>
    </xf>
    <xf numFmtId="0" fontId="0" fillId="14" borderId="65" xfId="0" applyFill="1" applyBorder="1" applyAlignment="1" applyProtection="1">
      <alignment horizontal="center" vertical="center"/>
      <protection locked="0"/>
    </xf>
    <xf numFmtId="0" fontId="0" fillId="14" borderId="61" xfId="0" applyFill="1" applyBorder="1" applyAlignment="1" applyProtection="1">
      <alignment horizontal="center" vertical="center"/>
      <protection locked="0"/>
    </xf>
    <xf numFmtId="0" fontId="0" fillId="14" borderId="66" xfId="0" applyFill="1" applyBorder="1" applyAlignment="1" applyProtection="1">
      <alignment horizontal="center" vertical="center"/>
      <protection locked="0"/>
    </xf>
    <xf numFmtId="176" fontId="19" fillId="4" borderId="52" xfId="1" applyFont="1" applyFill="1" applyBorder="1" applyAlignment="1" applyProtection="1">
      <alignment horizontal="right" vertical="center"/>
      <protection hidden="1"/>
    </xf>
    <xf numFmtId="176" fontId="0" fillId="14" borderId="63" xfId="1" applyFont="1" applyFill="1" applyBorder="1" applyAlignment="1" applyProtection="1">
      <alignment horizontal="center" vertical="center"/>
      <protection locked="0"/>
    </xf>
    <xf numFmtId="176" fontId="0" fillId="14" borderId="45" xfId="1" applyFont="1" applyFill="1" applyBorder="1" applyAlignment="1" applyProtection="1">
      <alignment horizontal="center" vertical="center"/>
      <protection locked="0"/>
    </xf>
    <xf numFmtId="176" fontId="0" fillId="14" borderId="64" xfId="1" applyFont="1" applyFill="1" applyBorder="1" applyAlignment="1" applyProtection="1">
      <alignment horizontal="center" vertical="center"/>
      <protection locked="0"/>
    </xf>
    <xf numFmtId="176" fontId="0" fillId="14" borderId="75" xfId="1" applyFont="1" applyFill="1" applyBorder="1" applyAlignment="1" applyProtection="1">
      <alignment horizontal="center" vertical="center"/>
      <protection locked="0"/>
    </xf>
    <xf numFmtId="176" fontId="0" fillId="14" borderId="0" xfId="1" applyFont="1" applyFill="1" applyBorder="1" applyAlignment="1" applyProtection="1">
      <alignment horizontal="center" vertical="center"/>
      <protection locked="0"/>
    </xf>
    <xf numFmtId="176" fontId="0" fillId="14" borderId="67" xfId="1" applyFont="1" applyFill="1" applyBorder="1" applyAlignment="1" applyProtection="1">
      <alignment horizontal="center" vertical="center"/>
      <protection locked="0"/>
    </xf>
    <xf numFmtId="176" fontId="0" fillId="14" borderId="65" xfId="1" applyFont="1" applyFill="1" applyBorder="1" applyAlignment="1" applyProtection="1">
      <alignment horizontal="center" vertical="center"/>
      <protection locked="0"/>
    </xf>
    <xf numFmtId="176" fontId="0" fillId="14" borderId="61" xfId="1" applyFont="1" applyFill="1" applyBorder="1" applyAlignment="1" applyProtection="1">
      <alignment horizontal="center" vertical="center"/>
      <protection locked="0"/>
    </xf>
    <xf numFmtId="176" fontId="0" fillId="14" borderId="66" xfId="1" applyFont="1" applyFill="1" applyBorder="1" applyAlignment="1" applyProtection="1">
      <alignment horizontal="center" vertical="center"/>
      <protection locked="0"/>
    </xf>
    <xf numFmtId="0" fontId="0" fillId="12" borderId="75" xfId="0" applyFill="1" applyBorder="1" applyAlignment="1" applyProtection="1">
      <alignment horizontal="center" vertical="center"/>
      <protection locked="0"/>
    </xf>
    <xf numFmtId="0" fontId="0" fillId="12" borderId="0" xfId="0" applyFill="1" applyAlignment="1" applyProtection="1">
      <alignment horizontal="center" vertical="center"/>
      <protection locked="0"/>
    </xf>
    <xf numFmtId="0" fontId="6" fillId="0" borderId="20" xfId="0" applyFont="1" applyBorder="1" applyAlignment="1" applyProtection="1">
      <alignment horizontal="left" vertical="center"/>
      <protection hidden="1"/>
    </xf>
    <xf numFmtId="0" fontId="26" fillId="3" borderId="52" xfId="0" applyFont="1" applyFill="1" applyBorder="1" applyAlignment="1" applyProtection="1">
      <alignment horizontal="center" vertical="center"/>
      <protection hidden="1"/>
    </xf>
    <xf numFmtId="0" fontId="26" fillId="3" borderId="53" xfId="0" applyFont="1" applyFill="1" applyBorder="1" applyAlignment="1" applyProtection="1">
      <alignment horizontal="center" vertical="center"/>
      <protection hidden="1"/>
    </xf>
    <xf numFmtId="177" fontId="6" fillId="2" borderId="0" xfId="0" applyNumberFormat="1" applyFont="1" applyFill="1" applyAlignment="1" applyProtection="1">
      <alignment horizontal="left" vertical="center"/>
      <protection hidden="1"/>
    </xf>
    <xf numFmtId="0" fontId="11" fillId="3" borderId="3" xfId="0" applyFont="1" applyFill="1" applyBorder="1" applyAlignment="1" applyProtection="1">
      <alignment horizontal="center" vertical="center"/>
      <protection hidden="1"/>
    </xf>
    <xf numFmtId="0" fontId="16" fillId="3" borderId="7" xfId="0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0" fillId="7" borderId="62" xfId="0" applyFill="1" applyBorder="1" applyAlignment="1" applyProtection="1">
      <alignment horizontal="center" vertical="center"/>
      <protection locked="0"/>
    </xf>
    <xf numFmtId="0" fontId="0" fillId="6" borderId="62" xfId="0" applyFill="1" applyBorder="1" applyAlignment="1" applyProtection="1">
      <alignment horizontal="center" vertical="center"/>
      <protection locked="0"/>
    </xf>
    <xf numFmtId="0" fontId="29" fillId="0" borderId="45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6" fontId="11" fillId="4" borderId="7" xfId="1" applyNumberFormat="1" applyFont="1" applyFill="1" applyBorder="1" applyAlignment="1" applyProtection="1">
      <alignment horizontal="center" vertical="center"/>
      <protection hidden="1"/>
    </xf>
    <xf numFmtId="0" fontId="18" fillId="3" borderId="8" xfId="0" applyFont="1" applyFill="1" applyBorder="1" applyAlignment="1" applyProtection="1">
      <alignment horizontal="center" vertical="center"/>
      <protection hidden="1"/>
    </xf>
    <xf numFmtId="0" fontId="19" fillId="3" borderId="9" xfId="0" applyFont="1" applyFill="1" applyBorder="1" applyAlignment="1" applyProtection="1">
      <alignment horizontal="center" vertical="center"/>
      <protection hidden="1"/>
    </xf>
    <xf numFmtId="0" fontId="19" fillId="3" borderId="10" xfId="0" applyFont="1" applyFill="1" applyBorder="1" applyAlignment="1" applyProtection="1">
      <alignment horizontal="center" vertical="center"/>
      <protection hidden="1"/>
    </xf>
    <xf numFmtId="0" fontId="19" fillId="3" borderId="0" xfId="0" applyFont="1" applyFill="1" applyAlignment="1" applyProtection="1">
      <alignment horizontal="center" vertical="center"/>
      <protection hidden="1"/>
    </xf>
    <xf numFmtId="0" fontId="19" fillId="3" borderId="16" xfId="0" applyFont="1" applyFill="1" applyBorder="1" applyAlignment="1" applyProtection="1">
      <alignment horizontal="center" vertical="center"/>
      <protection hidden="1"/>
    </xf>
    <xf numFmtId="0" fontId="19" fillId="3" borderId="19" xfId="0" applyFont="1" applyFill="1" applyBorder="1" applyAlignment="1" applyProtection="1">
      <alignment horizontal="center" vertical="center"/>
      <protection hidden="1"/>
    </xf>
    <xf numFmtId="0" fontId="19" fillId="3" borderId="20" xfId="0" applyFont="1" applyFill="1" applyBorder="1" applyAlignment="1" applyProtection="1">
      <alignment horizontal="center" vertical="center"/>
      <protection hidden="1"/>
    </xf>
    <xf numFmtId="0" fontId="19" fillId="3" borderId="21" xfId="0" applyFont="1" applyFill="1" applyBorder="1" applyAlignment="1" applyProtection="1">
      <alignment horizontal="center" vertical="center"/>
      <protection hidden="1"/>
    </xf>
    <xf numFmtId="0" fontId="22" fillId="5" borderId="48" xfId="0" applyFont="1" applyFill="1" applyBorder="1" applyAlignment="1" applyProtection="1">
      <alignment horizontal="center"/>
      <protection hidden="1"/>
    </xf>
    <xf numFmtId="0" fontId="22" fillId="5" borderId="49" xfId="0" applyFont="1" applyFill="1" applyBorder="1" applyAlignment="1" applyProtection="1">
      <alignment horizontal="center"/>
      <protection hidden="1"/>
    </xf>
    <xf numFmtId="0" fontId="11" fillId="3" borderId="18" xfId="0" applyFont="1" applyFill="1" applyBorder="1" applyAlignment="1" applyProtection="1">
      <alignment horizontal="center" vertical="center"/>
      <protection hidden="1"/>
    </xf>
    <xf numFmtId="178" fontId="11" fillId="4" borderId="18" xfId="1" applyNumberFormat="1" applyFont="1" applyFill="1" applyBorder="1" applyAlignment="1" applyProtection="1">
      <alignment horizontal="center" vertical="center"/>
      <protection hidden="1"/>
    </xf>
    <xf numFmtId="0" fontId="6" fillId="2" borderId="50" xfId="0" applyFont="1" applyFill="1" applyBorder="1" applyAlignment="1" applyProtection="1">
      <alignment horizontal="left" vertical="center"/>
      <protection hidden="1"/>
    </xf>
    <xf numFmtId="0" fontId="6" fillId="2" borderId="47" xfId="0" applyFont="1" applyFill="1" applyBorder="1" applyAlignment="1" applyProtection="1">
      <alignment horizontal="left" vertical="center"/>
      <protection hidden="1"/>
    </xf>
    <xf numFmtId="0" fontId="11" fillId="4" borderId="29" xfId="0" applyFont="1" applyFill="1" applyBorder="1" applyAlignment="1" applyProtection="1">
      <alignment horizontal="center" vertical="center"/>
      <protection hidden="1"/>
    </xf>
    <xf numFmtId="0" fontId="11" fillId="4" borderId="30" xfId="0" applyFont="1" applyFill="1" applyBorder="1" applyAlignment="1" applyProtection="1">
      <alignment horizontal="center" vertical="center"/>
      <protection hidden="1"/>
    </xf>
    <xf numFmtId="6" fontId="11" fillId="4" borderId="51" xfId="1" applyNumberFormat="1" applyFont="1" applyFill="1" applyBorder="1" applyAlignment="1" applyProtection="1">
      <alignment vertical="center"/>
      <protection hidden="1"/>
    </xf>
    <xf numFmtId="0" fontId="22" fillId="5" borderId="36" xfId="0" applyFont="1" applyFill="1" applyBorder="1" applyAlignment="1" applyProtection="1">
      <alignment horizontal="center"/>
      <protection hidden="1"/>
    </xf>
    <xf numFmtId="0" fontId="22" fillId="5" borderId="37" xfId="0" applyFont="1" applyFill="1" applyBorder="1" applyAlignment="1" applyProtection="1">
      <alignment horizontal="center"/>
      <protection hidden="1"/>
    </xf>
    <xf numFmtId="0" fontId="22" fillId="5" borderId="38" xfId="0" applyFont="1" applyFill="1" applyBorder="1" applyAlignment="1" applyProtection="1">
      <alignment horizontal="center"/>
      <protection hidden="1"/>
    </xf>
    <xf numFmtId="0" fontId="10" fillId="3" borderId="36" xfId="0" applyFont="1" applyFill="1" applyBorder="1" applyAlignment="1" applyProtection="1">
      <alignment horizontal="left" vertical="center" indent="2"/>
      <protection hidden="1"/>
    </xf>
    <xf numFmtId="0" fontId="10" fillId="3" borderId="37" xfId="0" applyFont="1" applyFill="1" applyBorder="1" applyAlignment="1" applyProtection="1">
      <alignment horizontal="left" vertical="center" indent="2"/>
      <protection hidden="1"/>
    </xf>
    <xf numFmtId="0" fontId="6" fillId="3" borderId="40" xfId="0" applyFont="1" applyFill="1" applyBorder="1" applyAlignment="1" applyProtection="1">
      <alignment horizontal="left" vertical="center"/>
      <protection hidden="1"/>
    </xf>
    <xf numFmtId="0" fontId="0" fillId="11" borderId="62" xfId="0" applyFill="1" applyBorder="1" applyAlignment="1" applyProtection="1">
      <alignment horizontal="center" vertical="center"/>
      <protection locked="0"/>
    </xf>
    <xf numFmtId="176" fontId="0" fillId="14" borderId="62" xfId="1" applyFont="1" applyFill="1" applyBorder="1" applyAlignment="1" applyProtection="1">
      <alignment horizontal="center" vertical="center"/>
      <protection locked="0"/>
    </xf>
    <xf numFmtId="6" fontId="11" fillId="4" borderId="46" xfId="1" applyNumberFormat="1" applyFont="1" applyFill="1" applyBorder="1" applyAlignment="1" applyProtection="1">
      <alignment vertical="center"/>
      <protection hidden="1"/>
    </xf>
    <xf numFmtId="0" fontId="27" fillId="3" borderId="48" xfId="0" applyFont="1" applyFill="1" applyBorder="1" applyAlignment="1" applyProtection="1">
      <alignment horizontal="center" vertical="center"/>
      <protection hidden="1"/>
    </xf>
    <xf numFmtId="0" fontId="27" fillId="3" borderId="49" xfId="0" applyFont="1" applyFill="1" applyBorder="1" applyAlignment="1" applyProtection="1">
      <alignment horizontal="center" vertical="center"/>
      <protection hidden="1"/>
    </xf>
    <xf numFmtId="6" fontId="11" fillId="3" borderId="50" xfId="1" applyNumberFormat="1" applyFont="1" applyFill="1" applyBorder="1" applyAlignment="1" applyProtection="1">
      <alignment vertical="center"/>
      <protection hidden="1"/>
    </xf>
    <xf numFmtId="0" fontId="10" fillId="8" borderId="25" xfId="0" applyFont="1" applyFill="1" applyBorder="1" applyAlignment="1" applyProtection="1">
      <alignment horizontal="center" vertical="center" wrapText="1"/>
      <protection hidden="1"/>
    </xf>
    <xf numFmtId="0" fontId="10" fillId="8" borderId="27" xfId="0" applyFont="1" applyFill="1" applyBorder="1" applyAlignment="1" applyProtection="1">
      <alignment horizontal="center" vertical="center" wrapText="1"/>
      <protection hidden="1"/>
    </xf>
    <xf numFmtId="0" fontId="10" fillId="8" borderId="31" xfId="0" applyFont="1" applyFill="1" applyBorder="1" applyAlignment="1" applyProtection="1">
      <alignment horizontal="center" vertical="center" wrapText="1"/>
      <protection hidden="1"/>
    </xf>
    <xf numFmtId="0" fontId="10" fillId="8" borderId="32" xfId="0" applyFont="1" applyFill="1" applyBorder="1" applyAlignment="1" applyProtection="1">
      <alignment horizontal="center" vertical="center" wrapText="1"/>
      <protection hidden="1"/>
    </xf>
    <xf numFmtId="0" fontId="10" fillId="8" borderId="59" xfId="0" applyFont="1" applyFill="1" applyBorder="1" applyAlignment="1" applyProtection="1">
      <alignment horizontal="center" vertical="center" wrapText="1"/>
      <protection hidden="1"/>
    </xf>
    <xf numFmtId="0" fontId="10" fillId="8" borderId="60" xfId="0" applyFont="1" applyFill="1" applyBorder="1" applyAlignment="1" applyProtection="1">
      <alignment horizontal="center" vertical="center" wrapText="1"/>
      <protection hidden="1"/>
    </xf>
    <xf numFmtId="0" fontId="32" fillId="9" borderId="25" xfId="0" applyFont="1" applyFill="1" applyBorder="1" applyAlignment="1" applyProtection="1">
      <alignment horizontal="center" vertical="center"/>
      <protection hidden="1"/>
    </xf>
    <xf numFmtId="0" fontId="32" fillId="9" borderId="26" xfId="0" applyFont="1" applyFill="1" applyBorder="1" applyAlignment="1" applyProtection="1">
      <alignment horizontal="center" vertical="center"/>
      <protection hidden="1"/>
    </xf>
    <xf numFmtId="0" fontId="32" fillId="9" borderId="27" xfId="0" applyFont="1" applyFill="1" applyBorder="1" applyAlignment="1" applyProtection="1">
      <alignment horizontal="center" vertical="center"/>
      <protection hidden="1"/>
    </xf>
    <xf numFmtId="0" fontId="32" fillId="9" borderId="31" xfId="0" applyFont="1" applyFill="1" applyBorder="1" applyAlignment="1" applyProtection="1">
      <alignment horizontal="center" vertical="center"/>
      <protection hidden="1"/>
    </xf>
    <xf numFmtId="0" fontId="32" fillId="9" borderId="0" xfId="0" applyFont="1" applyFill="1" applyAlignment="1" applyProtection="1">
      <alignment horizontal="center" vertical="center"/>
      <protection hidden="1"/>
    </xf>
    <xf numFmtId="0" fontId="32" fillId="9" borderId="32" xfId="0" applyFont="1" applyFill="1" applyBorder="1" applyAlignment="1" applyProtection="1">
      <alignment horizontal="center" vertical="center"/>
      <protection hidden="1"/>
    </xf>
    <xf numFmtId="0" fontId="32" fillId="9" borderId="36" xfId="0" applyFont="1" applyFill="1" applyBorder="1" applyAlignment="1" applyProtection="1">
      <alignment horizontal="center" vertical="center"/>
      <protection hidden="1"/>
    </xf>
    <xf numFmtId="0" fontId="32" fillId="9" borderId="37" xfId="0" applyFont="1" applyFill="1" applyBorder="1" applyAlignment="1" applyProtection="1">
      <alignment horizontal="center" vertical="center"/>
      <protection hidden="1"/>
    </xf>
    <xf numFmtId="0" fontId="32" fillId="9" borderId="38" xfId="0" applyFont="1" applyFill="1" applyBorder="1" applyAlignment="1" applyProtection="1">
      <alignment horizontal="center" vertical="center"/>
      <protection hidden="1"/>
    </xf>
    <xf numFmtId="0" fontId="32" fillId="9" borderId="28" xfId="0" applyFont="1" applyFill="1" applyBorder="1" applyAlignment="1" applyProtection="1">
      <alignment horizontal="left" vertical="center" shrinkToFit="1"/>
      <protection hidden="1"/>
    </xf>
    <xf numFmtId="0" fontId="32" fillId="9" borderId="29" xfId="0" applyFont="1" applyFill="1" applyBorder="1" applyAlignment="1" applyProtection="1">
      <alignment horizontal="left" vertical="center" shrinkToFit="1"/>
      <protection hidden="1"/>
    </xf>
    <xf numFmtId="0" fontId="32" fillId="9" borderId="30" xfId="0" applyFont="1" applyFill="1" applyBorder="1" applyAlignment="1" applyProtection="1">
      <alignment horizontal="left" vertical="center" shrinkToFit="1"/>
      <protection hidden="1"/>
    </xf>
    <xf numFmtId="0" fontId="32" fillId="9" borderId="33" xfId="0" applyFont="1" applyFill="1" applyBorder="1" applyAlignment="1" applyProtection="1">
      <alignment horizontal="left" vertical="center" shrinkToFit="1"/>
      <protection hidden="1"/>
    </xf>
    <xf numFmtId="0" fontId="32" fillId="9" borderId="34" xfId="0" applyFont="1" applyFill="1" applyBorder="1" applyAlignment="1" applyProtection="1">
      <alignment horizontal="left" vertical="center" shrinkToFit="1"/>
      <protection hidden="1"/>
    </xf>
    <xf numFmtId="0" fontId="32" fillId="9" borderId="35" xfId="0" applyFont="1" applyFill="1" applyBorder="1" applyAlignment="1" applyProtection="1">
      <alignment horizontal="left" vertical="center" shrinkToFit="1"/>
      <protection hidden="1"/>
    </xf>
    <xf numFmtId="0" fontId="10" fillId="9" borderId="28" xfId="0" applyFont="1" applyFill="1" applyBorder="1" applyAlignment="1" applyProtection="1">
      <alignment horizontal="left" vertical="center" indent="1" shrinkToFit="1"/>
      <protection hidden="1"/>
    </xf>
    <xf numFmtId="0" fontId="10" fillId="9" borderId="29" xfId="0" applyFont="1" applyFill="1" applyBorder="1" applyAlignment="1" applyProtection="1">
      <alignment horizontal="left" vertical="center" indent="1" shrinkToFit="1"/>
      <protection hidden="1"/>
    </xf>
    <xf numFmtId="0" fontId="10" fillId="9" borderId="30" xfId="0" applyFont="1" applyFill="1" applyBorder="1" applyAlignment="1" applyProtection="1">
      <alignment horizontal="left" vertical="center" indent="1" shrinkToFit="1"/>
      <protection hidden="1"/>
    </xf>
    <xf numFmtId="0" fontId="10" fillId="9" borderId="33" xfId="0" applyFont="1" applyFill="1" applyBorder="1" applyAlignment="1" applyProtection="1">
      <alignment horizontal="left" vertical="center" indent="1" shrinkToFit="1"/>
      <protection hidden="1"/>
    </xf>
    <xf numFmtId="0" fontId="10" fillId="9" borderId="34" xfId="0" applyFont="1" applyFill="1" applyBorder="1" applyAlignment="1" applyProtection="1">
      <alignment horizontal="left" vertical="center" indent="1" shrinkToFit="1"/>
      <protection hidden="1"/>
    </xf>
    <xf numFmtId="0" fontId="10" fillId="9" borderId="35" xfId="0" applyFont="1" applyFill="1" applyBorder="1" applyAlignment="1" applyProtection="1">
      <alignment horizontal="left" vertical="center" indent="1" shrinkToFit="1"/>
      <protection hidden="1"/>
    </xf>
    <xf numFmtId="0" fontId="31" fillId="9" borderId="33" xfId="0" applyFont="1" applyFill="1" applyBorder="1" applyAlignment="1" applyProtection="1">
      <alignment horizontal="left" vertical="center" indent="1" shrinkToFit="1"/>
      <protection hidden="1"/>
    </xf>
    <xf numFmtId="0" fontId="32" fillId="9" borderId="47" xfId="0" applyFont="1" applyFill="1" applyBorder="1" applyAlignment="1" applyProtection="1">
      <alignment horizontal="center" vertical="center" wrapText="1"/>
      <protection hidden="1"/>
    </xf>
    <xf numFmtId="0" fontId="32" fillId="9" borderId="48" xfId="0" applyFont="1" applyFill="1" applyBorder="1" applyAlignment="1" applyProtection="1">
      <alignment horizontal="center" vertical="center"/>
      <protection hidden="1"/>
    </xf>
    <xf numFmtId="0" fontId="32" fillId="9" borderId="49" xfId="0" applyFont="1" applyFill="1" applyBorder="1" applyAlignment="1" applyProtection="1">
      <alignment horizontal="center" vertical="center"/>
      <protection hidden="1"/>
    </xf>
    <xf numFmtId="0" fontId="32" fillId="9" borderId="59" xfId="0" applyFont="1" applyFill="1" applyBorder="1" applyAlignment="1" applyProtection="1">
      <alignment horizontal="center" vertical="center"/>
      <protection hidden="1"/>
    </xf>
    <xf numFmtId="0" fontId="32" fillId="9" borderId="20" xfId="0" applyFont="1" applyFill="1" applyBorder="1" applyAlignment="1" applyProtection="1">
      <alignment horizontal="center" vertical="center"/>
      <protection hidden="1"/>
    </xf>
    <xf numFmtId="0" fontId="32" fillId="9" borderId="60" xfId="0" applyFont="1" applyFill="1" applyBorder="1" applyAlignment="1" applyProtection="1">
      <alignment horizontal="center" vertical="center"/>
      <protection hidden="1"/>
    </xf>
    <xf numFmtId="0" fontId="32" fillId="9" borderId="33" xfId="0" applyFont="1" applyFill="1" applyBorder="1" applyAlignment="1" applyProtection="1">
      <alignment horizontal="left" vertical="center" indent="1" shrinkToFit="1"/>
      <protection hidden="1"/>
    </xf>
    <xf numFmtId="0" fontId="32" fillId="9" borderId="34" xfId="0" applyFont="1" applyFill="1" applyBorder="1" applyAlignment="1" applyProtection="1">
      <alignment horizontal="left" vertical="center" indent="1" shrinkToFit="1"/>
      <protection hidden="1"/>
    </xf>
    <xf numFmtId="0" fontId="32" fillId="9" borderId="35" xfId="0" applyFont="1" applyFill="1" applyBorder="1" applyAlignment="1" applyProtection="1">
      <alignment horizontal="left" vertical="center" indent="1" shrinkToFit="1"/>
      <protection hidden="1"/>
    </xf>
    <xf numFmtId="0" fontId="33" fillId="9" borderId="33" xfId="0" applyFont="1" applyFill="1" applyBorder="1" applyAlignment="1" applyProtection="1">
      <alignment horizontal="left" vertical="center" shrinkToFit="1"/>
      <protection hidden="1"/>
    </xf>
    <xf numFmtId="0" fontId="33" fillId="9" borderId="34" xfId="0" applyFont="1" applyFill="1" applyBorder="1" applyAlignment="1" applyProtection="1">
      <alignment horizontal="left" vertical="center" shrinkToFit="1"/>
      <protection hidden="1"/>
    </xf>
    <xf numFmtId="0" fontId="33" fillId="9" borderId="35" xfId="0" applyFont="1" applyFill="1" applyBorder="1" applyAlignment="1" applyProtection="1">
      <alignment horizontal="left" vertical="center" shrinkToFit="1"/>
      <protection hidden="1"/>
    </xf>
    <xf numFmtId="0" fontId="32" fillId="9" borderId="47" xfId="0" applyFont="1" applyFill="1" applyBorder="1" applyAlignment="1" applyProtection="1">
      <alignment horizontal="center" vertical="center"/>
      <protection hidden="1"/>
    </xf>
    <xf numFmtId="0" fontId="10" fillId="9" borderId="22" xfId="0" applyFont="1" applyFill="1" applyBorder="1" applyAlignment="1" applyProtection="1">
      <alignment horizontal="left" vertical="center" indent="1" shrinkToFit="1"/>
      <protection hidden="1"/>
    </xf>
    <xf numFmtId="0" fontId="10" fillId="9" borderId="23" xfId="0" applyFont="1" applyFill="1" applyBorder="1" applyAlignment="1" applyProtection="1">
      <alignment horizontal="left" vertical="center" indent="1" shrinkToFit="1"/>
      <protection hidden="1"/>
    </xf>
    <xf numFmtId="0" fontId="10" fillId="9" borderId="24" xfId="0" applyFont="1" applyFill="1" applyBorder="1" applyAlignment="1" applyProtection="1">
      <alignment horizontal="left" vertical="center" indent="1" shrinkToFit="1"/>
      <protection hidden="1"/>
    </xf>
    <xf numFmtId="0" fontId="32" fillId="9" borderId="22" xfId="0" applyFont="1" applyFill="1" applyBorder="1" applyAlignment="1" applyProtection="1">
      <alignment horizontal="left" vertical="center" indent="1" shrinkToFit="1"/>
      <protection hidden="1"/>
    </xf>
    <xf numFmtId="0" fontId="32" fillId="9" borderId="23" xfId="0" applyFont="1" applyFill="1" applyBorder="1" applyAlignment="1" applyProtection="1">
      <alignment horizontal="left" vertical="center" indent="1" shrinkToFit="1"/>
      <protection hidden="1"/>
    </xf>
    <xf numFmtId="0" fontId="32" fillId="9" borderId="24" xfId="0" applyFont="1" applyFill="1" applyBorder="1" applyAlignment="1" applyProtection="1">
      <alignment horizontal="left" vertical="center" indent="1" shrinkToFit="1"/>
      <protection hidden="1"/>
    </xf>
    <xf numFmtId="176" fontId="0" fillId="13" borderId="62" xfId="1" applyFont="1" applyFill="1" applyBorder="1" applyAlignment="1" applyProtection="1">
      <alignment horizontal="center" vertical="center"/>
      <protection locked="0"/>
    </xf>
    <xf numFmtId="0" fontId="0" fillId="10" borderId="62" xfId="0" applyFill="1" applyBorder="1" applyAlignment="1" applyProtection="1">
      <alignment horizontal="center" vertical="center"/>
      <protection locked="0"/>
    </xf>
    <xf numFmtId="0" fontId="0" fillId="14" borderId="62" xfId="0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hidden="1"/>
    </xf>
    <xf numFmtId="0" fontId="19" fillId="3" borderId="53" xfId="0" applyFont="1" applyFill="1" applyBorder="1" applyAlignment="1" applyProtection="1">
      <alignment horizontal="center" vertical="center"/>
      <protection hidden="1"/>
    </xf>
    <xf numFmtId="176" fontId="19" fillId="4" borderId="54" xfId="1" applyFont="1" applyFill="1" applyBorder="1" applyAlignment="1" applyProtection="1">
      <alignment horizontal="right" vertical="center"/>
      <protection hidden="1"/>
    </xf>
    <xf numFmtId="176" fontId="19" fillId="4" borderId="74" xfId="1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horizontal="left" vertical="top"/>
      <protection hidden="1"/>
    </xf>
    <xf numFmtId="176" fontId="0" fillId="6" borderId="62" xfId="1" applyFont="1" applyFill="1" applyBorder="1" applyAlignment="1" applyProtection="1">
      <alignment horizontal="center" vertical="center"/>
      <protection locked="0"/>
    </xf>
    <xf numFmtId="14" fontId="0" fillId="6" borderId="62" xfId="1" applyNumberFormat="1" applyFont="1" applyFill="1" applyBorder="1" applyAlignment="1" applyProtection="1">
      <alignment horizontal="center" vertical="center"/>
      <protection locked="0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E7B0A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showGridLines="0" showZeros="0" showRuler="0" view="pageLayout" zoomScaleNormal="100" workbookViewId="0">
      <selection activeCell="I16" sqref="I16:K16"/>
    </sheetView>
  </sheetViews>
  <sheetFormatPr baseColWidth="10" defaultColWidth="9" defaultRowHeight="17"/>
  <cols>
    <col min="1" max="1" width="9" style="13"/>
    <col min="2" max="2" width="7.5" style="13" customWidth="1"/>
    <col min="3" max="3" width="2.1640625" style="13" customWidth="1"/>
    <col min="4" max="5" width="9" style="13"/>
    <col min="6" max="6" width="2.1640625" style="13" customWidth="1"/>
    <col min="7" max="7" width="5" style="13" customWidth="1"/>
    <col min="8" max="9" width="9" style="13"/>
    <col min="10" max="10" width="8.33203125" style="13" customWidth="1"/>
    <col min="11" max="11" width="10.83203125" style="13" customWidth="1"/>
    <col min="12" max="12" width="9.5" style="13" customWidth="1"/>
    <col min="13" max="16384" width="9" style="13"/>
  </cols>
  <sheetData>
    <row r="1" spans="1:16">
      <c r="L1" s="137" t="s">
        <v>22</v>
      </c>
      <c r="M1" s="138"/>
      <c r="N1" s="147" t="s">
        <v>27</v>
      </c>
      <c r="O1" s="148"/>
      <c r="P1" s="149"/>
    </row>
    <row r="2" spans="1:16" ht="17.25" customHeight="1">
      <c r="A2" s="96" t="s">
        <v>70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139"/>
      <c r="M2" s="140"/>
      <c r="N2" s="150"/>
      <c r="O2" s="151"/>
      <c r="P2" s="152"/>
    </row>
    <row r="3" spans="1:16" ht="18" thickBo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137" t="s">
        <v>23</v>
      </c>
      <c r="M3" s="138"/>
      <c r="N3" s="147"/>
      <c r="O3" s="148"/>
      <c r="P3" s="149"/>
    </row>
    <row r="4" spans="1:16">
      <c r="L4" s="139"/>
      <c r="M4" s="140"/>
      <c r="N4" s="153"/>
      <c r="O4" s="154"/>
      <c r="P4" s="155"/>
    </row>
    <row r="5" spans="1:16">
      <c r="L5" s="137" t="s">
        <v>24</v>
      </c>
      <c r="M5" s="138"/>
      <c r="N5" s="147"/>
      <c r="O5" s="148"/>
      <c r="P5" s="149"/>
    </row>
    <row r="6" spans="1:16">
      <c r="A6" s="27" t="str">
        <f>N1</f>
        <v>VIP</v>
      </c>
      <c r="B6" s="27"/>
      <c r="C6" s="1"/>
      <c r="D6" s="2" t="s">
        <v>0</v>
      </c>
      <c r="E6" s="1"/>
      <c r="F6" s="1"/>
      <c r="G6" s="1"/>
      <c r="H6" s="1"/>
      <c r="I6" s="28" t="s">
        <v>28</v>
      </c>
      <c r="J6" s="28"/>
      <c r="K6" s="3">
        <f ca="1">TODAY()</f>
        <v>45496</v>
      </c>
      <c r="L6" s="139"/>
      <c r="M6" s="140"/>
      <c r="N6" s="153"/>
      <c r="O6" s="154"/>
      <c r="P6" s="155"/>
    </row>
    <row r="7" spans="1:16">
      <c r="A7" s="4"/>
      <c r="B7" s="4"/>
      <c r="C7" s="4"/>
      <c r="D7" s="5"/>
      <c r="E7" s="5"/>
      <c r="F7" s="4"/>
      <c r="G7" s="4"/>
      <c r="H7" s="4"/>
      <c r="I7" s="4"/>
      <c r="J7" s="29" t="s">
        <v>1</v>
      </c>
      <c r="K7" s="29"/>
      <c r="L7" s="137" t="s">
        <v>26</v>
      </c>
      <c r="M7" s="138"/>
      <c r="N7" s="141"/>
      <c r="O7" s="142"/>
      <c r="P7" s="143"/>
    </row>
    <row r="8" spans="1:16" ht="18" thickBot="1">
      <c r="A8" s="30" t="s">
        <v>2</v>
      </c>
      <c r="B8" s="30"/>
      <c r="C8" s="6"/>
      <c r="D8" s="5"/>
      <c r="E8" s="5"/>
      <c r="F8" s="7"/>
      <c r="G8" s="7"/>
      <c r="H8" s="7"/>
      <c r="I8" s="6"/>
      <c r="J8" s="4"/>
      <c r="K8" s="4"/>
      <c r="L8" s="139"/>
      <c r="M8" s="140"/>
      <c r="N8" s="144"/>
      <c r="O8" s="145"/>
      <c r="P8" s="146"/>
    </row>
    <row r="9" spans="1:16" ht="18" thickBot="1">
      <c r="A9" s="31" t="s">
        <v>3</v>
      </c>
      <c r="B9" s="32"/>
      <c r="C9" s="35">
        <f>N3</f>
        <v>0</v>
      </c>
      <c r="D9" s="36"/>
      <c r="E9" s="36"/>
      <c r="F9" s="36"/>
      <c r="G9" s="36"/>
      <c r="H9" s="37"/>
      <c r="I9" s="33"/>
      <c r="J9" s="34"/>
      <c r="K9" s="34"/>
      <c r="L9" s="137" t="s">
        <v>25</v>
      </c>
      <c r="M9" s="138"/>
      <c r="N9" s="141"/>
      <c r="O9" s="142"/>
      <c r="P9" s="143"/>
    </row>
    <row r="10" spans="1:16">
      <c r="A10" s="50" t="s">
        <v>4</v>
      </c>
      <c r="B10" s="51"/>
      <c r="C10" s="52">
        <f>N5</f>
        <v>0</v>
      </c>
      <c r="D10" s="53"/>
      <c r="E10" s="54"/>
      <c r="F10" s="55" t="s">
        <v>5</v>
      </c>
      <c r="G10" s="55"/>
      <c r="H10" s="56"/>
      <c r="I10" s="61">
        <f>N13</f>
        <v>0</v>
      </c>
      <c r="J10" s="62"/>
      <c r="K10" s="62"/>
      <c r="L10" s="139"/>
      <c r="M10" s="140"/>
      <c r="N10" s="144"/>
      <c r="O10" s="145"/>
      <c r="P10" s="146"/>
    </row>
    <row r="11" spans="1:16">
      <c r="A11" s="67" t="s">
        <v>6</v>
      </c>
      <c r="B11" s="68"/>
      <c r="C11" s="69">
        <f>N7</f>
        <v>0</v>
      </c>
      <c r="D11" s="70"/>
      <c r="E11" s="71"/>
      <c r="F11" s="57"/>
      <c r="G11" s="57"/>
      <c r="H11" s="58"/>
      <c r="I11" s="63"/>
      <c r="J11" s="64"/>
      <c r="K11" s="64"/>
      <c r="L11" s="137" t="s">
        <v>57</v>
      </c>
      <c r="M11" s="138"/>
      <c r="N11" s="156"/>
      <c r="O11" s="157"/>
      <c r="P11" s="158"/>
    </row>
    <row r="12" spans="1:16" ht="18" thickBot="1">
      <c r="A12" s="72" t="s">
        <v>7</v>
      </c>
      <c r="B12" s="73"/>
      <c r="C12" s="74">
        <f>N9</f>
        <v>0</v>
      </c>
      <c r="D12" s="75"/>
      <c r="E12" s="76"/>
      <c r="F12" s="59"/>
      <c r="G12" s="59"/>
      <c r="H12" s="60"/>
      <c r="I12" s="65"/>
      <c r="J12" s="66"/>
      <c r="K12" s="66"/>
      <c r="L12" s="139"/>
      <c r="M12" s="140"/>
      <c r="N12" s="159"/>
      <c r="O12" s="160"/>
      <c r="P12" s="161"/>
    </row>
    <row r="13" spans="1:16">
      <c r="L13" s="137" t="s">
        <v>58</v>
      </c>
      <c r="M13" s="138"/>
      <c r="N13" s="141"/>
      <c r="O13" s="142"/>
      <c r="P13" s="143"/>
    </row>
    <row r="14" spans="1:16" ht="18" thickBot="1">
      <c r="L14" s="139"/>
      <c r="M14" s="140"/>
      <c r="N14" s="144"/>
      <c r="O14" s="145"/>
      <c r="P14" s="146"/>
    </row>
    <row r="15" spans="1:16" ht="19" thickTop="1" thickBot="1">
      <c r="A15" s="44" t="s">
        <v>8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137" t="s">
        <v>59</v>
      </c>
      <c r="M15" s="138"/>
      <c r="N15" s="141"/>
      <c r="O15" s="142"/>
      <c r="P15" s="143"/>
    </row>
    <row r="16" spans="1:16" ht="18" thickBot="1">
      <c r="A16" s="8"/>
      <c r="B16" s="9"/>
      <c r="C16" s="10"/>
      <c r="D16" s="46" t="s">
        <v>9</v>
      </c>
      <c r="E16" s="47"/>
      <c r="F16" s="47"/>
      <c r="G16" s="48"/>
      <c r="H16" s="49"/>
      <c r="I16" s="77">
        <f>N15</f>
        <v>0</v>
      </c>
      <c r="J16" s="78"/>
      <c r="K16" s="78"/>
      <c r="L16" s="139"/>
      <c r="M16" s="140"/>
      <c r="N16" s="144"/>
      <c r="O16" s="145"/>
      <c r="P16" s="146"/>
    </row>
    <row r="17" spans="1:16" ht="19" thickTop="1" thickBot="1">
      <c r="A17" s="98">
        <f>N11</f>
        <v>0</v>
      </c>
      <c r="B17" s="99"/>
      <c r="C17" s="100"/>
      <c r="D17" s="42" t="s">
        <v>10</v>
      </c>
      <c r="E17" s="43"/>
      <c r="F17" s="43"/>
      <c r="G17" s="38"/>
      <c r="H17" s="39"/>
      <c r="I17" s="40">
        <f>N17</f>
        <v>0</v>
      </c>
      <c r="J17" s="41"/>
      <c r="K17" s="41"/>
      <c r="L17" s="137" t="s">
        <v>68</v>
      </c>
      <c r="M17" s="138"/>
      <c r="N17" s="141"/>
      <c r="O17" s="142"/>
      <c r="P17" s="143"/>
    </row>
    <row r="18" spans="1:16" ht="19" thickTop="1" thickBot="1">
      <c r="A18" s="101" t="s">
        <v>20</v>
      </c>
      <c r="B18" s="102"/>
      <c r="C18" s="103"/>
      <c r="D18" s="42" t="s">
        <v>11</v>
      </c>
      <c r="E18" s="43"/>
      <c r="F18" s="43"/>
      <c r="G18" s="38"/>
      <c r="H18" s="39"/>
      <c r="I18" s="40">
        <f>N19*I24</f>
        <v>0</v>
      </c>
      <c r="J18" s="41"/>
      <c r="K18" s="41"/>
      <c r="L18" s="139"/>
      <c r="M18" s="140"/>
      <c r="N18" s="144"/>
      <c r="O18" s="145"/>
      <c r="P18" s="146"/>
    </row>
    <row r="19" spans="1:16" ht="19" thickTop="1" thickBot="1">
      <c r="A19" s="104" t="s">
        <v>19</v>
      </c>
      <c r="B19" s="105"/>
      <c r="C19" s="106"/>
      <c r="D19" s="42" t="s">
        <v>12</v>
      </c>
      <c r="E19" s="43"/>
      <c r="F19" s="43"/>
      <c r="G19" s="38"/>
      <c r="H19" s="39"/>
      <c r="I19" s="40">
        <f>N21</f>
        <v>0</v>
      </c>
      <c r="J19" s="41"/>
      <c r="K19" s="41"/>
      <c r="L19" s="137" t="s">
        <v>60</v>
      </c>
      <c r="M19" s="138"/>
      <c r="N19" s="141">
        <v>0</v>
      </c>
      <c r="O19" s="142"/>
      <c r="P19" s="143"/>
    </row>
    <row r="20" spans="1:16" ht="19" thickTop="1" thickBot="1">
      <c r="A20" s="116"/>
      <c r="B20" s="117"/>
      <c r="C20" s="117"/>
      <c r="D20" s="117"/>
      <c r="E20" s="117"/>
      <c r="F20" s="117"/>
      <c r="G20" s="117"/>
      <c r="H20" s="118"/>
      <c r="I20" s="119"/>
      <c r="J20" s="120"/>
      <c r="K20" s="120"/>
      <c r="L20" s="139"/>
      <c r="M20" s="140"/>
      <c r="N20" s="144"/>
      <c r="O20" s="145"/>
      <c r="P20" s="146"/>
    </row>
    <row r="21" spans="1:16" ht="19" thickTop="1" thickBot="1">
      <c r="A21" s="107"/>
      <c r="B21" s="108"/>
      <c r="C21" s="108"/>
      <c r="D21" s="128" t="s">
        <v>21</v>
      </c>
      <c r="E21" s="128"/>
      <c r="F21" s="128"/>
      <c r="G21" s="11"/>
      <c r="H21" s="12"/>
      <c r="I21" s="121">
        <f>I16-I17-I18</f>
        <v>0</v>
      </c>
      <c r="J21" s="122"/>
      <c r="K21" s="122"/>
      <c r="L21" s="137" t="s">
        <v>61</v>
      </c>
      <c r="M21" s="138"/>
      <c r="N21" s="141"/>
      <c r="O21" s="142"/>
      <c r="P21" s="143"/>
    </row>
    <row r="22" spans="1:16">
      <c r="L22" s="139"/>
      <c r="M22" s="140"/>
      <c r="N22" s="144"/>
      <c r="O22" s="145"/>
      <c r="P22" s="146"/>
    </row>
    <row r="23" spans="1:16" ht="18" thickBot="1">
      <c r="A23" s="123" t="s">
        <v>13</v>
      </c>
      <c r="B23" s="124"/>
      <c r="C23" s="124"/>
      <c r="D23" s="124"/>
      <c r="E23" s="124"/>
      <c r="F23" s="124"/>
      <c r="G23" s="124"/>
      <c r="H23" s="125"/>
      <c r="I23" s="126">
        <f>N23</f>
        <v>0</v>
      </c>
      <c r="J23" s="127"/>
      <c r="K23" s="127"/>
      <c r="L23" s="137" t="s">
        <v>62</v>
      </c>
      <c r="M23" s="138"/>
      <c r="N23" s="141"/>
      <c r="O23" s="142"/>
      <c r="P23" s="143"/>
    </row>
    <row r="24" spans="1:16" ht="19" thickTop="1" thickBot="1">
      <c r="A24" s="129" t="s">
        <v>14</v>
      </c>
      <c r="B24" s="130"/>
      <c r="C24" s="130"/>
      <c r="D24" s="130"/>
      <c r="E24" s="130"/>
      <c r="F24" s="130"/>
      <c r="G24" s="130"/>
      <c r="H24" s="131"/>
      <c r="I24" s="132">
        <f>C11-C12</f>
        <v>0</v>
      </c>
      <c r="J24" s="133"/>
      <c r="K24" s="133"/>
      <c r="L24" s="139"/>
      <c r="M24" s="140"/>
      <c r="N24" s="144"/>
      <c r="O24" s="145"/>
      <c r="P24" s="146"/>
    </row>
    <row r="25" spans="1:16" ht="18" thickBot="1">
      <c r="L25" s="162" t="s">
        <v>63</v>
      </c>
      <c r="M25" s="163"/>
      <c r="N25" s="182"/>
      <c r="O25" s="183"/>
      <c r="P25" s="184"/>
    </row>
    <row r="26" spans="1:16" ht="19" thickTop="1" thickBot="1">
      <c r="A26" s="44" t="s">
        <v>15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191"/>
      <c r="M26" s="192"/>
      <c r="N26" s="185"/>
      <c r="O26" s="186"/>
      <c r="P26" s="187"/>
    </row>
    <row r="27" spans="1:16" ht="18" thickBot="1">
      <c r="A27" s="134" t="str">
        <f>L25</f>
        <v>일할차세</v>
      </c>
      <c r="B27" s="135"/>
      <c r="C27" s="135"/>
      <c r="D27" s="135"/>
      <c r="E27" s="135"/>
      <c r="F27" s="135"/>
      <c r="G27" s="135"/>
      <c r="H27" s="136"/>
      <c r="I27" s="77">
        <f>N25</f>
        <v>0</v>
      </c>
      <c r="J27" s="78"/>
      <c r="K27" s="78"/>
      <c r="L27" s="162" t="s">
        <v>64</v>
      </c>
      <c r="M27" s="163"/>
      <c r="N27" s="182"/>
      <c r="O27" s="183"/>
      <c r="P27" s="184"/>
    </row>
    <row r="28" spans="1:16" ht="19" thickTop="1" thickBot="1">
      <c r="A28" s="87" t="str">
        <f>L27</f>
        <v>일할이자</v>
      </c>
      <c r="B28" s="88"/>
      <c r="C28" s="88"/>
      <c r="D28" s="88"/>
      <c r="E28" s="88"/>
      <c r="F28" s="88"/>
      <c r="G28" s="88"/>
      <c r="H28" s="89"/>
      <c r="I28" s="40">
        <f>N27</f>
        <v>0</v>
      </c>
      <c r="J28" s="41"/>
      <c r="K28" s="41"/>
      <c r="L28" s="164"/>
      <c r="M28" s="165"/>
      <c r="N28" s="188"/>
      <c r="O28" s="189"/>
      <c r="P28" s="190"/>
    </row>
    <row r="29" spans="1:16" ht="19" thickTop="1" thickBot="1">
      <c r="A29" s="87" t="str">
        <f>L29</f>
        <v>승계수수료</v>
      </c>
      <c r="B29" s="88"/>
      <c r="C29" s="88"/>
      <c r="D29" s="88"/>
      <c r="E29" s="88"/>
      <c r="F29" s="88"/>
      <c r="G29" s="88"/>
      <c r="H29" s="89"/>
      <c r="I29" s="40">
        <f>N29</f>
        <v>0</v>
      </c>
      <c r="J29" s="41"/>
      <c r="K29" s="41"/>
      <c r="L29" s="162" t="s">
        <v>65</v>
      </c>
      <c r="M29" s="163"/>
      <c r="N29" s="182"/>
      <c r="O29" s="183"/>
      <c r="P29" s="184"/>
    </row>
    <row r="30" spans="1:16" ht="19" thickTop="1" thickBot="1">
      <c r="A30" s="90" t="str">
        <f>L31</f>
        <v>판매수수료</v>
      </c>
      <c r="B30" s="91"/>
      <c r="C30" s="91"/>
      <c r="D30" s="91"/>
      <c r="E30" s="91"/>
      <c r="F30" s="91"/>
      <c r="G30" s="91"/>
      <c r="H30" s="92"/>
      <c r="I30" s="40">
        <f>N31</f>
        <v>0</v>
      </c>
      <c r="J30" s="41"/>
      <c r="K30" s="41"/>
      <c r="L30" s="164"/>
      <c r="M30" s="165"/>
      <c r="N30" s="188"/>
      <c r="O30" s="189"/>
      <c r="P30" s="190"/>
    </row>
    <row r="31" spans="1:16" ht="19" thickTop="1" thickBot="1">
      <c r="A31" s="93" t="str">
        <f>L33</f>
        <v>기타비용</v>
      </c>
      <c r="B31" s="94"/>
      <c r="C31" s="94"/>
      <c r="D31" s="94"/>
      <c r="E31" s="94"/>
      <c r="F31" s="94"/>
      <c r="G31" s="94"/>
      <c r="H31" s="95"/>
      <c r="I31" s="40">
        <f>N33</f>
        <v>0</v>
      </c>
      <c r="J31" s="41"/>
      <c r="K31" s="41"/>
      <c r="L31" s="162" t="s">
        <v>66</v>
      </c>
      <c r="M31" s="163"/>
      <c r="N31" s="182"/>
      <c r="O31" s="183"/>
      <c r="P31" s="184"/>
    </row>
    <row r="32" spans="1:16" ht="18" thickTop="1">
      <c r="A32" s="109">
        <f>L35</f>
        <v>0</v>
      </c>
      <c r="B32" s="110"/>
      <c r="C32" s="110"/>
      <c r="D32" s="110"/>
      <c r="E32" s="110"/>
      <c r="F32" s="110"/>
      <c r="G32" s="110"/>
      <c r="H32" s="111"/>
      <c r="I32" s="112">
        <f>N35</f>
        <v>0</v>
      </c>
      <c r="J32" s="113"/>
      <c r="K32" s="113"/>
      <c r="L32" s="164"/>
      <c r="M32" s="165"/>
      <c r="N32" s="188"/>
      <c r="O32" s="189"/>
      <c r="P32" s="190"/>
    </row>
    <row r="33" spans="1:16" ht="18" thickBot="1">
      <c r="A33" s="114">
        <f>L37</f>
        <v>0</v>
      </c>
      <c r="B33" s="114"/>
      <c r="C33" s="114"/>
      <c r="D33" s="114"/>
      <c r="E33" s="114"/>
      <c r="F33" s="114"/>
      <c r="G33" s="114"/>
      <c r="H33" s="114"/>
      <c r="I33" s="115">
        <f>N37</f>
        <v>0</v>
      </c>
      <c r="J33" s="115"/>
      <c r="K33" s="115"/>
      <c r="L33" s="162" t="s">
        <v>67</v>
      </c>
      <c r="M33" s="163"/>
      <c r="N33" s="182"/>
      <c r="O33" s="183"/>
      <c r="P33" s="184"/>
    </row>
    <row r="34" spans="1:16">
      <c r="L34" s="164"/>
      <c r="M34" s="165"/>
      <c r="N34" s="188"/>
      <c r="O34" s="189"/>
      <c r="P34" s="190"/>
    </row>
    <row r="35" spans="1:16">
      <c r="A35" s="79" t="s">
        <v>16</v>
      </c>
      <c r="B35" s="79"/>
      <c r="C35" s="79"/>
      <c r="D35" s="79"/>
      <c r="E35" s="79"/>
      <c r="F35" s="79"/>
      <c r="G35" s="79"/>
      <c r="H35" s="80"/>
      <c r="I35" s="83">
        <f>I10-I21-I27-I28-I29-I30-I31-I32-I33</f>
        <v>0</v>
      </c>
      <c r="J35" s="84"/>
      <c r="K35" s="84"/>
      <c r="L35" s="162"/>
      <c r="M35" s="163"/>
      <c r="N35" s="182"/>
      <c r="O35" s="183"/>
      <c r="P35" s="184"/>
    </row>
    <row r="36" spans="1:16" ht="18" thickBot="1">
      <c r="A36" s="81"/>
      <c r="B36" s="81"/>
      <c r="C36" s="81"/>
      <c r="D36" s="81"/>
      <c r="E36" s="81"/>
      <c r="F36" s="81"/>
      <c r="G36" s="81"/>
      <c r="H36" s="82"/>
      <c r="I36" s="85"/>
      <c r="J36" s="86"/>
      <c r="K36" s="86"/>
      <c r="L36" s="164"/>
      <c r="M36" s="165"/>
      <c r="N36" s="188"/>
      <c r="O36" s="189"/>
      <c r="P36" s="190"/>
    </row>
    <row r="37" spans="1:16" ht="18" thickTop="1">
      <c r="L37" s="162"/>
      <c r="M37" s="163"/>
      <c r="N37" s="166"/>
      <c r="O37" s="167"/>
      <c r="P37" s="168"/>
    </row>
    <row r="38" spans="1:16" ht="18" thickBot="1">
      <c r="A38" s="193" t="s">
        <v>17</v>
      </c>
      <c r="B38" s="193"/>
      <c r="C38" s="193"/>
      <c r="D38" s="193"/>
      <c r="E38" s="193"/>
      <c r="F38" s="193"/>
      <c r="G38" s="193"/>
      <c r="H38" s="193"/>
      <c r="I38" s="193"/>
      <c r="J38" s="193"/>
      <c r="K38" s="193"/>
      <c r="L38" s="164"/>
      <c r="M38" s="165"/>
      <c r="N38" s="169"/>
      <c r="O38" s="170"/>
      <c r="P38" s="171"/>
    </row>
    <row r="39" spans="1:16" ht="18" thickBot="1">
      <c r="A39" s="194" t="s">
        <v>69</v>
      </c>
      <c r="B39" s="195"/>
      <c r="C39" s="21"/>
      <c r="D39" s="181" t="s">
        <v>71</v>
      </c>
      <c r="E39" s="181"/>
      <c r="F39" s="181"/>
      <c r="G39" s="181"/>
      <c r="H39" s="172" t="str">
        <f>N39</f>
        <v>조승재    010-9100-3391</v>
      </c>
      <c r="I39" s="172"/>
      <c r="J39" s="172"/>
      <c r="K39" s="172"/>
      <c r="L39" s="173" t="s">
        <v>72</v>
      </c>
      <c r="M39" s="173"/>
      <c r="N39" s="175" t="s">
        <v>73</v>
      </c>
      <c r="O39" s="176"/>
      <c r="P39" s="177"/>
    </row>
    <row r="40" spans="1:16">
      <c r="L40" s="174"/>
      <c r="M40" s="174"/>
      <c r="N40" s="178"/>
      <c r="O40" s="179"/>
      <c r="P40" s="180"/>
    </row>
    <row r="41" spans="1:16">
      <c r="L41" s="26" t="s">
        <v>82</v>
      </c>
      <c r="M41" s="26"/>
      <c r="N41" s="24">
        <f>I23*I24-I17+I19-I21</f>
        <v>0</v>
      </c>
      <c r="O41" s="25"/>
      <c r="P41" s="25"/>
    </row>
    <row r="42" spans="1:16">
      <c r="L42" s="26"/>
      <c r="M42" s="26"/>
      <c r="N42" s="25"/>
      <c r="O42" s="25"/>
      <c r="P42" s="25"/>
    </row>
  </sheetData>
  <sheetProtection formatCells="0" formatColumns="0" formatRows="0" insertColumns="0" insertRows="0" insertHyperlinks="0" deleteColumns="0" deleteRows="0" sort="0" autoFilter="0" pivotTables="0"/>
  <mergeCells count="104">
    <mergeCell ref="L37:M38"/>
    <mergeCell ref="N37:P38"/>
    <mergeCell ref="H39:K39"/>
    <mergeCell ref="L39:M40"/>
    <mergeCell ref="N39:P40"/>
    <mergeCell ref="D39:G39"/>
    <mergeCell ref="N21:P22"/>
    <mergeCell ref="N23:P24"/>
    <mergeCell ref="N25:P26"/>
    <mergeCell ref="L33:M34"/>
    <mergeCell ref="L35:M36"/>
    <mergeCell ref="N33:P34"/>
    <mergeCell ref="N35:P36"/>
    <mergeCell ref="L27:M28"/>
    <mergeCell ref="N27:P28"/>
    <mergeCell ref="L29:M30"/>
    <mergeCell ref="N29:P30"/>
    <mergeCell ref="L31:M32"/>
    <mergeCell ref="N31:P32"/>
    <mergeCell ref="L21:M22"/>
    <mergeCell ref="L23:M24"/>
    <mergeCell ref="L25:M26"/>
    <mergeCell ref="A38:K38"/>
    <mergeCell ref="A39:B39"/>
    <mergeCell ref="L17:M18"/>
    <mergeCell ref="N17:P18"/>
    <mergeCell ref="L19:M20"/>
    <mergeCell ref="L1:M2"/>
    <mergeCell ref="N1:P2"/>
    <mergeCell ref="L3:M4"/>
    <mergeCell ref="L5:M6"/>
    <mergeCell ref="L7:M8"/>
    <mergeCell ref="N19:P20"/>
    <mergeCell ref="N3:P4"/>
    <mergeCell ref="N5:P6"/>
    <mergeCell ref="N7:P8"/>
    <mergeCell ref="N9:P10"/>
    <mergeCell ref="N11:P12"/>
    <mergeCell ref="N13:P14"/>
    <mergeCell ref="N15:P16"/>
    <mergeCell ref="L9:M10"/>
    <mergeCell ref="L11:M12"/>
    <mergeCell ref="L13:M14"/>
    <mergeCell ref="L15:M16"/>
    <mergeCell ref="A2:K3"/>
    <mergeCell ref="A17:C17"/>
    <mergeCell ref="A18:C18"/>
    <mergeCell ref="A19:C19"/>
    <mergeCell ref="A21:C21"/>
    <mergeCell ref="A32:H32"/>
    <mergeCell ref="I32:K32"/>
    <mergeCell ref="A33:H33"/>
    <mergeCell ref="I33:K33"/>
    <mergeCell ref="I19:K19"/>
    <mergeCell ref="A20:H20"/>
    <mergeCell ref="I20:K20"/>
    <mergeCell ref="I21:K21"/>
    <mergeCell ref="A23:H23"/>
    <mergeCell ref="I23:K23"/>
    <mergeCell ref="D21:F21"/>
    <mergeCell ref="D19:F19"/>
    <mergeCell ref="G19:H19"/>
    <mergeCell ref="A24:H24"/>
    <mergeCell ref="I24:K24"/>
    <mergeCell ref="A26:K26"/>
    <mergeCell ref="A27:H27"/>
    <mergeCell ref="I27:K27"/>
    <mergeCell ref="D17:F17"/>
    <mergeCell ref="C12:E12"/>
    <mergeCell ref="I16:K16"/>
    <mergeCell ref="A35:H36"/>
    <mergeCell ref="I35:K36"/>
    <mergeCell ref="A29:H29"/>
    <mergeCell ref="I29:K29"/>
    <mergeCell ref="A30:H30"/>
    <mergeCell ref="I30:K30"/>
    <mergeCell ref="A31:H31"/>
    <mergeCell ref="I31:K31"/>
    <mergeCell ref="A28:H28"/>
    <mergeCell ref="I28:K28"/>
    <mergeCell ref="N41:P42"/>
    <mergeCell ref="L41:M42"/>
    <mergeCell ref="A6:B6"/>
    <mergeCell ref="I6:J6"/>
    <mergeCell ref="J7:K7"/>
    <mergeCell ref="A8:B8"/>
    <mergeCell ref="A9:B9"/>
    <mergeCell ref="I9:K9"/>
    <mergeCell ref="C9:H9"/>
    <mergeCell ref="G17:H17"/>
    <mergeCell ref="I17:K17"/>
    <mergeCell ref="D18:F18"/>
    <mergeCell ref="G18:H18"/>
    <mergeCell ref="I18:K18"/>
    <mergeCell ref="A15:K15"/>
    <mergeCell ref="D16:F16"/>
    <mergeCell ref="G16:H16"/>
    <mergeCell ref="A10:B10"/>
    <mergeCell ref="C10:E10"/>
    <mergeCell ref="F10:H12"/>
    <mergeCell ref="I10:K12"/>
    <mergeCell ref="A11:B11"/>
    <mergeCell ref="C11:E11"/>
    <mergeCell ref="A12:B12"/>
  </mergeCells>
  <phoneticPr fontId="2" type="noConversion"/>
  <pageMargins left="0.70866032400000001" right="0.45866032370953602" top="0.5" bottom="0.24803040200000001" header="0.31496062992126" footer="0.31496062992126"/>
  <pageSetup paperSize="9" orientation="portrait" r:id="rId1"/>
  <headerFooter>
    <oddFooter>&amp;LCopyright © 2016. ㈜기억 Co.,Ltd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1"/>
  <sheetViews>
    <sheetView showGridLines="0" showRowColHeaders="0" showZeros="0" tabSelected="1" showWhiteSpace="0" view="pageLayout" zoomScaleNormal="100" workbookViewId="0">
      <selection activeCell="N1" sqref="N1:P2"/>
    </sheetView>
  </sheetViews>
  <sheetFormatPr baseColWidth="10" defaultColWidth="8.83203125" defaultRowHeight="17"/>
  <cols>
    <col min="2" max="2" width="6" customWidth="1"/>
    <col min="3" max="3" width="2.33203125" customWidth="1"/>
    <col min="6" max="6" width="2.5" customWidth="1"/>
    <col min="8" max="8" width="6.6640625" customWidth="1"/>
    <col min="9" max="9" width="9" customWidth="1"/>
    <col min="10" max="10" width="19" customWidth="1"/>
    <col min="11" max="11" width="12.5" hidden="1" customWidth="1"/>
  </cols>
  <sheetData>
    <row r="1" spans="1:16">
      <c r="L1" s="200" t="s">
        <v>22</v>
      </c>
      <c r="M1" s="200"/>
      <c r="N1" s="201"/>
      <c r="O1" s="201"/>
      <c r="P1" s="201"/>
    </row>
    <row r="2" spans="1:16">
      <c r="A2" s="202" t="s">
        <v>29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0"/>
      <c r="M2" s="200"/>
      <c r="N2" s="201"/>
      <c r="O2" s="201"/>
      <c r="P2" s="201"/>
    </row>
    <row r="3" spans="1:16" ht="18" thickBot="1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0" t="s">
        <v>23</v>
      </c>
      <c r="M3" s="200"/>
      <c r="N3" s="201"/>
      <c r="O3" s="201"/>
      <c r="P3" s="201"/>
    </row>
    <row r="4" spans="1:16">
      <c r="L4" s="200"/>
      <c r="M4" s="200"/>
      <c r="N4" s="201"/>
      <c r="O4" s="201"/>
      <c r="P4" s="201"/>
    </row>
    <row r="5" spans="1:16">
      <c r="L5" s="200" t="s">
        <v>24</v>
      </c>
      <c r="M5" s="200"/>
      <c r="N5" s="201"/>
      <c r="O5" s="201"/>
      <c r="P5" s="201"/>
    </row>
    <row r="6" spans="1:16">
      <c r="A6" s="27">
        <f>N1</f>
        <v>0</v>
      </c>
      <c r="B6" s="27"/>
      <c r="C6" s="1"/>
      <c r="D6" s="2" t="s">
        <v>0</v>
      </c>
      <c r="E6" s="1"/>
      <c r="F6" s="1"/>
      <c r="G6" s="1"/>
      <c r="H6" s="1"/>
      <c r="I6" s="22" t="s">
        <v>81</v>
      </c>
      <c r="J6" s="23">
        <f ca="1">TODAY()</f>
        <v>45496</v>
      </c>
      <c r="K6" s="3">
        <f ca="1">TODAY()</f>
        <v>45496</v>
      </c>
      <c r="L6" s="200"/>
      <c r="M6" s="200"/>
      <c r="N6" s="201"/>
      <c r="O6" s="201"/>
      <c r="P6" s="201"/>
    </row>
    <row r="7" spans="1:16">
      <c r="A7" s="4"/>
      <c r="B7" s="4"/>
      <c r="C7" s="4"/>
      <c r="D7" s="5"/>
      <c r="E7" s="5"/>
      <c r="F7" s="4"/>
      <c r="G7" s="4"/>
      <c r="H7" s="4"/>
      <c r="I7" s="4"/>
      <c r="J7" s="29" t="s">
        <v>1</v>
      </c>
      <c r="K7" s="29"/>
      <c r="L7" s="200" t="s">
        <v>26</v>
      </c>
      <c r="M7" s="200"/>
      <c r="N7" s="291"/>
      <c r="O7" s="291"/>
      <c r="P7" s="291"/>
    </row>
    <row r="8" spans="1:16" ht="18" thickBot="1">
      <c r="A8" s="196" t="s">
        <v>2</v>
      </c>
      <c r="B8" s="196"/>
      <c r="C8" s="6"/>
      <c r="D8" s="5"/>
      <c r="E8" s="5"/>
      <c r="F8" s="7"/>
      <c r="G8" s="7"/>
      <c r="H8" s="7"/>
      <c r="I8" s="6"/>
      <c r="J8" s="4"/>
      <c r="K8" s="4"/>
      <c r="L8" s="200"/>
      <c r="M8" s="200"/>
      <c r="N8" s="291"/>
      <c r="O8" s="291"/>
      <c r="P8" s="291"/>
    </row>
    <row r="9" spans="1:16" ht="18" thickBot="1">
      <c r="A9" s="197" t="s">
        <v>3</v>
      </c>
      <c r="B9" s="197"/>
      <c r="C9" s="35">
        <f>N3</f>
        <v>0</v>
      </c>
      <c r="D9" s="36"/>
      <c r="E9" s="36"/>
      <c r="F9" s="36"/>
      <c r="G9" s="36"/>
      <c r="H9" s="37"/>
      <c r="I9" s="33"/>
      <c r="J9" s="34"/>
      <c r="K9" s="34"/>
      <c r="L9" s="200" t="s">
        <v>25</v>
      </c>
      <c r="M9" s="200"/>
      <c r="N9" s="291"/>
      <c r="O9" s="291"/>
      <c r="P9" s="291"/>
    </row>
    <row r="10" spans="1:16">
      <c r="A10" s="198" t="s">
        <v>4</v>
      </c>
      <c r="B10" s="199"/>
      <c r="C10" s="205">
        <f>N5</f>
        <v>0</v>
      </c>
      <c r="D10" s="205"/>
      <c r="E10" s="205"/>
      <c r="F10" s="206" t="s">
        <v>5</v>
      </c>
      <c r="G10" s="207"/>
      <c r="H10" s="208"/>
      <c r="I10" s="61">
        <f>N13</f>
        <v>0</v>
      </c>
      <c r="J10" s="62"/>
      <c r="K10" s="62"/>
      <c r="L10" s="200"/>
      <c r="M10" s="200"/>
      <c r="N10" s="291"/>
      <c r="O10" s="291"/>
      <c r="P10" s="291"/>
    </row>
    <row r="11" spans="1:16">
      <c r="A11" s="67" t="s">
        <v>6</v>
      </c>
      <c r="B11" s="68"/>
      <c r="C11" s="69">
        <f>N7</f>
        <v>0</v>
      </c>
      <c r="D11" s="70"/>
      <c r="E11" s="71"/>
      <c r="F11" s="209"/>
      <c r="G11" s="209"/>
      <c r="H11" s="210"/>
      <c r="I11" s="63"/>
      <c r="J11" s="64"/>
      <c r="K11" s="64"/>
      <c r="L11" s="200" t="s">
        <v>76</v>
      </c>
      <c r="M11" s="200"/>
      <c r="N11" s="292"/>
      <c r="O11" s="291"/>
      <c r="P11" s="291"/>
    </row>
    <row r="12" spans="1:16" ht="18" thickBot="1">
      <c r="A12" s="216" t="s">
        <v>7</v>
      </c>
      <c r="B12" s="216"/>
      <c r="C12" s="217">
        <f>N9</f>
        <v>0</v>
      </c>
      <c r="D12" s="217"/>
      <c r="E12" s="217"/>
      <c r="F12" s="211"/>
      <c r="G12" s="212"/>
      <c r="H12" s="213"/>
      <c r="I12" s="65"/>
      <c r="J12" s="66"/>
      <c r="K12" s="66"/>
      <c r="L12" s="200"/>
      <c r="M12" s="200"/>
      <c r="N12" s="291"/>
      <c r="O12" s="291"/>
      <c r="P12" s="291"/>
    </row>
    <row r="13" spans="1:16">
      <c r="L13" s="200" t="s">
        <v>58</v>
      </c>
      <c r="M13" s="200"/>
      <c r="N13" s="291"/>
      <c r="O13" s="291"/>
      <c r="P13" s="291"/>
    </row>
    <row r="14" spans="1:16" ht="18" thickBot="1">
      <c r="L14" s="200"/>
      <c r="M14" s="200"/>
      <c r="N14" s="291"/>
      <c r="O14" s="291"/>
      <c r="P14" s="291"/>
    </row>
    <row r="15" spans="1:16" ht="19" thickTop="1" thickBot="1">
      <c r="A15" s="44" t="s">
        <v>8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200" t="s">
        <v>59</v>
      </c>
      <c r="M15" s="200"/>
      <c r="N15" s="291"/>
      <c r="O15" s="291"/>
      <c r="P15" s="291"/>
    </row>
    <row r="16" spans="1:16" ht="18" thickBot="1">
      <c r="A16" s="8"/>
      <c r="B16" s="9"/>
      <c r="C16" s="10"/>
      <c r="D16" s="46" t="s">
        <v>9</v>
      </c>
      <c r="E16" s="47"/>
      <c r="F16" s="47"/>
      <c r="G16" s="48"/>
      <c r="H16" s="49"/>
      <c r="I16" s="77">
        <f>N15</f>
        <v>0</v>
      </c>
      <c r="J16" s="78"/>
      <c r="K16" s="78"/>
      <c r="L16" s="200"/>
      <c r="M16" s="200"/>
      <c r="N16" s="291"/>
      <c r="O16" s="291"/>
      <c r="P16" s="291"/>
    </row>
    <row r="17" spans="1:17" ht="19" thickTop="1" thickBot="1">
      <c r="A17" s="98">
        <f>N11</f>
        <v>0</v>
      </c>
      <c r="B17" s="214"/>
      <c r="C17" s="215"/>
      <c r="D17" s="43" t="s">
        <v>10</v>
      </c>
      <c r="E17" s="43"/>
      <c r="F17" s="43"/>
      <c r="G17" s="38"/>
      <c r="H17" s="39"/>
      <c r="I17" s="40">
        <f>N17</f>
        <v>0</v>
      </c>
      <c r="J17" s="41"/>
      <c r="K17" s="41"/>
      <c r="L17" s="200" t="s">
        <v>68</v>
      </c>
      <c r="M17" s="200"/>
      <c r="N17" s="291"/>
      <c r="O17" s="291"/>
      <c r="P17" s="291"/>
    </row>
    <row r="18" spans="1:17" ht="19" thickTop="1" thickBot="1">
      <c r="A18" s="101" t="s">
        <v>20</v>
      </c>
      <c r="B18" s="102"/>
      <c r="C18" s="103"/>
      <c r="D18" s="43" t="s">
        <v>11</v>
      </c>
      <c r="E18" s="43"/>
      <c r="F18" s="43"/>
      <c r="G18" s="38"/>
      <c r="H18" s="39"/>
      <c r="I18" s="40">
        <f>N19*I24</f>
        <v>0</v>
      </c>
      <c r="J18" s="41"/>
      <c r="K18" s="41"/>
      <c r="L18" s="200"/>
      <c r="M18" s="200"/>
      <c r="N18" s="291"/>
      <c r="O18" s="291"/>
      <c r="P18" s="291"/>
    </row>
    <row r="19" spans="1:17" ht="19" thickTop="1" thickBot="1">
      <c r="A19" s="223" t="s">
        <v>19</v>
      </c>
      <c r="B19" s="224"/>
      <c r="C19" s="225"/>
      <c r="D19" s="43" t="s">
        <v>12</v>
      </c>
      <c r="E19" s="43"/>
      <c r="F19" s="43"/>
      <c r="G19" s="38"/>
      <c r="H19" s="39"/>
      <c r="I19" s="40">
        <f>N21</f>
        <v>0</v>
      </c>
      <c r="J19" s="41"/>
      <c r="K19" s="41"/>
      <c r="L19" s="200" t="s">
        <v>75</v>
      </c>
      <c r="M19" s="200"/>
      <c r="N19" s="291"/>
      <c r="O19" s="291"/>
      <c r="P19" s="291"/>
    </row>
    <row r="20" spans="1:17" ht="19" thickTop="1" thickBot="1">
      <c r="A20" s="226"/>
      <c r="B20" s="227"/>
      <c r="C20" s="227"/>
      <c r="D20" s="117"/>
      <c r="E20" s="117"/>
      <c r="F20" s="117"/>
      <c r="G20" s="117"/>
      <c r="H20" s="118"/>
      <c r="I20" s="119"/>
      <c r="J20" s="120"/>
      <c r="K20" s="120"/>
      <c r="L20" s="200"/>
      <c r="M20" s="200"/>
      <c r="N20" s="291"/>
      <c r="O20" s="291"/>
      <c r="P20" s="291"/>
    </row>
    <row r="21" spans="1:17" ht="19" thickTop="1" thickBot="1">
      <c r="A21" s="107"/>
      <c r="B21" s="108"/>
      <c r="C21" s="108"/>
      <c r="D21" s="128" t="s">
        <v>21</v>
      </c>
      <c r="E21" s="228"/>
      <c r="F21" s="228"/>
      <c r="G21" s="11"/>
      <c r="H21" s="12"/>
      <c r="I21" s="121">
        <f>I16-I17-I18</f>
        <v>0</v>
      </c>
      <c r="J21" s="122"/>
      <c r="K21" s="122"/>
      <c r="L21" s="200" t="s">
        <v>61</v>
      </c>
      <c r="M21" s="200"/>
      <c r="N21" s="291"/>
      <c r="O21" s="291"/>
      <c r="P21" s="291"/>
    </row>
    <row r="22" spans="1:17">
      <c r="L22" s="200"/>
      <c r="M22" s="200"/>
      <c r="N22" s="291"/>
      <c r="O22" s="291"/>
      <c r="P22" s="291"/>
    </row>
    <row r="23" spans="1:17" ht="18" thickBot="1">
      <c r="A23" s="123" t="s">
        <v>13</v>
      </c>
      <c r="B23" s="124"/>
      <c r="C23" s="124"/>
      <c r="D23" s="124"/>
      <c r="E23" s="124"/>
      <c r="F23" s="124"/>
      <c r="G23" s="124"/>
      <c r="H23" s="125"/>
      <c r="I23" s="126">
        <f>N23</f>
        <v>0</v>
      </c>
      <c r="J23" s="127"/>
      <c r="K23" s="127"/>
      <c r="L23" s="200" t="s">
        <v>62</v>
      </c>
      <c r="M23" s="200"/>
      <c r="N23" s="291"/>
      <c r="O23" s="291"/>
      <c r="P23" s="291"/>
    </row>
    <row r="24" spans="1:17" ht="19" thickTop="1" thickBot="1">
      <c r="A24" s="129" t="s">
        <v>14</v>
      </c>
      <c r="B24" s="130"/>
      <c r="C24" s="130"/>
      <c r="D24" s="130"/>
      <c r="E24" s="130"/>
      <c r="F24" s="130"/>
      <c r="G24" s="130"/>
      <c r="H24" s="131"/>
      <c r="I24" s="132">
        <f>C11-C12</f>
        <v>0</v>
      </c>
      <c r="J24" s="133"/>
      <c r="K24" s="133"/>
      <c r="L24" s="200"/>
      <c r="M24" s="200"/>
      <c r="N24" s="291"/>
      <c r="O24" s="291"/>
      <c r="P24" s="291"/>
    </row>
    <row r="25" spans="1:17" ht="18" thickBot="1">
      <c r="L25" s="229" t="s">
        <v>63</v>
      </c>
      <c r="M25" s="229"/>
      <c r="N25" s="282"/>
      <c r="O25" s="282"/>
      <c r="P25" s="282"/>
    </row>
    <row r="26" spans="1:17" ht="19" thickTop="1" thickBot="1">
      <c r="A26" s="218" t="s">
        <v>15</v>
      </c>
      <c r="B26" s="218"/>
      <c r="C26" s="218"/>
      <c r="D26" s="218"/>
      <c r="E26" s="218"/>
      <c r="F26" s="218"/>
      <c r="G26" s="218"/>
      <c r="H26" s="218"/>
      <c r="I26" s="218"/>
      <c r="J26" s="218"/>
      <c r="K26" s="219"/>
      <c r="L26" s="229"/>
      <c r="M26" s="229"/>
      <c r="N26" s="282"/>
      <c r="O26" s="282"/>
      <c r="P26" s="282"/>
      <c r="Q26" t="s">
        <v>80</v>
      </c>
    </row>
    <row r="27" spans="1:17" ht="18" thickBot="1">
      <c r="A27" s="134" t="str">
        <f>L25</f>
        <v>일할차세</v>
      </c>
      <c r="B27" s="220"/>
      <c r="C27" s="220"/>
      <c r="D27" s="220"/>
      <c r="E27" s="220"/>
      <c r="F27" s="220"/>
      <c r="G27" s="220"/>
      <c r="H27" s="221"/>
      <c r="I27" s="222">
        <f>N25</f>
        <v>0</v>
      </c>
      <c r="J27" s="222"/>
      <c r="K27" s="77"/>
      <c r="L27" s="229" t="s">
        <v>64</v>
      </c>
      <c r="M27" s="229"/>
      <c r="N27" s="282"/>
      <c r="O27" s="282"/>
      <c r="P27" s="282"/>
    </row>
    <row r="28" spans="1:17" ht="19" thickTop="1" thickBot="1">
      <c r="A28" s="87" t="str">
        <f>L27</f>
        <v>일할이자</v>
      </c>
      <c r="B28" s="88"/>
      <c r="C28" s="88"/>
      <c r="D28" s="88"/>
      <c r="E28" s="88"/>
      <c r="F28" s="88"/>
      <c r="G28" s="88"/>
      <c r="H28" s="89"/>
      <c r="I28" s="40">
        <f>N27</f>
        <v>0</v>
      </c>
      <c r="J28" s="41"/>
      <c r="K28" s="41"/>
      <c r="L28" s="229"/>
      <c r="M28" s="229"/>
      <c r="N28" s="282"/>
      <c r="O28" s="282"/>
      <c r="P28" s="282"/>
      <c r="Q28" t="s">
        <v>80</v>
      </c>
    </row>
    <row r="29" spans="1:17" ht="19" thickTop="1" thickBot="1">
      <c r="A29" s="87" t="str">
        <f>L29</f>
        <v>승계수수료</v>
      </c>
      <c r="B29" s="88"/>
      <c r="C29" s="88"/>
      <c r="D29" s="88"/>
      <c r="E29" s="88"/>
      <c r="F29" s="88"/>
      <c r="G29" s="88"/>
      <c r="H29" s="89"/>
      <c r="I29" s="231">
        <f>N29</f>
        <v>0</v>
      </c>
      <c r="J29" s="231"/>
      <c r="K29" s="40"/>
      <c r="L29" s="229" t="s">
        <v>65</v>
      </c>
      <c r="M29" s="229"/>
      <c r="N29" s="230"/>
      <c r="O29" s="230"/>
      <c r="P29" s="230"/>
    </row>
    <row r="30" spans="1:17" ht="19" thickTop="1" thickBot="1">
      <c r="A30" s="90" t="str">
        <f>L31</f>
        <v>판매수수료</v>
      </c>
      <c r="B30" s="91"/>
      <c r="C30" s="91"/>
      <c r="D30" s="91"/>
      <c r="E30" s="91"/>
      <c r="F30" s="91"/>
      <c r="G30" s="91"/>
      <c r="H30" s="92"/>
      <c r="I30" s="231">
        <f>N31</f>
        <v>0</v>
      </c>
      <c r="J30" s="231"/>
      <c r="K30" s="40"/>
      <c r="L30" s="229"/>
      <c r="M30" s="229"/>
      <c r="N30" s="230"/>
      <c r="O30" s="230"/>
      <c r="P30" s="230"/>
    </row>
    <row r="31" spans="1:17" ht="19" thickTop="1" thickBot="1">
      <c r="A31" s="93" t="str">
        <f>L33</f>
        <v>기타비용</v>
      </c>
      <c r="B31" s="88"/>
      <c r="C31" s="88"/>
      <c r="D31" s="88"/>
      <c r="E31" s="88"/>
      <c r="F31" s="88"/>
      <c r="G31" s="88"/>
      <c r="H31" s="89"/>
      <c r="I31" s="231">
        <f>N33</f>
        <v>0</v>
      </c>
      <c r="J31" s="231"/>
      <c r="K31" s="40"/>
      <c r="L31" s="229" t="s">
        <v>66</v>
      </c>
      <c r="M31" s="229"/>
      <c r="N31" s="230"/>
      <c r="O31" s="230"/>
      <c r="P31" s="230"/>
    </row>
    <row r="32" spans="1:17" ht="18" thickTop="1">
      <c r="A32" s="109">
        <f>L35</f>
        <v>0</v>
      </c>
      <c r="B32" s="232"/>
      <c r="C32" s="232"/>
      <c r="D32" s="232"/>
      <c r="E32" s="232"/>
      <c r="F32" s="232"/>
      <c r="G32" s="232"/>
      <c r="H32" s="233"/>
      <c r="I32" s="234">
        <f>N35</f>
        <v>0</v>
      </c>
      <c r="J32" s="234"/>
      <c r="K32" s="112"/>
      <c r="L32" s="229"/>
      <c r="M32" s="229"/>
      <c r="N32" s="230"/>
      <c r="O32" s="230"/>
      <c r="P32" s="230"/>
    </row>
    <row r="33" spans="1:16" ht="18" thickBot="1">
      <c r="A33" s="114">
        <f>L37</f>
        <v>0</v>
      </c>
      <c r="B33" s="114"/>
      <c r="C33" s="114"/>
      <c r="D33" s="114"/>
      <c r="E33" s="114"/>
      <c r="F33" s="114"/>
      <c r="G33" s="114"/>
      <c r="H33" s="114"/>
      <c r="I33" s="115">
        <f>N37</f>
        <v>0</v>
      </c>
      <c r="J33" s="115"/>
      <c r="K33" s="115"/>
      <c r="L33" s="229" t="s">
        <v>74</v>
      </c>
      <c r="M33" s="229"/>
      <c r="N33" s="230"/>
      <c r="O33" s="230"/>
      <c r="P33" s="230"/>
    </row>
    <row r="34" spans="1:16">
      <c r="L34" s="229"/>
      <c r="M34" s="229"/>
      <c r="N34" s="230"/>
      <c r="O34" s="230"/>
      <c r="P34" s="230"/>
    </row>
    <row r="35" spans="1:16">
      <c r="A35" s="79" t="s">
        <v>16</v>
      </c>
      <c r="B35" s="79"/>
      <c r="C35" s="79"/>
      <c r="D35" s="79"/>
      <c r="E35" s="79"/>
      <c r="F35" s="79"/>
      <c r="G35" s="79"/>
      <c r="H35" s="80"/>
      <c r="I35" s="83">
        <f>I10-I21-I27-I28+I29+I30+I31+I32+I33</f>
        <v>0</v>
      </c>
      <c r="J35" s="84"/>
      <c r="K35" s="84"/>
      <c r="L35" s="229"/>
      <c r="M35" s="229"/>
      <c r="N35" s="230"/>
      <c r="O35" s="230"/>
      <c r="P35" s="230"/>
    </row>
    <row r="36" spans="1:16" ht="18" thickBot="1">
      <c r="A36" s="81"/>
      <c r="B36" s="81"/>
      <c r="C36" s="81"/>
      <c r="D36" s="81"/>
      <c r="E36" s="81"/>
      <c r="F36" s="81"/>
      <c r="G36" s="81"/>
      <c r="H36" s="82"/>
      <c r="I36" s="85"/>
      <c r="J36" s="86"/>
      <c r="K36" s="86"/>
      <c r="L36" s="229"/>
      <c r="M36" s="229"/>
      <c r="N36" s="230"/>
      <c r="O36" s="230"/>
      <c r="P36" s="230"/>
    </row>
    <row r="37" spans="1:16" ht="18" thickTop="1">
      <c r="L37" s="229"/>
      <c r="M37" s="229"/>
      <c r="N37" s="230"/>
      <c r="O37" s="230"/>
      <c r="P37" s="230"/>
    </row>
    <row r="38" spans="1:16" ht="18" thickBot="1">
      <c r="A38" s="285" t="s">
        <v>17</v>
      </c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29"/>
      <c r="M38" s="229"/>
      <c r="N38" s="230"/>
      <c r="O38" s="230"/>
      <c r="P38" s="230"/>
    </row>
    <row r="39" spans="1:16" ht="18" thickBot="1">
      <c r="A39" s="194" t="s">
        <v>18</v>
      </c>
      <c r="B39" s="286"/>
      <c r="C39" s="287" t="s">
        <v>78</v>
      </c>
      <c r="D39" s="181"/>
      <c r="E39" s="181"/>
      <c r="F39" s="181"/>
      <c r="G39" s="181"/>
      <c r="H39" s="181"/>
      <c r="I39" s="172" t="str">
        <f>N39</f>
        <v>조승재    010-9100-3391</v>
      </c>
      <c r="J39" s="172"/>
      <c r="K39" s="288"/>
      <c r="L39" s="283" t="s">
        <v>77</v>
      </c>
      <c r="M39" s="283"/>
      <c r="N39" s="284" t="s">
        <v>79</v>
      </c>
      <c r="O39" s="284"/>
      <c r="P39" s="284"/>
    </row>
    <row r="40" spans="1:16">
      <c r="L40" s="283"/>
      <c r="M40" s="283"/>
      <c r="N40" s="284"/>
      <c r="O40" s="284"/>
      <c r="P40" s="284"/>
    </row>
    <row r="48" spans="1:16" ht="18" thickBot="1">
      <c r="A48" s="289" t="s">
        <v>55</v>
      </c>
      <c r="B48" s="289"/>
      <c r="C48" s="14"/>
      <c r="D48" s="15"/>
      <c r="E48" s="15"/>
      <c r="F48" s="290"/>
      <c r="G48" s="290"/>
      <c r="H48" s="290"/>
      <c r="I48" s="290"/>
      <c r="J48" s="16"/>
      <c r="K48" s="16"/>
    </row>
    <row r="49" spans="1:11" ht="18" thickBot="1">
      <c r="A49" s="235" t="s">
        <v>56</v>
      </c>
      <c r="B49" s="236"/>
      <c r="C49" s="241" t="s">
        <v>30</v>
      </c>
      <c r="D49" s="242"/>
      <c r="E49" s="243"/>
      <c r="F49" s="256" t="s">
        <v>31</v>
      </c>
      <c r="G49" s="257"/>
      <c r="H49" s="257"/>
      <c r="I49" s="257"/>
      <c r="J49" s="257"/>
      <c r="K49" s="258"/>
    </row>
    <row r="50" spans="1:11" ht="19" thickTop="1" thickBot="1">
      <c r="A50" s="237"/>
      <c r="B50" s="238"/>
      <c r="C50" s="244"/>
      <c r="D50" s="245"/>
      <c r="E50" s="246"/>
      <c r="F50" s="259" t="s">
        <v>32</v>
      </c>
      <c r="G50" s="260"/>
      <c r="H50" s="260"/>
      <c r="I50" s="260"/>
      <c r="J50" s="260"/>
      <c r="K50" s="261"/>
    </row>
    <row r="51" spans="1:11" ht="19" thickTop="1" thickBot="1">
      <c r="A51" s="237"/>
      <c r="B51" s="238"/>
      <c r="C51" s="244"/>
      <c r="D51" s="245"/>
      <c r="E51" s="246"/>
      <c r="F51" s="259" t="s">
        <v>33</v>
      </c>
      <c r="G51" s="260"/>
      <c r="H51" s="260"/>
      <c r="I51" s="260"/>
      <c r="J51" s="260"/>
      <c r="K51" s="261"/>
    </row>
    <row r="52" spans="1:11" ht="19" thickTop="1" thickBot="1">
      <c r="A52" s="237"/>
      <c r="B52" s="238"/>
      <c r="C52" s="244"/>
      <c r="D52" s="245"/>
      <c r="E52" s="246"/>
      <c r="F52" s="259" t="s">
        <v>34</v>
      </c>
      <c r="G52" s="260"/>
      <c r="H52" s="260"/>
      <c r="I52" s="260"/>
      <c r="J52" s="260"/>
      <c r="K52" s="261"/>
    </row>
    <row r="53" spans="1:11" ht="19" thickTop="1" thickBot="1">
      <c r="A53" s="237"/>
      <c r="B53" s="238"/>
      <c r="C53" s="244"/>
      <c r="D53" s="245"/>
      <c r="E53" s="246"/>
      <c r="F53" s="259" t="s">
        <v>35</v>
      </c>
      <c r="G53" s="260"/>
      <c r="H53" s="260"/>
      <c r="I53" s="260"/>
      <c r="J53" s="260"/>
      <c r="K53" s="261"/>
    </row>
    <row r="54" spans="1:11" ht="19" thickTop="1" thickBot="1">
      <c r="A54" s="237"/>
      <c r="B54" s="238"/>
      <c r="C54" s="244"/>
      <c r="D54" s="245"/>
      <c r="E54" s="246"/>
      <c r="F54" s="262" t="s">
        <v>36</v>
      </c>
      <c r="G54" s="260"/>
      <c r="H54" s="260"/>
      <c r="I54" s="260"/>
      <c r="J54" s="260"/>
      <c r="K54" s="261"/>
    </row>
    <row r="55" spans="1:11" ht="19" thickTop="1" thickBot="1">
      <c r="A55" s="237"/>
      <c r="B55" s="238"/>
      <c r="C55" s="247"/>
      <c r="D55" s="248"/>
      <c r="E55" s="249"/>
      <c r="F55" s="262" t="s">
        <v>37</v>
      </c>
      <c r="G55" s="260"/>
      <c r="H55" s="260"/>
      <c r="I55" s="260"/>
      <c r="J55" s="260"/>
      <c r="K55" s="261"/>
    </row>
    <row r="56" spans="1:11" ht="19" thickTop="1" thickBot="1">
      <c r="A56" s="237"/>
      <c r="B56" s="238"/>
      <c r="C56" s="263" t="s">
        <v>38</v>
      </c>
      <c r="D56" s="264"/>
      <c r="E56" s="265"/>
      <c r="F56" s="269" t="s">
        <v>39</v>
      </c>
      <c r="G56" s="270"/>
      <c r="H56" s="270"/>
      <c r="I56" s="270"/>
      <c r="J56" s="270"/>
      <c r="K56" s="271"/>
    </row>
    <row r="57" spans="1:11" ht="19" thickTop="1" thickBot="1">
      <c r="A57" s="237"/>
      <c r="B57" s="238"/>
      <c r="C57" s="244"/>
      <c r="D57" s="245"/>
      <c r="E57" s="246"/>
      <c r="F57" s="259" t="s">
        <v>40</v>
      </c>
      <c r="G57" s="260"/>
      <c r="H57" s="260"/>
      <c r="I57" s="260"/>
      <c r="J57" s="260"/>
      <c r="K57" s="261"/>
    </row>
    <row r="58" spans="1:11" ht="19" thickTop="1" thickBot="1">
      <c r="A58" s="237"/>
      <c r="B58" s="238"/>
      <c r="C58" s="244"/>
      <c r="D58" s="245"/>
      <c r="E58" s="246"/>
      <c r="F58" s="259" t="s">
        <v>41</v>
      </c>
      <c r="G58" s="260"/>
      <c r="H58" s="260"/>
      <c r="I58" s="260"/>
      <c r="J58" s="260"/>
      <c r="K58" s="261"/>
    </row>
    <row r="59" spans="1:11" ht="19" thickTop="1" thickBot="1">
      <c r="A59" s="237"/>
      <c r="B59" s="238"/>
      <c r="C59" s="244"/>
      <c r="D59" s="245"/>
      <c r="E59" s="246"/>
      <c r="F59" s="259" t="s">
        <v>42</v>
      </c>
      <c r="G59" s="260"/>
      <c r="H59" s="260"/>
      <c r="I59" s="260"/>
      <c r="J59" s="260"/>
      <c r="K59" s="261"/>
    </row>
    <row r="60" spans="1:11" ht="19" thickTop="1" thickBot="1">
      <c r="A60" s="239"/>
      <c r="B60" s="240"/>
      <c r="C60" s="266"/>
      <c r="D60" s="267"/>
      <c r="E60" s="268"/>
      <c r="F60" s="279" t="s">
        <v>43</v>
      </c>
      <c r="G60" s="280"/>
      <c r="H60" s="280"/>
      <c r="I60" s="280"/>
      <c r="J60" s="280"/>
      <c r="K60" s="281"/>
    </row>
    <row r="61" spans="1:11" ht="18" thickBot="1">
      <c r="A61" s="17"/>
      <c r="B61" s="18"/>
      <c r="C61" s="18"/>
      <c r="D61" s="18"/>
      <c r="E61" s="18"/>
      <c r="F61" s="19"/>
      <c r="G61" s="19"/>
      <c r="H61" s="19"/>
      <c r="I61" s="19"/>
      <c r="J61" s="19"/>
      <c r="K61" s="20"/>
    </row>
    <row r="62" spans="1:11" ht="18" thickBot="1">
      <c r="A62" s="235" t="s">
        <v>44</v>
      </c>
      <c r="B62" s="236"/>
      <c r="C62" s="241" t="s">
        <v>45</v>
      </c>
      <c r="D62" s="242"/>
      <c r="E62" s="243"/>
      <c r="F62" s="250" t="s">
        <v>46</v>
      </c>
      <c r="G62" s="251"/>
      <c r="H62" s="251"/>
      <c r="I62" s="251"/>
      <c r="J62" s="251"/>
      <c r="K62" s="252"/>
    </row>
    <row r="63" spans="1:11" ht="19" thickTop="1" thickBot="1">
      <c r="A63" s="237"/>
      <c r="B63" s="238"/>
      <c r="C63" s="244"/>
      <c r="D63" s="245"/>
      <c r="E63" s="246"/>
      <c r="F63" s="250" t="s">
        <v>47</v>
      </c>
      <c r="G63" s="251"/>
      <c r="H63" s="251"/>
      <c r="I63" s="251"/>
      <c r="J63" s="251"/>
      <c r="K63" s="252"/>
    </row>
    <row r="64" spans="1:11" ht="19" thickTop="1" thickBot="1">
      <c r="A64" s="237"/>
      <c r="B64" s="238"/>
      <c r="C64" s="244"/>
      <c r="D64" s="245"/>
      <c r="E64" s="246"/>
      <c r="F64" s="253" t="s">
        <v>48</v>
      </c>
      <c r="G64" s="254"/>
      <c r="H64" s="254"/>
      <c r="I64" s="254"/>
      <c r="J64" s="254"/>
      <c r="K64" s="255"/>
    </row>
    <row r="65" spans="1:11" ht="19" thickTop="1" thickBot="1">
      <c r="A65" s="237"/>
      <c r="B65" s="238"/>
      <c r="C65" s="244"/>
      <c r="D65" s="245"/>
      <c r="E65" s="246"/>
      <c r="F65" s="269" t="s">
        <v>49</v>
      </c>
      <c r="G65" s="270"/>
      <c r="H65" s="270"/>
      <c r="I65" s="270"/>
      <c r="J65" s="270"/>
      <c r="K65" s="271"/>
    </row>
    <row r="66" spans="1:11" ht="19" thickTop="1" thickBot="1">
      <c r="A66" s="237"/>
      <c r="B66" s="238"/>
      <c r="C66" s="244"/>
      <c r="D66" s="245"/>
      <c r="E66" s="246"/>
      <c r="F66" s="269" t="s">
        <v>39</v>
      </c>
      <c r="G66" s="270"/>
      <c r="H66" s="270"/>
      <c r="I66" s="270"/>
      <c r="J66" s="270"/>
      <c r="K66" s="271"/>
    </row>
    <row r="67" spans="1:11" ht="19" thickTop="1" thickBot="1">
      <c r="A67" s="237"/>
      <c r="B67" s="238"/>
      <c r="C67" s="244"/>
      <c r="D67" s="245"/>
      <c r="E67" s="246"/>
      <c r="F67" s="272" t="s">
        <v>50</v>
      </c>
      <c r="G67" s="273"/>
      <c r="H67" s="273"/>
      <c r="I67" s="273"/>
      <c r="J67" s="273"/>
      <c r="K67" s="274"/>
    </row>
    <row r="68" spans="1:11" ht="19" thickTop="1" thickBot="1">
      <c r="A68" s="237"/>
      <c r="B68" s="238"/>
      <c r="C68" s="247"/>
      <c r="D68" s="248"/>
      <c r="E68" s="249"/>
      <c r="F68" s="269" t="s">
        <v>43</v>
      </c>
      <c r="G68" s="270"/>
      <c r="H68" s="270"/>
      <c r="I68" s="270"/>
      <c r="J68" s="270"/>
      <c r="K68" s="271"/>
    </row>
    <row r="69" spans="1:11" ht="19" thickTop="1" thickBot="1">
      <c r="A69" s="237"/>
      <c r="B69" s="238"/>
      <c r="C69" s="275" t="s">
        <v>51</v>
      </c>
      <c r="D69" s="264"/>
      <c r="E69" s="265"/>
      <c r="F69" s="269" t="s">
        <v>52</v>
      </c>
      <c r="G69" s="270"/>
      <c r="H69" s="270"/>
      <c r="I69" s="270"/>
      <c r="J69" s="270"/>
      <c r="K69" s="271"/>
    </row>
    <row r="70" spans="1:11" ht="19" thickTop="1" thickBot="1">
      <c r="A70" s="237"/>
      <c r="B70" s="238"/>
      <c r="C70" s="244"/>
      <c r="D70" s="245"/>
      <c r="E70" s="246"/>
      <c r="F70" s="259" t="s">
        <v>53</v>
      </c>
      <c r="G70" s="260"/>
      <c r="H70" s="260"/>
      <c r="I70" s="260"/>
      <c r="J70" s="260"/>
      <c r="K70" s="261"/>
    </row>
    <row r="71" spans="1:11" ht="19" thickTop="1" thickBot="1">
      <c r="A71" s="239"/>
      <c r="B71" s="240"/>
      <c r="C71" s="266"/>
      <c r="D71" s="267"/>
      <c r="E71" s="268"/>
      <c r="F71" s="276" t="s">
        <v>54</v>
      </c>
      <c r="G71" s="277"/>
      <c r="H71" s="277"/>
      <c r="I71" s="277"/>
      <c r="J71" s="277"/>
      <c r="K71" s="278"/>
    </row>
  </sheetData>
  <sheetProtection formatCells="0" formatColumns="0" formatRows="0" insertColumns="0" insertRows="0" insertHyperlinks="0" deleteColumns="0" deleteRows="0" sort="0" autoFilter="0" pivotTables="0"/>
  <mergeCells count="131">
    <mergeCell ref="N15:P16"/>
    <mergeCell ref="L15:M16"/>
    <mergeCell ref="N13:P14"/>
    <mergeCell ref="L13:M14"/>
    <mergeCell ref="N11:P12"/>
    <mergeCell ref="L11:M12"/>
    <mergeCell ref="N9:P10"/>
    <mergeCell ref="L9:M10"/>
    <mergeCell ref="N7:P8"/>
    <mergeCell ref="L7:M8"/>
    <mergeCell ref="N25:P26"/>
    <mergeCell ref="L25:M26"/>
    <mergeCell ref="N23:P24"/>
    <mergeCell ref="L23:M24"/>
    <mergeCell ref="N21:P22"/>
    <mergeCell ref="L21:M22"/>
    <mergeCell ref="N19:P20"/>
    <mergeCell ref="L19:M20"/>
    <mergeCell ref="N17:P18"/>
    <mergeCell ref="L17:M18"/>
    <mergeCell ref="F57:K57"/>
    <mergeCell ref="F58:K58"/>
    <mergeCell ref="F59:K59"/>
    <mergeCell ref="F60:K60"/>
    <mergeCell ref="L33:M34"/>
    <mergeCell ref="N29:P30"/>
    <mergeCell ref="L29:M30"/>
    <mergeCell ref="N27:P28"/>
    <mergeCell ref="L27:M28"/>
    <mergeCell ref="L37:M38"/>
    <mergeCell ref="N37:P38"/>
    <mergeCell ref="L39:M40"/>
    <mergeCell ref="N39:P40"/>
    <mergeCell ref="A38:K38"/>
    <mergeCell ref="A39:B39"/>
    <mergeCell ref="C39:H39"/>
    <mergeCell ref="I39:K39"/>
    <mergeCell ref="A48:B48"/>
    <mergeCell ref="F48:I48"/>
    <mergeCell ref="A33:H33"/>
    <mergeCell ref="I33:K33"/>
    <mergeCell ref="N33:P34"/>
    <mergeCell ref="A35:H36"/>
    <mergeCell ref="I35:K36"/>
    <mergeCell ref="A62:B71"/>
    <mergeCell ref="C62:E68"/>
    <mergeCell ref="F62:K62"/>
    <mergeCell ref="F63:K63"/>
    <mergeCell ref="F64:K64"/>
    <mergeCell ref="A49:B60"/>
    <mergeCell ref="C49:E55"/>
    <mergeCell ref="F49:K49"/>
    <mergeCell ref="F50:K50"/>
    <mergeCell ref="F51:K51"/>
    <mergeCell ref="F52:K52"/>
    <mergeCell ref="F53:K53"/>
    <mergeCell ref="F54:K54"/>
    <mergeCell ref="F55:K55"/>
    <mergeCell ref="C56:E60"/>
    <mergeCell ref="F65:K65"/>
    <mergeCell ref="F66:K66"/>
    <mergeCell ref="F67:K67"/>
    <mergeCell ref="F68:K68"/>
    <mergeCell ref="C69:E71"/>
    <mergeCell ref="F69:K69"/>
    <mergeCell ref="F70:K70"/>
    <mergeCell ref="F71:K71"/>
    <mergeCell ref="F56:K56"/>
    <mergeCell ref="L35:M36"/>
    <mergeCell ref="N35:P36"/>
    <mergeCell ref="A31:H31"/>
    <mergeCell ref="I31:K31"/>
    <mergeCell ref="L31:M32"/>
    <mergeCell ref="N31:P32"/>
    <mergeCell ref="A32:H32"/>
    <mergeCell ref="I32:K32"/>
    <mergeCell ref="A29:H29"/>
    <mergeCell ref="I29:K29"/>
    <mergeCell ref="A30:H30"/>
    <mergeCell ref="I30:K30"/>
    <mergeCell ref="A26:K26"/>
    <mergeCell ref="A27:H27"/>
    <mergeCell ref="I27:K27"/>
    <mergeCell ref="A28:H28"/>
    <mergeCell ref="I28:K28"/>
    <mergeCell ref="A19:C19"/>
    <mergeCell ref="D19:F19"/>
    <mergeCell ref="G19:H19"/>
    <mergeCell ref="I19:K19"/>
    <mergeCell ref="A23:H23"/>
    <mergeCell ref="I23:K23"/>
    <mergeCell ref="A24:H24"/>
    <mergeCell ref="I24:K24"/>
    <mergeCell ref="A20:H20"/>
    <mergeCell ref="I20:K20"/>
    <mergeCell ref="A21:C21"/>
    <mergeCell ref="D21:F21"/>
    <mergeCell ref="I21:K21"/>
    <mergeCell ref="A18:C18"/>
    <mergeCell ref="D18:F18"/>
    <mergeCell ref="G18:H18"/>
    <mergeCell ref="I18:K18"/>
    <mergeCell ref="C10:E10"/>
    <mergeCell ref="F10:H12"/>
    <mergeCell ref="I10:K12"/>
    <mergeCell ref="A11:B11"/>
    <mergeCell ref="C11:E11"/>
    <mergeCell ref="I16:K16"/>
    <mergeCell ref="A17:C17"/>
    <mergeCell ref="D17:F17"/>
    <mergeCell ref="G17:H17"/>
    <mergeCell ref="I17:K17"/>
    <mergeCell ref="A12:B12"/>
    <mergeCell ref="C12:E12"/>
    <mergeCell ref="A15:K15"/>
    <mergeCell ref="D16:F16"/>
    <mergeCell ref="G16:H16"/>
    <mergeCell ref="J7:K7"/>
    <mergeCell ref="A8:B8"/>
    <mergeCell ref="A9:B9"/>
    <mergeCell ref="C9:H9"/>
    <mergeCell ref="I9:K9"/>
    <mergeCell ref="A10:B10"/>
    <mergeCell ref="L1:M2"/>
    <mergeCell ref="N1:P2"/>
    <mergeCell ref="A2:K3"/>
    <mergeCell ref="L3:M4"/>
    <mergeCell ref="N3:P4"/>
    <mergeCell ref="L5:M6"/>
    <mergeCell ref="N5:P6"/>
    <mergeCell ref="A6:B6"/>
  </mergeCells>
  <phoneticPr fontId="2" type="noConversion"/>
  <pageMargins left="0.70866141732283472" right="0.47244094488188981" top="0.51181102362204722" bottom="0.23622047244094491" header="0.31496062992125984" footer="0.31496062992125984"/>
  <pageSetup paperSize="9" orientation="portrait" r:id="rId1"/>
  <headerFooter>
    <oddFooter>&amp;LCopyright © 2016. ㈜기억 Co.,Ltd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F86F-9D0D-480D-96F7-F0333C9EF39F}">
  <dimension ref="A2:K39"/>
  <sheetViews>
    <sheetView view="pageLayout" zoomScaleNormal="100" workbookViewId="0">
      <selection activeCell="J7" sqref="J7:K7"/>
    </sheetView>
  </sheetViews>
  <sheetFormatPr baseColWidth="10" defaultColWidth="8.83203125" defaultRowHeight="17"/>
  <cols>
    <col min="1" max="1" width="7" customWidth="1"/>
    <col min="2" max="2" width="6.83203125" customWidth="1"/>
    <col min="3" max="3" width="4.5" customWidth="1"/>
    <col min="5" max="5" width="6.1640625" customWidth="1"/>
    <col min="6" max="6" width="6.83203125" customWidth="1"/>
    <col min="7" max="7" width="7.33203125" customWidth="1"/>
    <col min="8" max="8" width="4.5" customWidth="1"/>
    <col min="9" max="9" width="5" customWidth="1"/>
    <col min="10" max="10" width="10.33203125" customWidth="1"/>
    <col min="11" max="11" width="12.33203125" customWidth="1"/>
  </cols>
  <sheetData>
    <row r="2" spans="1:11">
      <c r="A2" s="202" t="s">
        <v>29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</row>
    <row r="3" spans="1:11" ht="18" thickBot="1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</row>
    <row r="6" spans="1:11">
      <c r="A6" s="27" t="s">
        <v>83</v>
      </c>
      <c r="B6" s="27"/>
      <c r="C6" s="1"/>
      <c r="D6" s="2" t="s">
        <v>0</v>
      </c>
      <c r="E6" s="1"/>
      <c r="F6" s="1"/>
      <c r="G6" s="1"/>
      <c r="H6" s="1"/>
      <c r="I6" s="22" t="s">
        <v>81</v>
      </c>
      <c r="J6" s="23"/>
      <c r="K6" s="3">
        <f ca="1">TODAY()</f>
        <v>45496</v>
      </c>
    </row>
    <row r="7" spans="1:11">
      <c r="A7" s="4"/>
      <c r="B7" s="4"/>
      <c r="C7" s="4"/>
      <c r="D7" s="5"/>
      <c r="E7" s="5"/>
      <c r="F7" s="4"/>
      <c r="G7" s="4"/>
      <c r="H7" s="4"/>
      <c r="I7" s="4"/>
      <c r="J7" s="29" t="s">
        <v>91</v>
      </c>
      <c r="K7" s="29"/>
    </row>
    <row r="8" spans="1:11" ht="18" thickBot="1">
      <c r="A8" s="196" t="s">
        <v>2</v>
      </c>
      <c r="B8" s="196"/>
      <c r="C8" s="6"/>
      <c r="D8" s="5"/>
      <c r="E8" s="5"/>
      <c r="F8" s="7"/>
      <c r="G8" s="7"/>
      <c r="H8" s="7"/>
      <c r="I8" s="6"/>
      <c r="J8" s="4"/>
      <c r="K8" s="4"/>
    </row>
    <row r="9" spans="1:11" ht="18" thickBot="1">
      <c r="A9" s="197" t="s">
        <v>3</v>
      </c>
      <c r="B9" s="197"/>
      <c r="C9" s="35" t="s">
        <v>90</v>
      </c>
      <c r="D9" s="36"/>
      <c r="E9" s="36"/>
      <c r="F9" s="36"/>
      <c r="G9" s="36"/>
      <c r="H9" s="37"/>
      <c r="I9" s="33"/>
      <c r="J9" s="34"/>
      <c r="K9" s="34"/>
    </row>
    <row r="10" spans="1:11">
      <c r="A10" s="198" t="s">
        <v>4</v>
      </c>
      <c r="B10" s="199"/>
      <c r="C10" s="205"/>
      <c r="D10" s="205"/>
      <c r="E10" s="205"/>
      <c r="F10" s="206" t="s">
        <v>5</v>
      </c>
      <c r="G10" s="207"/>
      <c r="H10" s="208"/>
      <c r="I10" s="61"/>
      <c r="J10" s="62"/>
      <c r="K10" s="62"/>
    </row>
    <row r="11" spans="1:11">
      <c r="A11" s="67" t="s">
        <v>6</v>
      </c>
      <c r="B11" s="68"/>
      <c r="C11" s="69"/>
      <c r="D11" s="70"/>
      <c r="E11" s="71"/>
      <c r="F11" s="209"/>
      <c r="G11" s="209"/>
      <c r="H11" s="210"/>
      <c r="I11" s="63"/>
      <c r="J11" s="64"/>
      <c r="K11" s="64"/>
    </row>
    <row r="12" spans="1:11" ht="18" thickBot="1">
      <c r="A12" s="216" t="s">
        <v>7</v>
      </c>
      <c r="B12" s="216"/>
      <c r="C12" s="217"/>
      <c r="D12" s="217"/>
      <c r="E12" s="217"/>
      <c r="F12" s="211"/>
      <c r="G12" s="212"/>
      <c r="H12" s="213"/>
      <c r="I12" s="65"/>
      <c r="J12" s="66"/>
      <c r="K12" s="66"/>
    </row>
    <row r="14" spans="1:11" ht="18" thickBot="1"/>
    <row r="15" spans="1:11" ht="19" thickTop="1" thickBot="1">
      <c r="A15" s="44" t="s">
        <v>8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1" ht="18" thickBot="1">
      <c r="A16" s="8"/>
      <c r="B16" s="9"/>
      <c r="C16" s="10"/>
      <c r="D16" s="46" t="s">
        <v>9</v>
      </c>
      <c r="E16" s="47"/>
      <c r="F16" s="47"/>
      <c r="G16" s="48"/>
      <c r="H16" s="49"/>
      <c r="I16" s="77"/>
      <c r="J16" s="78"/>
      <c r="K16" s="78"/>
    </row>
    <row r="17" spans="1:11" ht="19" thickTop="1" thickBot="1">
      <c r="A17" s="98">
        <v>0</v>
      </c>
      <c r="B17" s="214"/>
      <c r="C17" s="215"/>
      <c r="D17" s="43" t="s">
        <v>10</v>
      </c>
      <c r="E17" s="43"/>
      <c r="F17" s="43"/>
      <c r="G17" s="38"/>
      <c r="H17" s="39"/>
      <c r="I17" s="40"/>
      <c r="J17" s="41"/>
      <c r="K17" s="41"/>
    </row>
    <row r="18" spans="1:11" ht="19" thickTop="1" thickBot="1">
      <c r="A18" s="101" t="s">
        <v>20</v>
      </c>
      <c r="B18" s="102"/>
      <c r="C18" s="103"/>
      <c r="D18" s="43" t="s">
        <v>11</v>
      </c>
      <c r="E18" s="43"/>
      <c r="F18" s="43"/>
      <c r="G18" s="38"/>
      <c r="H18" s="39"/>
      <c r="I18" s="40"/>
      <c r="J18" s="41"/>
      <c r="K18" s="41"/>
    </row>
    <row r="19" spans="1:11" ht="19" thickTop="1" thickBot="1">
      <c r="A19" s="223" t="s">
        <v>19</v>
      </c>
      <c r="B19" s="224"/>
      <c r="C19" s="225"/>
      <c r="D19" s="43" t="s">
        <v>12</v>
      </c>
      <c r="E19" s="43"/>
      <c r="F19" s="43"/>
      <c r="G19" s="38"/>
      <c r="H19" s="39"/>
      <c r="I19" s="40"/>
      <c r="J19" s="41"/>
      <c r="K19" s="41"/>
    </row>
    <row r="20" spans="1:11" ht="19" thickTop="1" thickBot="1">
      <c r="A20" s="226"/>
      <c r="B20" s="227"/>
      <c r="C20" s="227"/>
      <c r="D20" s="117"/>
      <c r="E20" s="117"/>
      <c r="F20" s="117"/>
      <c r="G20" s="117"/>
      <c r="H20" s="118"/>
      <c r="I20" s="119"/>
      <c r="J20" s="120"/>
      <c r="K20" s="120"/>
    </row>
    <row r="21" spans="1:11" ht="19" thickTop="1" thickBot="1">
      <c r="A21" s="107"/>
      <c r="B21" s="108"/>
      <c r="C21" s="108"/>
      <c r="D21" s="128" t="s">
        <v>21</v>
      </c>
      <c r="E21" s="228"/>
      <c r="F21" s="228"/>
      <c r="G21" s="11"/>
      <c r="H21" s="12"/>
      <c r="I21" s="121"/>
      <c r="J21" s="122"/>
      <c r="K21" s="122"/>
    </row>
    <row r="23" spans="1:11" ht="18" thickBot="1">
      <c r="A23" s="123" t="s">
        <v>13</v>
      </c>
      <c r="B23" s="124"/>
      <c r="C23" s="124"/>
      <c r="D23" s="124"/>
      <c r="E23" s="124"/>
      <c r="F23" s="124"/>
      <c r="G23" s="124"/>
      <c r="H23" s="125"/>
      <c r="I23" s="126"/>
      <c r="J23" s="127"/>
      <c r="K23" s="127"/>
    </row>
    <row r="24" spans="1:11" ht="19" thickTop="1" thickBot="1">
      <c r="A24" s="129" t="s">
        <v>14</v>
      </c>
      <c r="B24" s="130"/>
      <c r="C24" s="130"/>
      <c r="D24" s="130"/>
      <c r="E24" s="130"/>
      <c r="F24" s="130"/>
      <c r="G24" s="130"/>
      <c r="H24" s="131"/>
      <c r="I24" s="132"/>
      <c r="J24" s="133"/>
      <c r="K24" s="133"/>
    </row>
    <row r="25" spans="1:11" ht="18" thickBot="1"/>
    <row r="26" spans="1:11" ht="19" thickTop="1" thickBot="1">
      <c r="A26" s="218" t="s">
        <v>15</v>
      </c>
      <c r="B26" s="218"/>
      <c r="C26" s="218"/>
      <c r="D26" s="218"/>
      <c r="E26" s="218"/>
      <c r="F26" s="218"/>
      <c r="G26" s="218"/>
      <c r="H26" s="218"/>
      <c r="I26" s="218"/>
      <c r="J26" s="218"/>
      <c r="K26" s="219"/>
    </row>
    <row r="27" spans="1:11" ht="18" thickBot="1">
      <c r="A27" s="134" t="s">
        <v>84</v>
      </c>
      <c r="B27" s="220"/>
      <c r="C27" s="220"/>
      <c r="D27" s="220"/>
      <c r="E27" s="220"/>
      <c r="F27" s="220"/>
      <c r="G27" s="220"/>
      <c r="H27" s="221"/>
      <c r="I27" s="222"/>
      <c r="J27" s="222"/>
      <c r="K27" s="77"/>
    </row>
    <row r="28" spans="1:11" ht="19" thickTop="1" thickBot="1">
      <c r="A28" s="87" t="s">
        <v>85</v>
      </c>
      <c r="B28" s="88"/>
      <c r="C28" s="88"/>
      <c r="D28" s="88"/>
      <c r="E28" s="88"/>
      <c r="F28" s="88"/>
      <c r="G28" s="88"/>
      <c r="H28" s="89"/>
      <c r="I28" s="40"/>
      <c r="J28" s="41"/>
      <c r="K28" s="41"/>
    </row>
    <row r="29" spans="1:11" ht="19" thickTop="1" thickBot="1">
      <c r="A29" s="87" t="s">
        <v>86</v>
      </c>
      <c r="B29" s="88"/>
      <c r="C29" s="88"/>
      <c r="D29" s="88"/>
      <c r="E29" s="88"/>
      <c r="F29" s="88"/>
      <c r="G29" s="88"/>
      <c r="H29" s="89"/>
      <c r="I29" s="231"/>
      <c r="J29" s="231"/>
      <c r="K29" s="40"/>
    </row>
    <row r="30" spans="1:11" ht="19" thickTop="1" thickBot="1">
      <c r="A30" s="90" t="s">
        <v>87</v>
      </c>
      <c r="B30" s="91"/>
      <c r="C30" s="91"/>
      <c r="D30" s="91"/>
      <c r="E30" s="91"/>
      <c r="F30" s="91"/>
      <c r="G30" s="91"/>
      <c r="H30" s="92"/>
      <c r="I30" s="231"/>
      <c r="J30" s="231"/>
      <c r="K30" s="40"/>
    </row>
    <row r="31" spans="1:11" ht="19" thickTop="1" thickBot="1">
      <c r="A31" s="93" t="s">
        <v>88</v>
      </c>
      <c r="B31" s="88"/>
      <c r="C31" s="88"/>
      <c r="D31" s="88"/>
      <c r="E31" s="88"/>
      <c r="F31" s="88"/>
      <c r="G31" s="88"/>
      <c r="H31" s="89"/>
      <c r="I31" s="231"/>
      <c r="J31" s="231"/>
      <c r="K31" s="40"/>
    </row>
    <row r="32" spans="1:11" ht="18" thickTop="1">
      <c r="A32" s="109"/>
      <c r="B32" s="232"/>
      <c r="C32" s="232"/>
      <c r="D32" s="232"/>
      <c r="E32" s="232"/>
      <c r="F32" s="232"/>
      <c r="G32" s="232"/>
      <c r="H32" s="233"/>
      <c r="I32" s="234"/>
      <c r="J32" s="234"/>
      <c r="K32" s="112"/>
    </row>
    <row r="33" spans="1:11" ht="18" thickBot="1">
      <c r="A33" s="114"/>
      <c r="B33" s="114"/>
      <c r="C33" s="114"/>
      <c r="D33" s="114"/>
      <c r="E33" s="114"/>
      <c r="F33" s="114"/>
      <c r="G33" s="114"/>
      <c r="H33" s="114"/>
      <c r="I33" s="115"/>
      <c r="J33" s="115"/>
      <c r="K33" s="115"/>
    </row>
    <row r="35" spans="1:11">
      <c r="A35" s="79" t="s">
        <v>16</v>
      </c>
      <c r="B35" s="79"/>
      <c r="C35" s="79"/>
      <c r="D35" s="79"/>
      <c r="E35" s="79"/>
      <c r="F35" s="79"/>
      <c r="G35" s="79"/>
      <c r="H35" s="80"/>
      <c r="I35" s="83"/>
      <c r="J35" s="84"/>
      <c r="K35" s="84"/>
    </row>
    <row r="36" spans="1:11" ht="18" thickBot="1">
      <c r="A36" s="81"/>
      <c r="B36" s="81"/>
      <c r="C36" s="81"/>
      <c r="D36" s="81"/>
      <c r="E36" s="81"/>
      <c r="F36" s="81"/>
      <c r="G36" s="81"/>
      <c r="H36" s="82"/>
      <c r="I36" s="85"/>
      <c r="J36" s="86"/>
      <c r="K36" s="86"/>
    </row>
    <row r="37" spans="1:11" ht="18" thickTop="1"/>
    <row r="38" spans="1:11" ht="18" thickBot="1">
      <c r="A38" s="285" t="s">
        <v>17</v>
      </c>
      <c r="B38" s="285"/>
      <c r="C38" s="285"/>
      <c r="D38" s="285"/>
      <c r="E38" s="285"/>
      <c r="F38" s="285"/>
      <c r="G38" s="285"/>
      <c r="H38" s="285"/>
      <c r="I38" s="285"/>
      <c r="J38" s="285"/>
      <c r="K38" s="285"/>
    </row>
    <row r="39" spans="1:11" ht="18" thickBot="1">
      <c r="A39" s="194" t="s">
        <v>18</v>
      </c>
      <c r="B39" s="286"/>
      <c r="C39" s="287" t="s">
        <v>71</v>
      </c>
      <c r="D39" s="181"/>
      <c r="E39" s="181"/>
      <c r="F39" s="181"/>
      <c r="G39" s="181"/>
      <c r="H39" s="181"/>
      <c r="I39" s="172" t="s">
        <v>89</v>
      </c>
      <c r="J39" s="172"/>
      <c r="K39" s="288"/>
    </row>
  </sheetData>
  <mergeCells count="61">
    <mergeCell ref="A2:K3"/>
    <mergeCell ref="A6:B6"/>
    <mergeCell ref="J7:K7"/>
    <mergeCell ref="A8:B8"/>
    <mergeCell ref="A9:B9"/>
    <mergeCell ref="C9:H9"/>
    <mergeCell ref="I9:K9"/>
    <mergeCell ref="A10:B10"/>
    <mergeCell ref="C10:E10"/>
    <mergeCell ref="F10:H12"/>
    <mergeCell ref="I10:K12"/>
    <mergeCell ref="A11:B11"/>
    <mergeCell ref="C11:E11"/>
    <mergeCell ref="A12:B12"/>
    <mergeCell ref="C12:E12"/>
    <mergeCell ref="A15:K15"/>
    <mergeCell ref="D16:F16"/>
    <mergeCell ref="G16:H16"/>
    <mergeCell ref="I16:K16"/>
    <mergeCell ref="A17:C17"/>
    <mergeCell ref="D17:F17"/>
    <mergeCell ref="G17:H17"/>
    <mergeCell ref="I17:K17"/>
    <mergeCell ref="A18:C18"/>
    <mergeCell ref="D18:F18"/>
    <mergeCell ref="G18:H18"/>
    <mergeCell ref="I18:K18"/>
    <mergeCell ref="A19:C19"/>
    <mergeCell ref="D19:F19"/>
    <mergeCell ref="G19:H19"/>
    <mergeCell ref="I19:K19"/>
    <mergeCell ref="A28:H28"/>
    <mergeCell ref="I28:K28"/>
    <mergeCell ref="A20:H20"/>
    <mergeCell ref="I20:K20"/>
    <mergeCell ref="A21:C21"/>
    <mergeCell ref="D21:F21"/>
    <mergeCell ref="I21:K21"/>
    <mergeCell ref="A23:H23"/>
    <mergeCell ref="I23:K23"/>
    <mergeCell ref="A24:H24"/>
    <mergeCell ref="I24:K24"/>
    <mergeCell ref="A26:K26"/>
    <mergeCell ref="A27:H27"/>
    <mergeCell ref="I27:K27"/>
    <mergeCell ref="A29:H29"/>
    <mergeCell ref="I29:K29"/>
    <mergeCell ref="A30:H30"/>
    <mergeCell ref="I30:K30"/>
    <mergeCell ref="A31:H31"/>
    <mergeCell ref="I31:K31"/>
    <mergeCell ref="A38:K38"/>
    <mergeCell ref="A39:B39"/>
    <mergeCell ref="C39:H39"/>
    <mergeCell ref="I39:K39"/>
    <mergeCell ref="A32:H32"/>
    <mergeCell ref="I32:K32"/>
    <mergeCell ref="A33:H33"/>
    <mergeCell ref="I33:K33"/>
    <mergeCell ref="A35:H36"/>
    <mergeCell ref="I35:K36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리스매입견적</vt:lpstr>
      <vt:lpstr>리스판매견적</vt:lpstr>
      <vt:lpstr>Sheet1</vt:lpstr>
      <vt:lpstr>리스매입견적!Print_Area</vt:lpstr>
      <vt:lpstr>리스판매견적!Print_Area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조승재</dc:creator>
  <cp:lastModifiedBy>안영빈</cp:lastModifiedBy>
  <cp:lastPrinted>2024-06-01T04:44:31Z</cp:lastPrinted>
  <dcterms:created xsi:type="dcterms:W3CDTF">2022-01-03T14:38:23Z</dcterms:created>
  <dcterms:modified xsi:type="dcterms:W3CDTF">2024-07-23T13:52:02Z</dcterms:modified>
</cp:coreProperties>
</file>