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uvic-my.sharepoint.com/personal/nematollahi_uvic_ca/Documents/Teaching/UCW/2022-winter/Sessions/5/"/>
    </mc:Choice>
  </mc:AlternateContent>
  <xr:revisionPtr revIDLastSave="41550" documentId="8_{E38C4B31-50C5-4F8E-BC4D-F712137783C5}" xr6:coauthVersionLast="47" xr6:coauthVersionMax="47" xr10:uidLastSave="{0DA40DDF-42DE-4268-8780-267DC509DD5B}"/>
  <bookViews>
    <workbookView xWindow="-120" yWindow="-120" windowWidth="29040" windowHeight="15720" activeTab="1" xr2:uid="{00000000-000D-0000-FFFF-FFFF00000000}"/>
  </bookViews>
  <sheets>
    <sheet name="Activity 1" sheetId="6" r:id="rId1"/>
    <sheet name="Activity 2 (Bonus Question)" sheetId="5" r:id="rId2"/>
    <sheet name="Activity 3 (Asynchronous)" sheetId="3" r:id="rId3"/>
  </sheets>
  <definedNames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'Activity 1'!$F$14</definedName>
    <definedName name="solver_lhs1" localSheetId="1" hidden="1">'Activity 2 (Bonus Question)'!$H$28</definedName>
    <definedName name="solver_lhs1" localSheetId="2" hidden="1">'Activity 3 (Asynchronous)'!$C$36</definedName>
    <definedName name="solver_lhs10" localSheetId="1" hidden="1">'Activity 2 (Bonus Question)'!$H$29</definedName>
    <definedName name="solver_lhs10" localSheetId="2" hidden="1">'Activity 3 (Asynchronous)'!$J$33</definedName>
    <definedName name="solver_lhs11" localSheetId="1" hidden="1">'Activity 2 (Bonus Question)'!$H$30</definedName>
    <definedName name="solver_lhs11" localSheetId="2" hidden="1">'Activity 3 (Asynchronous)'!$J$34</definedName>
    <definedName name="solver_lhs12" localSheetId="1" hidden="1">'Activity 2 (Bonus Question)'!#REF!</definedName>
    <definedName name="solver_lhs12" localSheetId="2" hidden="1">'Activity 3 (Asynchronous)'!$J$34</definedName>
    <definedName name="solver_lhs2" localSheetId="0" hidden="1">'Activity 1'!$F$14</definedName>
    <definedName name="solver_lhs2" localSheetId="1" hidden="1">'Activity 2 (Bonus Question)'!$H$28</definedName>
    <definedName name="solver_lhs2" localSheetId="2" hidden="1">'Activity 3 (Asynchronous)'!$D$36</definedName>
    <definedName name="solver_lhs3" localSheetId="0" hidden="1">'Activity 1'!$F$14</definedName>
    <definedName name="solver_lhs3" localSheetId="1" hidden="1">'Activity 2 (Bonus Question)'!$H$28</definedName>
    <definedName name="solver_lhs3" localSheetId="2" hidden="1">'Activity 3 (Asynchronous)'!$E$36</definedName>
    <definedName name="solver_lhs4" localSheetId="0" hidden="1">'Activity 1'!$F$14</definedName>
    <definedName name="solver_lhs4" localSheetId="1" hidden="1">'Activity 2 (Bonus Question)'!$H$28</definedName>
    <definedName name="solver_lhs4" localSheetId="2" hidden="1">'Activity 3 (Asynchronous)'!$F$36</definedName>
    <definedName name="solver_lhs5" localSheetId="0" hidden="1">'Activity 1'!$F$14</definedName>
    <definedName name="solver_lhs5" localSheetId="1" hidden="1">'Activity 2 (Bonus Question)'!$H$28</definedName>
    <definedName name="solver_lhs5" localSheetId="2" hidden="1">'Activity 3 (Asynchronous)'!$G$36</definedName>
    <definedName name="solver_lhs6" localSheetId="1" hidden="1">'Activity 2 (Bonus Question)'!$H$28</definedName>
    <definedName name="solver_lhs6" localSheetId="2" hidden="1">'Activity 3 (Asynchronous)'!$H$36</definedName>
    <definedName name="solver_lhs7" localSheetId="1" hidden="1">'Activity 2 (Bonus Question)'!$H$28</definedName>
    <definedName name="solver_lhs7" localSheetId="2" hidden="1">'Activity 3 (Asynchronous)'!$J$34</definedName>
    <definedName name="solver_lhs8" localSheetId="1" hidden="1">'Activity 2 (Bonus Question)'!$H$28</definedName>
    <definedName name="solver_lhs8" localSheetId="2" hidden="1">'Activity 3 (Asynchronous)'!$J$31</definedName>
    <definedName name="solver_lhs9" localSheetId="1" hidden="1">'Activity 2 (Bonus Question)'!$H$28</definedName>
    <definedName name="solver_lhs9" localSheetId="2" hidden="1">'Activity 3 (Asynchronous)'!$J$32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1</definedName>
    <definedName name="solver_rel1" localSheetId="2" hidden="1">2</definedName>
    <definedName name="solver_rel10" localSheetId="1" hidden="1">1</definedName>
    <definedName name="solver_rel10" localSheetId="2" hidden="1">1</definedName>
    <definedName name="solver_rel11" localSheetId="1" hidden="1">1</definedName>
    <definedName name="solver_rel11" localSheetId="2" hidden="1">1</definedName>
    <definedName name="solver_rel12" localSheetId="1" hidden="1">1</definedName>
    <definedName name="solver_rel12" localSheetId="2" hidden="1">1</definedName>
    <definedName name="solver_rel2" localSheetId="0" hidden="1">3</definedName>
    <definedName name="solver_rel2" localSheetId="1" hidden="1">1</definedName>
    <definedName name="solver_rel2" localSheetId="2" hidden="1">2</definedName>
    <definedName name="solver_rel3" localSheetId="0" hidden="1">3</definedName>
    <definedName name="solver_rel3" localSheetId="1" hidden="1">1</definedName>
    <definedName name="solver_rel3" localSheetId="2" hidden="1">2</definedName>
    <definedName name="solver_rel4" localSheetId="0" hidden="1">3</definedName>
    <definedName name="solver_rel4" localSheetId="1" hidden="1">1</definedName>
    <definedName name="solver_rel4" localSheetId="2" hidden="1">2</definedName>
    <definedName name="solver_rel5" localSheetId="0" hidden="1">3</definedName>
    <definedName name="solver_rel5" localSheetId="1" hidden="1">1</definedName>
    <definedName name="solver_rel5" localSheetId="2" hidden="1">2</definedName>
    <definedName name="solver_rel6" localSheetId="1" hidden="1">1</definedName>
    <definedName name="solver_rel6" localSheetId="2" hidden="1">2</definedName>
    <definedName name="solver_rel7" localSheetId="1" hidden="1">1</definedName>
    <definedName name="solver_rel7" localSheetId="2" hidden="1">1</definedName>
    <definedName name="solver_rel8" localSheetId="1" hidden="1">1</definedName>
    <definedName name="solver_rel8" localSheetId="2" hidden="1">1</definedName>
    <definedName name="solver_rel9" localSheetId="1" hidden="1">1</definedName>
    <definedName name="solver_rel9" localSheetId="2" hidden="1">1</definedName>
    <definedName name="solver_rhs1" localSheetId="0" hidden="1">0</definedName>
    <definedName name="solver_rhs1" localSheetId="1" hidden="1">'Activity 2 (Bonus Question)'!$G$28</definedName>
    <definedName name="solver_rhs1" localSheetId="2" hidden="1">'Activity 3 (Asynchronous)'!$C$35</definedName>
    <definedName name="solver_rhs10" localSheetId="1" hidden="1">'Activity 2 (Bonus Question)'!$G$29</definedName>
    <definedName name="solver_rhs10" localSheetId="2" hidden="1">'Activity 3 (Asynchronous)'!$I$33</definedName>
    <definedName name="solver_rhs11" localSheetId="1" hidden="1">'Activity 2 (Bonus Question)'!$G$30</definedName>
    <definedName name="solver_rhs11" localSheetId="2" hidden="1">'Activity 3 (Asynchronous)'!$I$34</definedName>
    <definedName name="solver_rhs12" localSheetId="1" hidden="1">'Activity 2 (Bonus Question)'!#REF!</definedName>
    <definedName name="solver_rhs12" localSheetId="2" hidden="1">'Activity 3 (Asynchronous)'!$I$34</definedName>
    <definedName name="solver_rhs2" localSheetId="0" hidden="1">0</definedName>
    <definedName name="solver_rhs2" localSheetId="1" hidden="1">'Activity 2 (Bonus Question)'!$G$28</definedName>
    <definedName name="solver_rhs2" localSheetId="2" hidden="1">'Activity 3 (Asynchronous)'!$D$35</definedName>
    <definedName name="solver_rhs3" localSheetId="0" hidden="1">0</definedName>
    <definedName name="solver_rhs3" localSheetId="1" hidden="1">'Activity 2 (Bonus Question)'!$G$28</definedName>
    <definedName name="solver_rhs3" localSheetId="2" hidden="1">'Activity 3 (Asynchronous)'!$E$35</definedName>
    <definedName name="solver_rhs4" localSheetId="0" hidden="1">0</definedName>
    <definedName name="solver_rhs4" localSheetId="1" hidden="1">'Activity 2 (Bonus Question)'!$G$28</definedName>
    <definedName name="solver_rhs4" localSheetId="2" hidden="1">'Activity 3 (Asynchronous)'!$F$35</definedName>
    <definedName name="solver_rhs5" localSheetId="0" hidden="1">0</definedName>
    <definedName name="solver_rhs5" localSheetId="1" hidden="1">'Activity 2 (Bonus Question)'!$G$28</definedName>
    <definedName name="solver_rhs5" localSheetId="2" hidden="1">'Activity 3 (Asynchronous)'!$G$35</definedName>
    <definedName name="solver_rhs6" localSheetId="1" hidden="1">'Activity 2 (Bonus Question)'!$G$28</definedName>
    <definedName name="solver_rhs6" localSheetId="2" hidden="1">'Activity 3 (Asynchronous)'!$H$35</definedName>
    <definedName name="solver_rhs7" localSheetId="1" hidden="1">'Activity 2 (Bonus Question)'!$G$28</definedName>
    <definedName name="solver_rhs7" localSheetId="2" hidden="1">'Activity 3 (Asynchronous)'!$I$34</definedName>
    <definedName name="solver_rhs8" localSheetId="1" hidden="1">'Activity 2 (Bonus Question)'!$G$28</definedName>
    <definedName name="solver_rhs8" localSheetId="2" hidden="1">'Activity 3 (Asynchronous)'!$I$31</definedName>
    <definedName name="solver_rhs9" localSheetId="1" hidden="1">'Activity 2 (Bonus Question)'!$G$28</definedName>
    <definedName name="solver_rhs9" localSheetId="2" hidden="1">'Activity 3 (Asynchronous)'!$I$32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6" l="1"/>
  <c r="D15" i="6"/>
  <c r="C15" i="6"/>
  <c r="C19" i="6"/>
  <c r="F14" i="6"/>
  <c r="F13" i="6"/>
  <c r="F32" i="5"/>
  <c r="E32" i="5"/>
  <c r="D32" i="5"/>
  <c r="C13" i="3"/>
  <c r="G35" i="3"/>
  <c r="C10" i="5"/>
  <c r="G30" i="5"/>
  <c r="C32" i="5" s="1"/>
  <c r="G29" i="5"/>
  <c r="B32" i="5" s="1"/>
  <c r="H28" i="5"/>
  <c r="H27" i="5"/>
  <c r="G28" i="5"/>
  <c r="G27" i="5"/>
  <c r="F31" i="5"/>
  <c r="E31" i="5"/>
  <c r="D31" i="5"/>
  <c r="H30" i="5"/>
  <c r="A30" i="5"/>
  <c r="H29" i="5"/>
  <c r="B31" i="5" s="1"/>
  <c r="A29" i="5"/>
  <c r="A28" i="5"/>
  <c r="A27" i="5"/>
  <c r="F26" i="5"/>
  <c r="E26" i="5"/>
  <c r="D26" i="5"/>
  <c r="C26" i="5"/>
  <c r="B26" i="5"/>
  <c r="I31" i="3"/>
  <c r="I32" i="3"/>
  <c r="I33" i="3"/>
  <c r="I34" i="3"/>
  <c r="I30" i="3"/>
  <c r="C35" i="3"/>
  <c r="D35" i="3"/>
  <c r="E35" i="3"/>
  <c r="F35" i="3"/>
  <c r="H35" i="3"/>
  <c r="B35" i="3"/>
  <c r="I30" i="5" l="1"/>
  <c r="C31" i="5"/>
  <c r="C33" i="5" s="1"/>
  <c r="D33" i="5"/>
  <c r="B33" i="5"/>
  <c r="F33" i="5"/>
  <c r="I27" i="5"/>
  <c r="E33" i="5"/>
  <c r="I29" i="5"/>
  <c r="I28" i="5"/>
  <c r="H36" i="3" l="1"/>
  <c r="H37" i="3" s="1"/>
  <c r="G36" i="3"/>
  <c r="G37" i="3" s="1"/>
  <c r="F36" i="3"/>
  <c r="F37" i="3" s="1"/>
  <c r="E36" i="3"/>
  <c r="E37" i="3" s="1"/>
  <c r="D36" i="3"/>
  <c r="D37" i="3" s="1"/>
  <c r="C36" i="3"/>
  <c r="C37" i="3" s="1"/>
  <c r="B36" i="3"/>
  <c r="B37" i="3" s="1"/>
  <c r="J34" i="3"/>
  <c r="K34" i="3" s="1"/>
  <c r="A34" i="3"/>
  <c r="J33" i="3"/>
  <c r="K33" i="3" s="1"/>
  <c r="A33" i="3"/>
  <c r="J32" i="3"/>
  <c r="K32" i="3" s="1"/>
  <c r="A32" i="3"/>
  <c r="J31" i="3"/>
  <c r="K31" i="3" s="1"/>
  <c r="A31" i="3"/>
  <c r="J30" i="3"/>
  <c r="K30" i="3" s="1"/>
  <c r="A30" i="3"/>
  <c r="H29" i="3"/>
  <c r="G29" i="3"/>
  <c r="F29" i="3"/>
  <c r="E29" i="3"/>
  <c r="D29" i="3"/>
  <c r="C29" i="3"/>
  <c r="B29" i="3"/>
</calcChain>
</file>

<file path=xl/sharedStrings.xml><?xml version="1.0" encoding="utf-8"?>
<sst xmlns="http://schemas.openxmlformats.org/spreadsheetml/2006/main" count="103" uniqueCount="49">
  <si>
    <t>Center</t>
  </si>
  <si>
    <t>Toronto</t>
  </si>
  <si>
    <t>Denver</t>
  </si>
  <si>
    <t>L.A.</t>
  </si>
  <si>
    <t>Seattle</t>
  </si>
  <si>
    <t>Chicago</t>
  </si>
  <si>
    <t>Atlanta</t>
  </si>
  <si>
    <t>Guadalajara</t>
  </si>
  <si>
    <t>Annual Demand</t>
  </si>
  <si>
    <t>Sources</t>
  </si>
  <si>
    <t>LA</t>
  </si>
  <si>
    <t>Input:</t>
  </si>
  <si>
    <t>Destinations</t>
  </si>
  <si>
    <t xml:space="preserve"> </t>
  </si>
  <si>
    <t>Output:</t>
  </si>
  <si>
    <t>Supply</t>
  </si>
  <si>
    <t>Shipped Out</t>
  </si>
  <si>
    <t>Excess Supply</t>
  </si>
  <si>
    <t>Demand</t>
  </si>
  <si>
    <t>Shipped In</t>
  </si>
  <si>
    <t>Unmet Demand</t>
  </si>
  <si>
    <t>Supply available</t>
  </si>
  <si>
    <t>Daily demand</t>
  </si>
  <si>
    <t>Production and Shipping Daily Cost Matrix</t>
  </si>
  <si>
    <t>C1</t>
  </si>
  <si>
    <t>C2</t>
  </si>
  <si>
    <t>C3</t>
  </si>
  <si>
    <t>Plant 1</t>
  </si>
  <si>
    <t>Plant 2</t>
  </si>
  <si>
    <t>Warehouse 1</t>
  </si>
  <si>
    <t>Warehouse 2</t>
  </si>
  <si>
    <t>5 Year Demand</t>
  </si>
  <si>
    <t xml:space="preserve">10 Year Demand </t>
  </si>
  <si>
    <t>Inputs Parameters</t>
  </si>
  <si>
    <t>Variable Cost (per unit)</t>
  </si>
  <si>
    <t>Supply Region</t>
  </si>
  <si>
    <t>A</t>
  </si>
  <si>
    <t>B</t>
  </si>
  <si>
    <t>C</t>
  </si>
  <si>
    <t>FixedCost ($)</t>
  </si>
  <si>
    <t>Capacity</t>
  </si>
  <si>
    <t>Decision Variables</t>
  </si>
  <si>
    <t>Allocation Variables</t>
  </si>
  <si>
    <t>Extra Capacity</t>
  </si>
  <si>
    <t>Objective Function</t>
  </si>
  <si>
    <t>Total Cost =</t>
  </si>
  <si>
    <t>Ummet Demand</t>
  </si>
  <si>
    <t>Optimal Distribution Matrix</t>
  </si>
  <si>
    <t>Distribution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</si>
</sst>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17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1" applyFont="1"/>
    <xf numFmtId="0" fontId="5" fillId="0" borderId="0" xfId="1" applyFont="1"/>
    <xf numFmtId="0" fontId="3" fillId="0" borderId="0" xfId="1"/>
    <xf numFmtId="0" fontId="3" fillId="0" borderId="0" xfId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3" fontId="6" fillId="5" borderId="5" xfId="2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3" fontId="6" fillId="5" borderId="1" xfId="2" applyNumberFormat="1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66" fontId="6" fillId="0" borderId="12" xfId="3" applyNumberFormat="1" applyFont="1" applyBorder="1" applyAlignment="1">
      <alignment horizontal="left" vertical="center"/>
    </xf>
    <xf numFmtId="0" fontId="3" fillId="0" borderId="13" xfId="1" applyBorder="1"/>
    <xf numFmtId="0" fontId="7" fillId="0" borderId="13" xfId="1" applyFont="1" applyBorder="1" applyAlignment="1">
      <alignment horizontal="center"/>
    </xf>
    <xf numFmtId="0" fontId="3" fillId="0" borderId="13" xfId="1" applyBorder="1" applyAlignment="1">
      <alignment horizontal="center"/>
    </xf>
    <xf numFmtId="0" fontId="3" fillId="0" borderId="13" xfId="1" applyBorder="1" applyAlignment="1">
      <alignment horizontal="left" indent="1"/>
    </xf>
    <xf numFmtId="1" fontId="9" fillId="7" borderId="13" xfId="1" applyNumberFormat="1" applyFont="1" applyFill="1" applyBorder="1" applyAlignment="1">
      <alignment horizontal="center"/>
    </xf>
    <xf numFmtId="1" fontId="6" fillId="4" borderId="13" xfId="1" applyNumberFormat="1" applyFont="1" applyFill="1" applyBorder="1" applyAlignment="1">
      <alignment horizontal="center"/>
    </xf>
    <xf numFmtId="1" fontId="3" fillId="3" borderId="13" xfId="1" applyNumberFormat="1" applyFill="1" applyBorder="1" applyAlignment="1">
      <alignment horizontal="center" vertical="center"/>
    </xf>
    <xf numFmtId="1" fontId="3" fillId="0" borderId="13" xfId="1" applyNumberFormat="1" applyBorder="1" applyAlignment="1">
      <alignment horizontal="center"/>
    </xf>
    <xf numFmtId="1" fontId="9" fillId="4" borderId="13" xfId="1" applyNumberFormat="1" applyFont="1" applyFill="1" applyBorder="1" applyAlignment="1">
      <alignment horizontal="center"/>
    </xf>
    <xf numFmtId="0" fontId="7" fillId="0" borderId="13" xfId="1" applyFont="1" applyBorder="1" applyAlignment="1">
      <alignment horizontal="left" indent="1"/>
    </xf>
    <xf numFmtId="0" fontId="3" fillId="3" borderId="13" xfId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43" fontId="3" fillId="3" borderId="13" xfId="2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3" fillId="2" borderId="13" xfId="1" applyFill="1" applyBorder="1" applyAlignment="1">
      <alignment horizontal="center"/>
    </xf>
    <xf numFmtId="0" fontId="3" fillId="2" borderId="13" xfId="1" applyFill="1" applyBorder="1" applyAlignment="1">
      <alignment horizontal="left" indent="1"/>
    </xf>
    <xf numFmtId="0" fontId="0" fillId="0" borderId="13" xfId="0" applyBorder="1" applyAlignment="1">
      <alignment vertical="center" wrapText="1"/>
    </xf>
    <xf numFmtId="165" fontId="3" fillId="3" borderId="13" xfId="2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left" vertical="center"/>
    </xf>
    <xf numFmtId="3" fontId="6" fillId="8" borderId="6" xfId="0" applyNumberFormat="1" applyFont="1" applyFill="1" applyBorder="1" applyAlignment="1">
      <alignment horizontal="left" vertical="center"/>
    </xf>
    <xf numFmtId="3" fontId="6" fillId="8" borderId="5" xfId="0" applyNumberFormat="1" applyFont="1" applyFill="1" applyBorder="1" applyAlignment="1">
      <alignment horizontal="left" vertical="center"/>
    </xf>
    <xf numFmtId="3" fontId="6" fillId="8" borderId="1" xfId="0" applyNumberFormat="1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" fontId="6" fillId="7" borderId="13" xfId="0" applyNumberFormat="1" applyFont="1" applyFill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horizontal="center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215238</xdr:colOff>
      <xdr:row>3</xdr:row>
      <xdr:rowOff>163829</xdr:rowOff>
    </xdr:from>
    <xdr:to>
      <xdr:col>17</xdr:col>
      <xdr:colOff>154278</xdr:colOff>
      <xdr:row>5</xdr:row>
      <xdr:rowOff>163829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35C783-5D79-4092-91D0-7B72AC72C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113" y="754379"/>
          <a:ext cx="5486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215238</xdr:colOff>
      <xdr:row>10</xdr:row>
      <xdr:rowOff>62864</xdr:rowOff>
    </xdr:from>
    <xdr:to>
      <xdr:col>17</xdr:col>
      <xdr:colOff>154278</xdr:colOff>
      <xdr:row>12</xdr:row>
      <xdr:rowOff>62864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84D146-FF20-4F81-8E7A-FEAF5320E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4113" y="2015489"/>
          <a:ext cx="5486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306678</xdr:colOff>
      <xdr:row>17</xdr:row>
      <xdr:rowOff>100964</xdr:rowOff>
    </xdr:from>
    <xdr:to>
      <xdr:col>17</xdr:col>
      <xdr:colOff>245718</xdr:colOff>
      <xdr:row>19</xdr:row>
      <xdr:rowOff>100964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2CFB53-DBA0-41EF-ACDA-0147C47B1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5553" y="3387089"/>
          <a:ext cx="5486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459078</xdr:colOff>
      <xdr:row>5</xdr:row>
      <xdr:rowOff>57149</xdr:rowOff>
    </xdr:from>
    <xdr:to>
      <xdr:col>10</xdr:col>
      <xdr:colOff>580998</xdr:colOff>
      <xdr:row>6</xdr:row>
      <xdr:rowOff>186690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C2B4E82-AD1F-4EA2-A25F-E01BD75576E7}"/>
            </a:ext>
          </a:extLst>
        </xdr:cNvPr>
        <xdr:cNvGrpSpPr>
          <a:grpSpLocks/>
        </xdr:cNvGrpSpPr>
      </xdr:nvGrpSpPr>
      <xdr:grpSpPr bwMode="auto">
        <a:xfrm>
          <a:off x="10050753" y="1009649"/>
          <a:ext cx="731520" cy="320041"/>
          <a:chOff x="3024" y="1392"/>
          <a:chExt cx="498" cy="269"/>
        </a:xfrm>
      </xdr:grpSpPr>
      <xdr:sp macro="" textlink="">
        <xdr:nvSpPr>
          <xdr:cNvPr id="39" name="AutoShape 7">
            <a:extLst>
              <a:ext uri="{FF2B5EF4-FFF2-40B4-BE49-F238E27FC236}">
                <a16:creationId xmlns:a16="http://schemas.microsoft.com/office/drawing/2014/main" id="{76A18829-A021-4E36-8E92-FF20232B7D32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24" y="1392"/>
            <a:ext cx="498" cy="269"/>
          </a:xfrm>
          <a:prstGeom prst="upArrow">
            <a:avLst>
              <a:gd name="adj1" fmla="val 50000"/>
              <a:gd name="adj2" fmla="val 25000"/>
            </a:avLst>
          </a:prstGeom>
          <a:solidFill>
            <a:srgbClr val="FFFF00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809BC6C7-8962-4594-A3D8-C8B3A05DDB1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90" y="1506"/>
            <a:ext cx="166" cy="155"/>
          </a:xfrm>
          <a:prstGeom prst="rect">
            <a:avLst/>
          </a:prstGeom>
          <a:solidFill>
            <a:schemeClr val="tx1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</xdr:grpSp>
    <xdr:clientData/>
  </xdr:twoCellAnchor>
  <xdr:twoCellAnchor>
    <xdr:from>
      <xdr:col>13</xdr:col>
      <xdr:colOff>32358</xdr:colOff>
      <xdr:row>14</xdr:row>
      <xdr:rowOff>87632</xdr:rowOff>
    </xdr:from>
    <xdr:to>
      <xdr:col>14</xdr:col>
      <xdr:colOff>154278</xdr:colOff>
      <xdr:row>16</xdr:row>
      <xdr:rowOff>36196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1DA0EA9-EE37-445F-9A1C-88DCAA7860B0}"/>
            </a:ext>
          </a:extLst>
        </xdr:cNvPr>
        <xdr:cNvGrpSpPr>
          <a:grpSpLocks/>
        </xdr:cNvGrpSpPr>
      </xdr:nvGrpSpPr>
      <xdr:grpSpPr bwMode="auto">
        <a:xfrm>
          <a:off x="12062433" y="2754632"/>
          <a:ext cx="731520" cy="329564"/>
          <a:chOff x="3024" y="1392"/>
          <a:chExt cx="498" cy="269"/>
        </a:xfrm>
      </xdr:grpSpPr>
      <xdr:sp macro="" textlink="">
        <xdr:nvSpPr>
          <xdr:cNvPr id="37" name="AutoShape 10">
            <a:extLst>
              <a:ext uri="{FF2B5EF4-FFF2-40B4-BE49-F238E27FC236}">
                <a16:creationId xmlns:a16="http://schemas.microsoft.com/office/drawing/2014/main" id="{15E8B68E-D405-4E71-8A6B-5E78CA83D6FB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24" y="1392"/>
            <a:ext cx="498" cy="269"/>
          </a:xfrm>
          <a:prstGeom prst="upArrow">
            <a:avLst>
              <a:gd name="adj1" fmla="val 50000"/>
              <a:gd name="adj2" fmla="val 25000"/>
            </a:avLst>
          </a:prstGeom>
          <a:solidFill>
            <a:srgbClr val="FFFF00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0015F76-BF72-4733-A842-9F94AC476386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90" y="1506"/>
            <a:ext cx="166" cy="155"/>
          </a:xfrm>
          <a:prstGeom prst="rect">
            <a:avLst/>
          </a:prstGeom>
          <a:solidFill>
            <a:schemeClr val="tx1"/>
          </a:solidFill>
          <a:ln w="22225">
            <a:solidFill>
              <a:schemeClr val="tx1"/>
            </a:solidFill>
            <a:miter lim="800000"/>
            <a:headEnd/>
            <a:tailEnd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65288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3057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9586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61152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326440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917281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4570160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5223042" algn="l" defTabSz="652880" rtl="0" eaLnBrk="1" latinLnBrk="0" hangingPunct="1">
              <a:defRPr sz="2571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CA" sz="3085"/>
          </a:p>
        </xdr:txBody>
      </xdr:sp>
    </xdr:grpSp>
    <xdr:clientData/>
  </xdr:twoCellAnchor>
  <xdr:twoCellAnchor editAs="oneCell">
    <xdr:from>
      <xdr:col>8</xdr:col>
      <xdr:colOff>775308</xdr:colOff>
      <xdr:row>4</xdr:row>
      <xdr:rowOff>64769</xdr:rowOff>
    </xdr:from>
    <xdr:to>
      <xdr:col>9</xdr:col>
      <xdr:colOff>459078</xdr:colOff>
      <xdr:row>7</xdr:row>
      <xdr:rowOff>19050</xdr:rowOff>
    </xdr:to>
    <xdr:pic>
      <xdr:nvPicPr>
        <xdr:cNvPr id="8" name="Picture 7" descr="indus093">
          <a:extLst>
            <a:ext uri="{FF2B5EF4-FFF2-40B4-BE49-F238E27FC236}">
              <a16:creationId xmlns:a16="http://schemas.microsoft.com/office/drawing/2014/main" id="{A6D6906B-E030-47BD-9207-533B42E88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19233" y="845819"/>
          <a:ext cx="731520" cy="535306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775308</xdr:colOff>
      <xdr:row>13</xdr:row>
      <xdr:rowOff>163832</xdr:rowOff>
    </xdr:from>
    <xdr:to>
      <xdr:col>9</xdr:col>
      <xdr:colOff>459078</xdr:colOff>
      <xdr:row>16</xdr:row>
      <xdr:rowOff>127636</xdr:rowOff>
    </xdr:to>
    <xdr:pic>
      <xdr:nvPicPr>
        <xdr:cNvPr id="9" name="Picture 8" descr="indus093">
          <a:extLst>
            <a:ext uri="{FF2B5EF4-FFF2-40B4-BE49-F238E27FC236}">
              <a16:creationId xmlns:a16="http://schemas.microsoft.com/office/drawing/2014/main" id="{DFADF376-9F9D-4181-87D1-39F6F5D68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19233" y="2687957"/>
          <a:ext cx="731520" cy="53530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32358</xdr:colOff>
      <xdr:row>7</xdr:row>
      <xdr:rowOff>114299</xdr:rowOff>
    </xdr:from>
    <xdr:to>
      <xdr:col>10</xdr:col>
      <xdr:colOff>215238</xdr:colOff>
      <xdr:row>14</xdr:row>
      <xdr:rowOff>142874</xdr:rowOff>
    </xdr:to>
    <xdr:sp macro="" textlink="">
      <xdr:nvSpPr>
        <xdr:cNvPr id="10" name="Line 14">
          <a:extLst>
            <a:ext uri="{FF2B5EF4-FFF2-40B4-BE49-F238E27FC236}">
              <a16:creationId xmlns:a16="http://schemas.microsoft.com/office/drawing/2014/main" id="{19B0A3DF-892A-418C-AE42-B4E08F020A6F}"/>
            </a:ext>
          </a:extLst>
        </xdr:cNvPr>
        <xdr:cNvSpPr>
          <a:spLocks noChangeShapeType="1"/>
        </xdr:cNvSpPr>
      </xdr:nvSpPr>
      <xdr:spPr bwMode="auto">
        <a:xfrm flipV="1">
          <a:off x="10233633" y="1485899"/>
          <a:ext cx="182880" cy="137160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10</xdr:col>
      <xdr:colOff>337158</xdr:colOff>
      <xdr:row>7</xdr:row>
      <xdr:rowOff>148243</xdr:rowOff>
    </xdr:from>
    <xdr:to>
      <xdr:col>13</xdr:col>
      <xdr:colOff>32358</xdr:colOff>
      <xdr:row>14</xdr:row>
      <xdr:rowOff>51434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0462519E-9BEF-4E5D-A2D5-7FEAA14C79AE}"/>
            </a:ext>
          </a:extLst>
        </xdr:cNvPr>
        <xdr:cNvSpPr>
          <a:spLocks noChangeShapeType="1"/>
        </xdr:cNvSpPr>
      </xdr:nvSpPr>
      <xdr:spPr bwMode="auto">
        <a:xfrm>
          <a:off x="10538433" y="1519843"/>
          <a:ext cx="1524000" cy="1246216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10</xdr:col>
      <xdr:colOff>123798</xdr:colOff>
      <xdr:row>15</xdr:row>
      <xdr:rowOff>135254</xdr:rowOff>
    </xdr:from>
    <xdr:to>
      <xdr:col>12</xdr:col>
      <xdr:colOff>550518</xdr:colOff>
      <xdr:row>15</xdr:row>
      <xdr:rowOff>135254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2420767B-9E75-4064-A502-A7FC917B1E2E}"/>
            </a:ext>
          </a:extLst>
        </xdr:cNvPr>
        <xdr:cNvSpPr>
          <a:spLocks noChangeShapeType="1"/>
        </xdr:cNvSpPr>
      </xdr:nvSpPr>
      <xdr:spPr bwMode="auto">
        <a:xfrm>
          <a:off x="10325073" y="3040379"/>
          <a:ext cx="1645920" cy="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17</xdr:col>
      <xdr:colOff>318109</xdr:colOff>
      <xdr:row>3</xdr:row>
      <xdr:rowOff>85725</xdr:rowOff>
    </xdr:from>
    <xdr:to>
      <xdr:col>20</xdr:col>
      <xdr:colOff>164768</xdr:colOff>
      <xdr:row>5</xdr:row>
      <xdr:rowOff>166390</xdr:rowOff>
    </xdr:to>
    <xdr:sp macro="" textlink="">
      <xdr:nvSpPr>
        <xdr:cNvPr id="13" name="Text Box 17">
          <a:extLst>
            <a:ext uri="{FF2B5EF4-FFF2-40B4-BE49-F238E27FC236}">
              <a16:creationId xmlns:a16="http://schemas.microsoft.com/office/drawing/2014/main" id="{65A72383-7470-427A-BBB8-2BC59B11796E}"/>
            </a:ext>
          </a:extLst>
        </xdr:cNvPr>
        <xdr:cNvSpPr txBox="1">
          <a:spLocks noChangeArrowheads="1"/>
        </xdr:cNvSpPr>
      </xdr:nvSpPr>
      <xdr:spPr bwMode="auto">
        <a:xfrm>
          <a:off x="14786584" y="676275"/>
          <a:ext cx="1675459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D</a:t>
          </a:r>
          <a:r>
            <a:rPr lang="en-US" sz="2400" baseline="-25000"/>
            <a:t>1</a:t>
          </a:r>
          <a:r>
            <a:rPr lang="en-US" sz="2400"/>
            <a:t> = 50,000</a:t>
          </a:r>
        </a:p>
      </xdr:txBody>
    </xdr:sp>
    <xdr:clientData/>
  </xdr:twoCellAnchor>
  <xdr:twoCellAnchor>
    <xdr:from>
      <xdr:col>17</xdr:col>
      <xdr:colOff>337159</xdr:colOff>
      <xdr:row>9</xdr:row>
      <xdr:rowOff>161925</xdr:rowOff>
    </xdr:from>
    <xdr:to>
      <xdr:col>20</xdr:col>
      <xdr:colOff>288013</xdr:colOff>
      <xdr:row>12</xdr:row>
      <xdr:rowOff>52090</xdr:rowOff>
    </xdr:to>
    <xdr:sp macro="" textlink="">
      <xdr:nvSpPr>
        <xdr:cNvPr id="14" name="Text Box 18">
          <a:extLst>
            <a:ext uri="{FF2B5EF4-FFF2-40B4-BE49-F238E27FC236}">
              <a16:creationId xmlns:a16="http://schemas.microsoft.com/office/drawing/2014/main" id="{F4943C78-CFA3-4889-84B0-4A77558E6CAA}"/>
            </a:ext>
          </a:extLst>
        </xdr:cNvPr>
        <xdr:cNvSpPr txBox="1">
          <a:spLocks noChangeArrowheads="1"/>
        </xdr:cNvSpPr>
      </xdr:nvSpPr>
      <xdr:spPr bwMode="auto">
        <a:xfrm>
          <a:off x="14805634" y="1924050"/>
          <a:ext cx="1779654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D</a:t>
          </a:r>
          <a:r>
            <a:rPr lang="en-US" sz="2400" baseline="-25000"/>
            <a:t>2</a:t>
          </a:r>
          <a:r>
            <a:rPr lang="en-US" sz="2400"/>
            <a:t> = 100,000</a:t>
          </a:r>
        </a:p>
      </xdr:txBody>
    </xdr:sp>
    <xdr:clientData/>
  </xdr:twoCellAnchor>
  <xdr:twoCellAnchor>
    <xdr:from>
      <xdr:col>17</xdr:col>
      <xdr:colOff>337159</xdr:colOff>
      <xdr:row>17</xdr:row>
      <xdr:rowOff>9525</xdr:rowOff>
    </xdr:from>
    <xdr:to>
      <xdr:col>20</xdr:col>
      <xdr:colOff>132522</xdr:colOff>
      <xdr:row>19</xdr:row>
      <xdr:rowOff>90190</xdr:rowOff>
    </xdr:to>
    <xdr:sp macro="" textlink="">
      <xdr:nvSpPr>
        <xdr:cNvPr id="15" name="Text Box 19">
          <a:extLst>
            <a:ext uri="{FF2B5EF4-FFF2-40B4-BE49-F238E27FC236}">
              <a16:creationId xmlns:a16="http://schemas.microsoft.com/office/drawing/2014/main" id="{6FD5BC6C-E7EF-4A61-ABE6-46AA1E678E47}"/>
            </a:ext>
          </a:extLst>
        </xdr:cNvPr>
        <xdr:cNvSpPr txBox="1">
          <a:spLocks noChangeArrowheads="1"/>
        </xdr:cNvSpPr>
      </xdr:nvSpPr>
      <xdr:spPr bwMode="auto">
        <a:xfrm>
          <a:off x="14805634" y="3295650"/>
          <a:ext cx="1624163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D</a:t>
          </a:r>
          <a:r>
            <a:rPr lang="en-US" sz="2400" baseline="-25000"/>
            <a:t>3</a:t>
          </a:r>
          <a:r>
            <a:rPr lang="en-US" sz="2400"/>
            <a:t> = 50,000</a:t>
          </a:r>
        </a:p>
      </xdr:txBody>
    </xdr:sp>
    <xdr:clientData/>
  </xdr:twoCellAnchor>
  <xdr:twoCellAnchor>
    <xdr:from>
      <xdr:col>6</xdr:col>
      <xdr:colOff>632590</xdr:colOff>
      <xdr:row>14</xdr:row>
      <xdr:rowOff>56220</xdr:rowOff>
    </xdr:from>
    <xdr:to>
      <xdr:col>8</xdr:col>
      <xdr:colOff>672611</xdr:colOff>
      <xdr:row>16</xdr:row>
      <xdr:rowOff>136885</xdr:rowOff>
    </xdr:to>
    <xdr:sp macro="" textlink="">
      <xdr:nvSpPr>
        <xdr:cNvPr id="16" name="Text Box 20">
          <a:extLst>
            <a:ext uri="{FF2B5EF4-FFF2-40B4-BE49-F238E27FC236}">
              <a16:creationId xmlns:a16="http://schemas.microsoft.com/office/drawing/2014/main" id="{C58417E5-4067-494D-A5EF-384FCCB58972}"/>
            </a:ext>
          </a:extLst>
        </xdr:cNvPr>
        <xdr:cNvSpPr txBox="1">
          <a:spLocks noChangeArrowheads="1"/>
        </xdr:cNvSpPr>
      </xdr:nvSpPr>
      <xdr:spPr bwMode="auto">
        <a:xfrm>
          <a:off x="7081015" y="2770845"/>
          <a:ext cx="2135521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Cap P</a:t>
          </a:r>
          <a:r>
            <a:rPr lang="en-US" sz="2400" baseline="-25000"/>
            <a:t>2</a:t>
          </a:r>
          <a:r>
            <a:rPr lang="en-US" sz="2400"/>
            <a:t> = 60,000</a:t>
          </a:r>
        </a:p>
      </xdr:txBody>
    </xdr:sp>
    <xdr:clientData/>
  </xdr:twoCellAnchor>
  <xdr:twoCellAnchor>
    <xdr:from>
      <xdr:col>10</xdr:col>
      <xdr:colOff>20928</xdr:colOff>
      <xdr:row>12</xdr:row>
      <xdr:rowOff>47625</xdr:rowOff>
    </xdr:from>
    <xdr:to>
      <xdr:col>10</xdr:col>
      <xdr:colOff>423602</xdr:colOff>
      <xdr:row>14</xdr:row>
      <xdr:rowOff>17490</xdr:rowOff>
    </xdr:to>
    <xdr:sp macro="" textlink="">
      <xdr:nvSpPr>
        <xdr:cNvPr id="17" name="Text Box 22">
          <a:extLst>
            <a:ext uri="{FF2B5EF4-FFF2-40B4-BE49-F238E27FC236}">
              <a16:creationId xmlns:a16="http://schemas.microsoft.com/office/drawing/2014/main" id="{FF3C88B4-66A9-4D6C-BD1F-E8467C2EFD04}"/>
            </a:ext>
          </a:extLst>
        </xdr:cNvPr>
        <xdr:cNvSpPr txBox="1">
          <a:spLocks noChangeArrowheads="1"/>
        </xdr:cNvSpPr>
      </xdr:nvSpPr>
      <xdr:spPr bwMode="auto">
        <a:xfrm>
          <a:off x="10222203" y="238125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$4</a:t>
          </a:r>
        </a:p>
      </xdr:txBody>
    </xdr:sp>
    <xdr:clientData/>
  </xdr:twoCellAnchor>
  <xdr:twoCellAnchor>
    <xdr:from>
      <xdr:col>11</xdr:col>
      <xdr:colOff>324095</xdr:colOff>
      <xdr:row>9</xdr:row>
      <xdr:rowOff>61641</xdr:rowOff>
    </xdr:from>
    <xdr:to>
      <xdr:col>12</xdr:col>
      <xdr:colOff>117169</xdr:colOff>
      <xdr:row>11</xdr:row>
      <xdr:rowOff>31506</xdr:rowOff>
    </xdr:to>
    <xdr:sp macro="" textlink="">
      <xdr:nvSpPr>
        <xdr:cNvPr id="18" name="Text Box 23">
          <a:extLst>
            <a:ext uri="{FF2B5EF4-FFF2-40B4-BE49-F238E27FC236}">
              <a16:creationId xmlns:a16="http://schemas.microsoft.com/office/drawing/2014/main" id="{9CBAF14C-7884-4AEF-88E8-4AED472C4B44}"/>
            </a:ext>
          </a:extLst>
        </xdr:cNvPr>
        <xdr:cNvSpPr txBox="1">
          <a:spLocks noChangeArrowheads="1"/>
        </xdr:cNvSpPr>
      </xdr:nvSpPr>
      <xdr:spPr bwMode="auto">
        <a:xfrm>
          <a:off x="11134970" y="1823766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$5</a:t>
          </a:r>
        </a:p>
      </xdr:txBody>
    </xdr:sp>
    <xdr:clientData/>
  </xdr:twoCellAnchor>
  <xdr:twoCellAnchor>
    <xdr:from>
      <xdr:col>11</xdr:col>
      <xdr:colOff>62838</xdr:colOff>
      <xdr:row>14</xdr:row>
      <xdr:rowOff>32385</xdr:rowOff>
    </xdr:from>
    <xdr:to>
      <xdr:col>11</xdr:col>
      <xdr:colOff>465512</xdr:colOff>
      <xdr:row>16</xdr:row>
      <xdr:rowOff>2250</xdr:rowOff>
    </xdr:to>
    <xdr:sp macro="" textlink="">
      <xdr:nvSpPr>
        <xdr:cNvPr id="19" name="Text Box 24">
          <a:extLst>
            <a:ext uri="{FF2B5EF4-FFF2-40B4-BE49-F238E27FC236}">
              <a16:creationId xmlns:a16="http://schemas.microsoft.com/office/drawing/2014/main" id="{2A5A174A-5E4A-48C6-9333-8B26BE85F8F7}"/>
            </a:ext>
          </a:extLst>
        </xdr:cNvPr>
        <xdr:cNvSpPr txBox="1">
          <a:spLocks noChangeArrowheads="1"/>
        </xdr:cNvSpPr>
      </xdr:nvSpPr>
      <xdr:spPr bwMode="auto">
        <a:xfrm>
          <a:off x="10873713" y="274701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$2</a:t>
          </a:r>
        </a:p>
      </xdr:txBody>
    </xdr:sp>
    <xdr:clientData/>
  </xdr:twoCellAnchor>
  <xdr:twoCellAnchor>
    <xdr:from>
      <xdr:col>11</xdr:col>
      <xdr:colOff>62838</xdr:colOff>
      <xdr:row>5</xdr:row>
      <xdr:rowOff>57149</xdr:rowOff>
    </xdr:from>
    <xdr:to>
      <xdr:col>16</xdr:col>
      <xdr:colOff>32358</xdr:colOff>
      <xdr:row>6</xdr:row>
      <xdr:rowOff>40004</xdr:rowOff>
    </xdr:to>
    <xdr:sp macro="" textlink="">
      <xdr:nvSpPr>
        <xdr:cNvPr id="20" name="Line 25">
          <a:extLst>
            <a:ext uri="{FF2B5EF4-FFF2-40B4-BE49-F238E27FC236}">
              <a16:creationId xmlns:a16="http://schemas.microsoft.com/office/drawing/2014/main" id="{2C165FD7-D724-4D6B-B645-17B75B903335}"/>
            </a:ext>
          </a:extLst>
        </xdr:cNvPr>
        <xdr:cNvSpPr>
          <a:spLocks noChangeShapeType="1"/>
        </xdr:cNvSpPr>
      </xdr:nvSpPr>
      <xdr:spPr bwMode="auto">
        <a:xfrm flipV="1">
          <a:off x="10873713" y="1028699"/>
          <a:ext cx="3017520" cy="18288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11</xdr:col>
      <xdr:colOff>62838</xdr:colOff>
      <xdr:row>6</xdr:row>
      <xdr:rowOff>40004</xdr:rowOff>
    </xdr:from>
    <xdr:to>
      <xdr:col>16</xdr:col>
      <xdr:colOff>215238</xdr:colOff>
      <xdr:row>11</xdr:row>
      <xdr:rowOff>74294</xdr:rowOff>
    </xdr:to>
    <xdr:sp macro="" textlink="">
      <xdr:nvSpPr>
        <xdr:cNvPr id="21" name="Line 26">
          <a:extLst>
            <a:ext uri="{FF2B5EF4-FFF2-40B4-BE49-F238E27FC236}">
              <a16:creationId xmlns:a16="http://schemas.microsoft.com/office/drawing/2014/main" id="{72EB962B-0469-43E0-80A3-AB9AA4F8E9DC}"/>
            </a:ext>
          </a:extLst>
        </xdr:cNvPr>
        <xdr:cNvSpPr>
          <a:spLocks noChangeShapeType="1"/>
        </xdr:cNvSpPr>
      </xdr:nvSpPr>
      <xdr:spPr bwMode="auto">
        <a:xfrm>
          <a:off x="10873713" y="1211579"/>
          <a:ext cx="3200400" cy="100584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11</xdr:col>
      <xdr:colOff>62838</xdr:colOff>
      <xdr:row>6</xdr:row>
      <xdr:rowOff>40004</xdr:rowOff>
    </xdr:from>
    <xdr:to>
      <xdr:col>16</xdr:col>
      <xdr:colOff>215238</xdr:colOff>
      <xdr:row>18</xdr:row>
      <xdr:rowOff>20954</xdr:rowOff>
    </xdr:to>
    <xdr:sp macro="" textlink="">
      <xdr:nvSpPr>
        <xdr:cNvPr id="22" name="Line 27">
          <a:extLst>
            <a:ext uri="{FF2B5EF4-FFF2-40B4-BE49-F238E27FC236}">
              <a16:creationId xmlns:a16="http://schemas.microsoft.com/office/drawing/2014/main" id="{D0A66693-8F3E-46BA-8DA7-8682FD26BBAF}"/>
            </a:ext>
          </a:extLst>
        </xdr:cNvPr>
        <xdr:cNvSpPr>
          <a:spLocks noChangeShapeType="1"/>
        </xdr:cNvSpPr>
      </xdr:nvSpPr>
      <xdr:spPr bwMode="auto">
        <a:xfrm>
          <a:off x="10873713" y="1211579"/>
          <a:ext cx="3200400" cy="228600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14</xdr:col>
      <xdr:colOff>62838</xdr:colOff>
      <xdr:row>6</xdr:row>
      <xdr:rowOff>40004</xdr:rowOff>
    </xdr:from>
    <xdr:to>
      <xdr:col>16</xdr:col>
      <xdr:colOff>215238</xdr:colOff>
      <xdr:row>15</xdr:row>
      <xdr:rowOff>135254</xdr:rowOff>
    </xdr:to>
    <xdr:sp macro="" textlink="">
      <xdr:nvSpPr>
        <xdr:cNvPr id="23" name="Line 28">
          <a:extLst>
            <a:ext uri="{FF2B5EF4-FFF2-40B4-BE49-F238E27FC236}">
              <a16:creationId xmlns:a16="http://schemas.microsoft.com/office/drawing/2014/main" id="{287CD835-7E52-4501-8ABB-5ED6726FAFFD}"/>
            </a:ext>
          </a:extLst>
        </xdr:cNvPr>
        <xdr:cNvSpPr>
          <a:spLocks noChangeShapeType="1"/>
        </xdr:cNvSpPr>
      </xdr:nvSpPr>
      <xdr:spPr bwMode="auto">
        <a:xfrm flipV="1">
          <a:off x="12702513" y="1211579"/>
          <a:ext cx="1371600" cy="182880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14</xdr:col>
      <xdr:colOff>62838</xdr:colOff>
      <xdr:row>12</xdr:row>
      <xdr:rowOff>66674</xdr:rowOff>
    </xdr:from>
    <xdr:to>
      <xdr:col>16</xdr:col>
      <xdr:colOff>123798</xdr:colOff>
      <xdr:row>15</xdr:row>
      <xdr:rowOff>135254</xdr:rowOff>
    </xdr:to>
    <xdr:sp macro="" textlink="">
      <xdr:nvSpPr>
        <xdr:cNvPr id="24" name="Line 29">
          <a:extLst>
            <a:ext uri="{FF2B5EF4-FFF2-40B4-BE49-F238E27FC236}">
              <a16:creationId xmlns:a16="http://schemas.microsoft.com/office/drawing/2014/main" id="{1F5F03B3-F891-49AB-AEC8-2CD6FD286CD9}"/>
            </a:ext>
          </a:extLst>
        </xdr:cNvPr>
        <xdr:cNvSpPr>
          <a:spLocks noChangeShapeType="1"/>
        </xdr:cNvSpPr>
      </xdr:nvSpPr>
      <xdr:spPr bwMode="auto">
        <a:xfrm flipV="1">
          <a:off x="12702513" y="2400299"/>
          <a:ext cx="1280160" cy="64008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14</xdr:col>
      <xdr:colOff>62838</xdr:colOff>
      <xdr:row>15</xdr:row>
      <xdr:rowOff>135254</xdr:rowOff>
    </xdr:from>
    <xdr:to>
      <xdr:col>16</xdr:col>
      <xdr:colOff>215238</xdr:colOff>
      <xdr:row>18</xdr:row>
      <xdr:rowOff>112394</xdr:rowOff>
    </xdr:to>
    <xdr:sp macro="" textlink="">
      <xdr:nvSpPr>
        <xdr:cNvPr id="25" name="Line 30">
          <a:extLst>
            <a:ext uri="{FF2B5EF4-FFF2-40B4-BE49-F238E27FC236}">
              <a16:creationId xmlns:a16="http://schemas.microsoft.com/office/drawing/2014/main" id="{ECFA1D10-45EE-4DF2-9811-0A3958C3C9A9}"/>
            </a:ext>
          </a:extLst>
        </xdr:cNvPr>
        <xdr:cNvSpPr>
          <a:spLocks noChangeShapeType="1"/>
        </xdr:cNvSpPr>
      </xdr:nvSpPr>
      <xdr:spPr bwMode="auto">
        <a:xfrm>
          <a:off x="12702513" y="3040379"/>
          <a:ext cx="1371600" cy="54864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12</xdr:col>
      <xdr:colOff>550518</xdr:colOff>
      <xdr:row>4</xdr:row>
      <xdr:rowOff>64770</xdr:rowOff>
    </xdr:from>
    <xdr:to>
      <xdr:col>13</xdr:col>
      <xdr:colOff>343592</xdr:colOff>
      <xdr:row>6</xdr:row>
      <xdr:rowOff>25110</xdr:rowOff>
    </xdr:to>
    <xdr:sp macro="" textlink="">
      <xdr:nvSpPr>
        <xdr:cNvPr id="26" name="Text Box 31">
          <a:extLst>
            <a:ext uri="{FF2B5EF4-FFF2-40B4-BE49-F238E27FC236}">
              <a16:creationId xmlns:a16="http://schemas.microsoft.com/office/drawing/2014/main" id="{E5E74AD5-D936-419D-93E3-C29993AB164C}"/>
            </a:ext>
          </a:extLst>
        </xdr:cNvPr>
        <xdr:cNvSpPr txBox="1">
          <a:spLocks noChangeArrowheads="1"/>
        </xdr:cNvSpPr>
      </xdr:nvSpPr>
      <xdr:spPr bwMode="auto">
        <a:xfrm>
          <a:off x="11970993" y="84582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$3</a:t>
          </a:r>
        </a:p>
      </xdr:txBody>
    </xdr:sp>
    <xdr:clientData/>
  </xdr:twoCellAnchor>
  <xdr:twoCellAnchor>
    <xdr:from>
      <xdr:col>13</xdr:col>
      <xdr:colOff>489558</xdr:colOff>
      <xdr:row>7</xdr:row>
      <xdr:rowOff>114300</xdr:rowOff>
    </xdr:from>
    <xdr:to>
      <xdr:col>14</xdr:col>
      <xdr:colOff>282632</xdr:colOff>
      <xdr:row>9</xdr:row>
      <xdr:rowOff>74640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C1B252FD-39E1-44A3-B77E-27F1C1815D22}"/>
            </a:ext>
          </a:extLst>
        </xdr:cNvPr>
        <xdr:cNvSpPr txBox="1">
          <a:spLocks noChangeArrowheads="1"/>
        </xdr:cNvSpPr>
      </xdr:nvSpPr>
      <xdr:spPr bwMode="auto">
        <a:xfrm>
          <a:off x="12519633" y="14859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$4</a:t>
          </a:r>
        </a:p>
      </xdr:txBody>
    </xdr:sp>
    <xdr:clientData/>
  </xdr:twoCellAnchor>
  <xdr:twoCellAnchor>
    <xdr:from>
      <xdr:col>12</xdr:col>
      <xdr:colOff>367638</xdr:colOff>
      <xdr:row>8</xdr:row>
      <xdr:rowOff>97155</xdr:rowOff>
    </xdr:from>
    <xdr:to>
      <xdr:col>13</xdr:col>
      <xdr:colOff>160712</xdr:colOff>
      <xdr:row>10</xdr:row>
      <xdr:rowOff>67020</xdr:rowOff>
    </xdr:to>
    <xdr:sp macro="" textlink="">
      <xdr:nvSpPr>
        <xdr:cNvPr id="28" name="Text Box 33">
          <a:extLst>
            <a:ext uri="{FF2B5EF4-FFF2-40B4-BE49-F238E27FC236}">
              <a16:creationId xmlns:a16="http://schemas.microsoft.com/office/drawing/2014/main" id="{8820B84E-0D39-46F6-803A-2F87D7BE55E2}"/>
            </a:ext>
          </a:extLst>
        </xdr:cNvPr>
        <xdr:cNvSpPr txBox="1">
          <a:spLocks noChangeArrowheads="1"/>
        </xdr:cNvSpPr>
      </xdr:nvSpPr>
      <xdr:spPr bwMode="auto">
        <a:xfrm>
          <a:off x="11788113" y="166878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$6</a:t>
          </a:r>
        </a:p>
      </xdr:txBody>
    </xdr:sp>
    <xdr:clientData/>
  </xdr:twoCellAnchor>
  <xdr:twoCellAnchor>
    <xdr:from>
      <xdr:col>15</xdr:col>
      <xdr:colOff>93318</xdr:colOff>
      <xdr:row>7</xdr:row>
      <xdr:rowOff>114300</xdr:rowOff>
    </xdr:from>
    <xdr:to>
      <xdr:col>15</xdr:col>
      <xdr:colOff>495992</xdr:colOff>
      <xdr:row>9</xdr:row>
      <xdr:rowOff>74640</xdr:rowOff>
    </xdr:to>
    <xdr:sp macro="" textlink="">
      <xdr:nvSpPr>
        <xdr:cNvPr id="29" name="Text Box 34">
          <a:extLst>
            <a:ext uri="{FF2B5EF4-FFF2-40B4-BE49-F238E27FC236}">
              <a16:creationId xmlns:a16="http://schemas.microsoft.com/office/drawing/2014/main" id="{622E5E80-66CE-42CE-BB6A-735044CCFDA0}"/>
            </a:ext>
          </a:extLst>
        </xdr:cNvPr>
        <xdr:cNvSpPr txBox="1">
          <a:spLocks noChangeArrowheads="1"/>
        </xdr:cNvSpPr>
      </xdr:nvSpPr>
      <xdr:spPr bwMode="auto">
        <a:xfrm>
          <a:off x="13342593" y="14859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$2</a:t>
          </a:r>
        </a:p>
      </xdr:txBody>
    </xdr:sp>
    <xdr:clientData/>
  </xdr:twoCellAnchor>
  <xdr:twoCellAnchor>
    <xdr:from>
      <xdr:col>15</xdr:col>
      <xdr:colOff>276198</xdr:colOff>
      <xdr:row>12</xdr:row>
      <xdr:rowOff>158115</xdr:rowOff>
    </xdr:from>
    <xdr:to>
      <xdr:col>16</xdr:col>
      <xdr:colOff>69272</xdr:colOff>
      <xdr:row>14</xdr:row>
      <xdr:rowOff>127980</xdr:rowOff>
    </xdr:to>
    <xdr:sp macro="" textlink="">
      <xdr:nvSpPr>
        <xdr:cNvPr id="30" name="Text Box 35">
          <a:extLst>
            <a:ext uri="{FF2B5EF4-FFF2-40B4-BE49-F238E27FC236}">
              <a16:creationId xmlns:a16="http://schemas.microsoft.com/office/drawing/2014/main" id="{1BFF9B64-DDF7-44DE-A9E7-00CC4193552E}"/>
            </a:ext>
          </a:extLst>
        </xdr:cNvPr>
        <xdr:cNvSpPr txBox="1">
          <a:spLocks noChangeArrowheads="1"/>
        </xdr:cNvSpPr>
      </xdr:nvSpPr>
      <xdr:spPr bwMode="auto">
        <a:xfrm>
          <a:off x="13525473" y="249174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$1</a:t>
          </a:r>
        </a:p>
      </xdr:txBody>
    </xdr:sp>
    <xdr:clientData/>
  </xdr:twoCellAnchor>
  <xdr:twoCellAnchor>
    <xdr:from>
      <xdr:col>15</xdr:col>
      <xdr:colOff>1878</xdr:colOff>
      <xdr:row>17</xdr:row>
      <xdr:rowOff>28575</xdr:rowOff>
    </xdr:from>
    <xdr:to>
      <xdr:col>15</xdr:col>
      <xdr:colOff>404552</xdr:colOff>
      <xdr:row>18</xdr:row>
      <xdr:rowOff>188940</xdr:rowOff>
    </xdr:to>
    <xdr:sp macro="" textlink="">
      <xdr:nvSpPr>
        <xdr:cNvPr id="31" name="Text Box 36">
          <a:extLst>
            <a:ext uri="{FF2B5EF4-FFF2-40B4-BE49-F238E27FC236}">
              <a16:creationId xmlns:a16="http://schemas.microsoft.com/office/drawing/2014/main" id="{EBB25044-4547-4898-9F80-145FA2332415}"/>
            </a:ext>
          </a:extLst>
        </xdr:cNvPr>
        <xdr:cNvSpPr txBox="1">
          <a:spLocks noChangeArrowheads="1"/>
        </xdr:cNvSpPr>
      </xdr:nvSpPr>
      <xdr:spPr bwMode="auto">
        <a:xfrm>
          <a:off x="13251153" y="33147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$2</a:t>
          </a:r>
        </a:p>
      </xdr:txBody>
    </xdr:sp>
    <xdr:clientData/>
  </xdr:twoCellAnchor>
  <xdr:twoCellAnchor>
    <xdr:from>
      <xdr:col>9</xdr:col>
      <xdr:colOff>459078</xdr:colOff>
      <xdr:row>4</xdr:row>
      <xdr:rowOff>156209</xdr:rowOff>
    </xdr:from>
    <xdr:to>
      <xdr:col>10</xdr:col>
      <xdr:colOff>215238</xdr:colOff>
      <xdr:row>4</xdr:row>
      <xdr:rowOff>156209</xdr:rowOff>
    </xdr:to>
    <xdr:sp macro="" textlink="">
      <xdr:nvSpPr>
        <xdr:cNvPr id="32" name="Line 38">
          <a:extLst>
            <a:ext uri="{FF2B5EF4-FFF2-40B4-BE49-F238E27FC236}">
              <a16:creationId xmlns:a16="http://schemas.microsoft.com/office/drawing/2014/main" id="{CB4369E2-76D1-4187-948C-B3B066837931}"/>
            </a:ext>
          </a:extLst>
        </xdr:cNvPr>
        <xdr:cNvSpPr>
          <a:spLocks noChangeShapeType="1"/>
        </xdr:cNvSpPr>
      </xdr:nvSpPr>
      <xdr:spPr bwMode="auto">
        <a:xfrm flipV="1">
          <a:off x="10050753" y="937259"/>
          <a:ext cx="365760" cy="0"/>
        </a:xfrm>
        <a:prstGeom prst="line">
          <a:avLst/>
        </a:prstGeom>
        <a:noFill/>
        <a:ln w="31750">
          <a:solidFill>
            <a:schemeClr val="tx1"/>
          </a:solidFill>
          <a:round/>
          <a:headEnd type="none" w="sm" len="sm"/>
          <a:tailEnd type="triangle" w="med" len="med"/>
        </a:ln>
        <a:effectLst/>
      </xdr:spPr>
      <xdr:txBody>
        <a:bodyPr wrap="square" anchor="ctr"/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CA" sz="3085"/>
        </a:p>
      </xdr:txBody>
    </xdr:sp>
    <xdr:clientData/>
  </xdr:twoCellAnchor>
  <xdr:twoCellAnchor>
    <xdr:from>
      <xdr:col>9</xdr:col>
      <xdr:colOff>367638</xdr:colOff>
      <xdr:row>2</xdr:row>
      <xdr:rowOff>180975</xdr:rowOff>
    </xdr:from>
    <xdr:to>
      <xdr:col>10</xdr:col>
      <xdr:colOff>160712</xdr:colOff>
      <xdr:row>4</xdr:row>
      <xdr:rowOff>141315</xdr:rowOff>
    </xdr:to>
    <xdr:sp macro="" textlink="">
      <xdr:nvSpPr>
        <xdr:cNvPr id="33" name="Text Box 39">
          <a:extLst>
            <a:ext uri="{FF2B5EF4-FFF2-40B4-BE49-F238E27FC236}">
              <a16:creationId xmlns:a16="http://schemas.microsoft.com/office/drawing/2014/main" id="{82C9431C-B1E1-48F8-ABEB-3FC413EE72BD}"/>
            </a:ext>
          </a:extLst>
        </xdr:cNvPr>
        <xdr:cNvSpPr txBox="1">
          <a:spLocks noChangeArrowheads="1"/>
        </xdr:cNvSpPr>
      </xdr:nvSpPr>
      <xdr:spPr bwMode="auto">
        <a:xfrm>
          <a:off x="9959313" y="571500"/>
          <a:ext cx="402674" cy="3508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80"/>
            <a:t>$0</a:t>
          </a:r>
        </a:p>
      </xdr:txBody>
    </xdr:sp>
    <xdr:clientData/>
  </xdr:twoCellAnchor>
  <xdr:twoCellAnchor>
    <xdr:from>
      <xdr:col>6</xdr:col>
      <xdr:colOff>476250</xdr:colOff>
      <xdr:row>4</xdr:row>
      <xdr:rowOff>108256</xdr:rowOff>
    </xdr:from>
    <xdr:to>
      <xdr:col>8</xdr:col>
      <xdr:colOff>671762</xdr:colOff>
      <xdr:row>6</xdr:row>
      <xdr:rowOff>179396</xdr:rowOff>
    </xdr:to>
    <xdr:sp macro="" textlink="">
      <xdr:nvSpPr>
        <xdr:cNvPr id="34" name="Text Box 20">
          <a:extLst>
            <a:ext uri="{FF2B5EF4-FFF2-40B4-BE49-F238E27FC236}">
              <a16:creationId xmlns:a16="http://schemas.microsoft.com/office/drawing/2014/main" id="{C7A152D0-D41B-4897-AFF9-97EFEB88CB95}"/>
            </a:ext>
          </a:extLst>
        </xdr:cNvPr>
        <xdr:cNvSpPr txBox="1">
          <a:spLocks noChangeArrowheads="1"/>
        </xdr:cNvSpPr>
      </xdr:nvSpPr>
      <xdr:spPr bwMode="auto">
        <a:xfrm>
          <a:off x="6924675" y="889306"/>
          <a:ext cx="2291012" cy="461665"/>
        </a:xfrm>
        <a:prstGeom prst="rect">
          <a:avLst/>
        </a:prstGeom>
        <a:noFill/>
        <a:ln w="12700">
          <a:noFill/>
          <a:miter lim="800000"/>
          <a:headEnd type="none" w="sm" len="sm"/>
          <a:tailEnd type="none" w="sm" len="sm"/>
        </a:ln>
        <a:effectLst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Cap P</a:t>
          </a:r>
          <a:r>
            <a:rPr lang="en-US" sz="2400" baseline="-25000"/>
            <a:t>1</a:t>
          </a:r>
          <a:r>
            <a:rPr lang="en-US" sz="2400"/>
            <a:t> = 200,000</a:t>
          </a:r>
        </a:p>
      </xdr:txBody>
    </xdr:sp>
    <xdr:clientData/>
  </xdr:twoCellAnchor>
  <xdr:twoCellAnchor>
    <xdr:from>
      <xdr:col>10</xdr:col>
      <xdr:colOff>238098</xdr:colOff>
      <xdr:row>3</xdr:row>
      <xdr:rowOff>9358</xdr:rowOff>
    </xdr:from>
    <xdr:to>
      <xdr:col>11</xdr:col>
      <xdr:colOff>474318</xdr:colOff>
      <xdr:row>5</xdr:row>
      <xdr:rowOff>90023</xdr:rowOff>
    </xdr:to>
    <xdr:sp macro="" textlink="">
      <xdr:nvSpPr>
        <xdr:cNvPr id="35" name="TextBox 50">
          <a:extLst>
            <a:ext uri="{FF2B5EF4-FFF2-40B4-BE49-F238E27FC236}">
              <a16:creationId xmlns:a16="http://schemas.microsoft.com/office/drawing/2014/main" id="{65DE0BF9-6A70-4C53-9529-D6738BB1ECD0}"/>
            </a:ext>
          </a:extLst>
        </xdr:cNvPr>
        <xdr:cNvSpPr txBox="1"/>
      </xdr:nvSpPr>
      <xdr:spPr>
        <a:xfrm>
          <a:off x="10439373" y="599908"/>
          <a:ext cx="845820" cy="46166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WH</a:t>
          </a:r>
          <a:r>
            <a:rPr lang="en-US" sz="2400" baseline="-25000"/>
            <a:t>1</a:t>
          </a:r>
          <a:endParaRPr lang="en-CA" sz="2400"/>
        </a:p>
      </xdr:txBody>
    </xdr:sp>
    <xdr:clientData/>
  </xdr:twoCellAnchor>
  <xdr:twoCellAnchor>
    <xdr:from>
      <xdr:col>13</xdr:col>
      <xdr:colOff>45570</xdr:colOff>
      <xdr:row>16</xdr:row>
      <xdr:rowOff>28740</xdr:rowOff>
    </xdr:from>
    <xdr:to>
      <xdr:col>14</xdr:col>
      <xdr:colOff>281790</xdr:colOff>
      <xdr:row>18</xdr:row>
      <xdr:rowOff>170960</xdr:rowOff>
    </xdr:to>
    <xdr:sp macro="" textlink="">
      <xdr:nvSpPr>
        <xdr:cNvPr id="36" name="TextBox 51">
          <a:extLst>
            <a:ext uri="{FF2B5EF4-FFF2-40B4-BE49-F238E27FC236}">
              <a16:creationId xmlns:a16="http://schemas.microsoft.com/office/drawing/2014/main" id="{F768FB90-52E9-4A59-8B6C-906A50ABCB37}"/>
            </a:ext>
          </a:extLst>
        </xdr:cNvPr>
        <xdr:cNvSpPr txBox="1"/>
      </xdr:nvSpPr>
      <xdr:spPr>
        <a:xfrm>
          <a:off x="12075645" y="3124365"/>
          <a:ext cx="845820" cy="52322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5288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3057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586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61152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6440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917281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570160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223042" algn="l" defTabSz="652880" rtl="0" eaLnBrk="1" latinLnBrk="0" hangingPunct="1">
            <a:defRPr sz="2571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/>
            <a:t>WH</a:t>
          </a:r>
          <a:r>
            <a:rPr lang="en-US" sz="2800" baseline="-25000"/>
            <a:t>2</a:t>
          </a:r>
          <a:endParaRPr lang="en-CA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476249</xdr:colOff>
      <xdr:row>2</xdr:row>
      <xdr:rowOff>28575</xdr:rowOff>
    </xdr:from>
    <xdr:to>
      <xdr:col>16</xdr:col>
      <xdr:colOff>315550</xdr:colOff>
      <xdr:row>26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0174" y="419100"/>
          <a:ext cx="6030551" cy="4572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F829-1AB3-4E2C-B93D-680F575E5F9F}">
  <dimension ref="B2:G19"/>
  <sheetViews>
    <sheetView workbookViewId="0">
      <selection activeCell="N17" sqref="N17"/>
    </sheetView>
  </sheetViews>
  <sheetFormatPr defaultColWidth="9.140625" defaultRowHeight="12.75" x14ac:dyDescent="0.25"/>
  <cols>
    <col min="1" max="1" width="9.140625" style="14"/>
    <col min="2" max="2" width="16" style="14" customWidth="1"/>
    <col min="3" max="4" width="10.42578125" style="14" customWidth="1"/>
    <col min="5" max="5" width="10.7109375" style="14" customWidth="1"/>
    <col min="6" max="6" width="17.28515625" style="14" customWidth="1"/>
    <col min="7" max="7" width="10.7109375" style="14" customWidth="1"/>
    <col min="8" max="16384" width="9.140625" style="14"/>
  </cols>
  <sheetData>
    <row r="2" spans="2:7" ht="13.5" thickBot="1" x14ac:dyDescent="0.3">
      <c r="B2" s="13" t="s">
        <v>33</v>
      </c>
    </row>
    <row r="3" spans="2:7" ht="13.5" thickBot="1" x14ac:dyDescent="0.3">
      <c r="B3" s="15"/>
      <c r="C3" s="55" t="s">
        <v>34</v>
      </c>
      <c r="D3" s="56"/>
      <c r="E3" s="56"/>
      <c r="F3" s="17"/>
    </row>
    <row r="4" spans="2:7" ht="13.5" thickBot="1" x14ac:dyDescent="0.3">
      <c r="B4" s="16" t="s">
        <v>35</v>
      </c>
      <c r="C4" s="16" t="s">
        <v>36</v>
      </c>
      <c r="D4" s="16" t="s">
        <v>37</v>
      </c>
      <c r="E4" s="16" t="s">
        <v>38</v>
      </c>
      <c r="F4" s="16" t="s">
        <v>39</v>
      </c>
      <c r="G4" s="16" t="s">
        <v>40</v>
      </c>
    </row>
    <row r="5" spans="2:7" x14ac:dyDescent="0.2">
      <c r="B5" s="18" t="s">
        <v>27</v>
      </c>
      <c r="C5" s="44">
        <v>3</v>
      </c>
      <c r="D5" s="44">
        <v>5</v>
      </c>
      <c r="E5" s="44">
        <v>2</v>
      </c>
      <c r="F5" s="19">
        <v>1000</v>
      </c>
      <c r="G5" s="48">
        <v>500</v>
      </c>
    </row>
    <row r="6" spans="2:7" ht="13.5" thickBot="1" x14ac:dyDescent="0.25">
      <c r="B6" s="20" t="s">
        <v>28</v>
      </c>
      <c r="C6" s="44">
        <v>4</v>
      </c>
      <c r="D6" s="44">
        <v>2</v>
      </c>
      <c r="E6" s="44">
        <v>3</v>
      </c>
      <c r="F6" s="21">
        <v>1100</v>
      </c>
      <c r="G6" s="49">
        <v>600</v>
      </c>
    </row>
    <row r="7" spans="2:7" ht="13.5" thickBot="1" x14ac:dyDescent="0.3">
      <c r="B7" s="16" t="s">
        <v>18</v>
      </c>
      <c r="C7" s="22">
        <v>300</v>
      </c>
      <c r="D7" s="22">
        <v>350</v>
      </c>
      <c r="E7" s="22">
        <v>250</v>
      </c>
      <c r="F7" s="23"/>
      <c r="G7" s="23"/>
    </row>
    <row r="8" spans="2:7" x14ac:dyDescent="0.25">
      <c r="B8" s="23"/>
    </row>
    <row r="10" spans="2:7" ht="13.5" thickBot="1" x14ac:dyDescent="0.3">
      <c r="B10" s="13" t="s">
        <v>41</v>
      </c>
    </row>
    <row r="11" spans="2:7" ht="13.5" thickBot="1" x14ac:dyDescent="0.3">
      <c r="C11" s="57" t="s">
        <v>42</v>
      </c>
      <c r="D11" s="58"/>
      <c r="E11" s="59"/>
      <c r="F11" s="24"/>
    </row>
    <row r="12" spans="2:7" ht="13.5" thickBot="1" x14ac:dyDescent="0.3">
      <c r="B12" s="25" t="s">
        <v>35</v>
      </c>
      <c r="C12" s="52" t="s">
        <v>36</v>
      </c>
      <c r="D12" s="52" t="s">
        <v>37</v>
      </c>
      <c r="E12" s="52" t="s">
        <v>38</v>
      </c>
      <c r="F12" s="20" t="s">
        <v>43</v>
      </c>
    </row>
    <row r="13" spans="2:7" x14ac:dyDescent="0.25">
      <c r="B13" s="17" t="s">
        <v>27</v>
      </c>
      <c r="C13" s="53">
        <v>0</v>
      </c>
      <c r="D13" s="53">
        <v>0</v>
      </c>
      <c r="E13" s="53">
        <v>0</v>
      </c>
      <c r="F13" s="50">
        <f>G5-C13-D13-E13</f>
        <v>500</v>
      </c>
    </row>
    <row r="14" spans="2:7" ht="13.5" thickBot="1" x14ac:dyDescent="0.3">
      <c r="B14" s="26" t="s">
        <v>28</v>
      </c>
      <c r="C14" s="53">
        <v>0</v>
      </c>
      <c r="D14" s="53">
        <v>0</v>
      </c>
      <c r="E14" s="53">
        <v>0</v>
      </c>
      <c r="F14" s="51">
        <f>G6-C14-D14-E14</f>
        <v>600</v>
      </c>
    </row>
    <row r="15" spans="2:7" x14ac:dyDescent="0.25">
      <c r="B15" s="14" t="s">
        <v>46</v>
      </c>
      <c r="C15" s="27">
        <f>SUM(C13:C14)-C7</f>
        <v>-300</v>
      </c>
      <c r="D15" s="27">
        <f>SUM(D13:D14)-D7</f>
        <v>-350</v>
      </c>
      <c r="E15" s="27">
        <f>SUM(E13:E14)-E7</f>
        <v>-250</v>
      </c>
    </row>
    <row r="18" spans="2:3" ht="13.5" thickBot="1" x14ac:dyDescent="0.3">
      <c r="B18" s="13" t="s">
        <v>44</v>
      </c>
    </row>
    <row r="19" spans="2:3" ht="13.5" thickBot="1" x14ac:dyDescent="0.3">
      <c r="B19" s="25" t="s">
        <v>45</v>
      </c>
      <c r="C19" s="28">
        <f>(C5*C13)+(D5*D13)+(E5*E13)+(C6*C14)+(D6*D14)+(E6*E14)+F5+F6</f>
        <v>2100</v>
      </c>
    </row>
  </sheetData>
  <mergeCells count="2">
    <mergeCell ref="C3:E3"/>
    <mergeCell ref="C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E21" sqref="E21"/>
    </sheetView>
  </sheetViews>
  <sheetFormatPr defaultRowHeight="15" x14ac:dyDescent="0.25"/>
  <cols>
    <col min="1" max="1" width="18.140625" customWidth="1"/>
    <col min="2" max="9" width="15.7109375" customWidth="1"/>
  </cols>
  <sheetData>
    <row r="1" spans="1:9" x14ac:dyDescent="0.25">
      <c r="A1" s="3" t="s">
        <v>8</v>
      </c>
    </row>
    <row r="2" spans="1:9" x14ac:dyDescent="0.25">
      <c r="A2" s="40" t="s">
        <v>0</v>
      </c>
      <c r="B2" s="41" t="s">
        <v>24</v>
      </c>
      <c r="C2" s="41" t="s">
        <v>25</v>
      </c>
      <c r="D2" s="41" t="s">
        <v>26</v>
      </c>
      <c r="E2" s="2"/>
      <c r="F2" s="2"/>
    </row>
    <row r="3" spans="1:9" x14ac:dyDescent="0.25">
      <c r="A3" s="40" t="s">
        <v>22</v>
      </c>
      <c r="B3" s="42">
        <v>50000</v>
      </c>
      <c r="C3" s="42">
        <v>100000</v>
      </c>
      <c r="D3" s="42">
        <v>50000</v>
      </c>
    </row>
    <row r="6" spans="1:9" x14ac:dyDescent="0.25">
      <c r="A6" s="3" t="s">
        <v>21</v>
      </c>
    </row>
    <row r="7" spans="1:9" x14ac:dyDescent="0.25">
      <c r="A7" s="46" t="s">
        <v>27</v>
      </c>
      <c r="B7" s="47">
        <v>200000</v>
      </c>
    </row>
    <row r="8" spans="1:9" x14ac:dyDescent="0.25">
      <c r="A8" s="46" t="s">
        <v>28</v>
      </c>
      <c r="B8" s="47">
        <v>60000</v>
      </c>
    </row>
    <row r="9" spans="1:9" x14ac:dyDescent="0.25">
      <c r="A9" s="1"/>
      <c r="B9" s="54"/>
    </row>
    <row r="10" spans="1:9" x14ac:dyDescent="0.25">
      <c r="A10" s="6"/>
      <c r="B10" s="9" t="s">
        <v>48</v>
      </c>
      <c r="C10" s="10">
        <f>SUMPRODUCT(B16:F19,B27:F30)</f>
        <v>0</v>
      </c>
      <c r="D10" s="6"/>
      <c r="E10" s="6"/>
      <c r="F10" s="6"/>
      <c r="G10" s="6"/>
      <c r="H10" s="6"/>
      <c r="I10" s="6"/>
    </row>
    <row r="12" spans="1:9" x14ac:dyDescent="0.25">
      <c r="A12" s="4" t="s">
        <v>11</v>
      </c>
      <c r="B12" s="5"/>
      <c r="C12" s="5"/>
      <c r="D12" s="6"/>
      <c r="E12" s="5"/>
      <c r="F12" s="6"/>
      <c r="G12" s="6"/>
      <c r="H12" s="6"/>
      <c r="I12" s="6"/>
    </row>
    <row r="13" spans="1:9" x14ac:dyDescent="0.25">
      <c r="A13" s="7"/>
      <c r="B13" s="11" t="s">
        <v>23</v>
      </c>
      <c r="C13" s="11"/>
      <c r="D13" s="11"/>
      <c r="E13" s="11"/>
      <c r="F13" s="11"/>
      <c r="G13" s="6"/>
      <c r="H13" s="6"/>
      <c r="I13" s="6"/>
    </row>
    <row r="14" spans="1:9" x14ac:dyDescent="0.25">
      <c r="A14" s="6"/>
      <c r="B14" s="43" t="s">
        <v>12</v>
      </c>
      <c r="C14" s="43"/>
      <c r="D14" s="43"/>
      <c r="E14" s="43"/>
      <c r="F14" s="43"/>
      <c r="G14" s="6"/>
      <c r="H14" s="6"/>
      <c r="I14" s="6"/>
    </row>
    <row r="15" spans="1:9" x14ac:dyDescent="0.25">
      <c r="A15" s="30" t="s">
        <v>9</v>
      </c>
      <c r="B15" s="44" t="s">
        <v>29</v>
      </c>
      <c r="C15" s="44" t="s">
        <v>30</v>
      </c>
      <c r="D15" s="44" t="s">
        <v>24</v>
      </c>
      <c r="E15" s="44" t="s">
        <v>25</v>
      </c>
      <c r="F15" s="44" t="s">
        <v>26</v>
      </c>
      <c r="G15" s="6"/>
      <c r="H15" s="6"/>
      <c r="I15" s="6"/>
    </row>
    <row r="16" spans="1:9" x14ac:dyDescent="0.25">
      <c r="A16" s="45" t="s">
        <v>27</v>
      </c>
      <c r="B16" s="44">
        <v>0</v>
      </c>
      <c r="C16" s="44"/>
      <c r="D16" s="44"/>
      <c r="E16" s="44"/>
      <c r="F16" s="44"/>
      <c r="G16" s="6"/>
      <c r="H16" s="6"/>
      <c r="I16" s="6"/>
    </row>
    <row r="17" spans="1:9" x14ac:dyDescent="0.25">
      <c r="A17" s="45" t="s">
        <v>28</v>
      </c>
      <c r="B17" s="44">
        <v>4</v>
      </c>
      <c r="C17" s="44">
        <v>2</v>
      </c>
      <c r="D17" s="44"/>
      <c r="E17" s="44"/>
      <c r="F17" s="44"/>
      <c r="G17" s="6"/>
      <c r="H17" s="6"/>
      <c r="I17" s="6"/>
    </row>
    <row r="18" spans="1:9" x14ac:dyDescent="0.25">
      <c r="A18" s="45" t="s">
        <v>29</v>
      </c>
      <c r="B18" s="44"/>
      <c r="C18" s="44">
        <v>5</v>
      </c>
      <c r="D18" s="44">
        <v>3</v>
      </c>
      <c r="E18" s="44">
        <v>4</v>
      </c>
      <c r="F18" s="44">
        <v>6</v>
      </c>
      <c r="G18" s="6"/>
      <c r="H18" s="6"/>
      <c r="I18" s="6"/>
    </row>
    <row r="19" spans="1:9" x14ac:dyDescent="0.25">
      <c r="A19" s="45" t="s">
        <v>30</v>
      </c>
      <c r="B19" s="44"/>
      <c r="C19" s="44"/>
      <c r="D19" s="44">
        <v>2</v>
      </c>
      <c r="E19" s="44">
        <v>1</v>
      </c>
      <c r="F19" s="44">
        <v>2</v>
      </c>
      <c r="G19" s="6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4"/>
      <c r="B21" s="6"/>
      <c r="C21" s="6"/>
      <c r="D21" s="6"/>
      <c r="E21" s="5"/>
      <c r="F21" s="6" t="s">
        <v>13</v>
      </c>
      <c r="G21" s="6"/>
      <c r="H21" s="6"/>
      <c r="I21" s="6"/>
    </row>
    <row r="22" spans="1:9" x14ac:dyDescent="0.25">
      <c r="A22" s="4"/>
      <c r="B22" s="6"/>
      <c r="C22" s="6"/>
      <c r="D22" s="6"/>
      <c r="E22" s="5"/>
      <c r="F22" s="6"/>
      <c r="G22" s="6"/>
      <c r="H22" s="6"/>
      <c r="I22" s="6"/>
    </row>
    <row r="23" spans="1:9" x14ac:dyDescent="0.25">
      <c r="A23" s="8" t="s">
        <v>14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s="29"/>
      <c r="B24" s="60" t="s">
        <v>47</v>
      </c>
      <c r="C24" s="60"/>
      <c r="D24" s="60"/>
      <c r="E24" s="60"/>
      <c r="F24" s="60"/>
      <c r="G24" s="61" t="s">
        <v>15</v>
      </c>
      <c r="H24" s="62" t="s">
        <v>16</v>
      </c>
      <c r="I24" s="62" t="s">
        <v>17</v>
      </c>
    </row>
    <row r="25" spans="1:9" x14ac:dyDescent="0.25">
      <c r="A25" s="29"/>
      <c r="B25" s="61" t="s">
        <v>12</v>
      </c>
      <c r="C25" s="61"/>
      <c r="D25" s="61"/>
      <c r="E25" s="61"/>
      <c r="F25" s="61"/>
      <c r="G25" s="61"/>
      <c r="H25" s="62"/>
      <c r="I25" s="62"/>
    </row>
    <row r="26" spans="1:9" x14ac:dyDescent="0.25">
      <c r="A26" s="30" t="s">
        <v>9</v>
      </c>
      <c r="B26" s="31" t="str">
        <f t="shared" ref="B26:F26" si="0">B15</f>
        <v>Warehouse 1</v>
      </c>
      <c r="C26" s="31" t="str">
        <f t="shared" si="0"/>
        <v>Warehouse 2</v>
      </c>
      <c r="D26" s="31" t="str">
        <f t="shared" si="0"/>
        <v>C1</v>
      </c>
      <c r="E26" s="31" t="str">
        <f t="shared" si="0"/>
        <v>C2</v>
      </c>
      <c r="F26" s="31" t="str">
        <f t="shared" si="0"/>
        <v>C3</v>
      </c>
      <c r="G26" s="61"/>
      <c r="H26" s="62"/>
      <c r="I26" s="62"/>
    </row>
    <row r="27" spans="1:9" x14ac:dyDescent="0.25">
      <c r="A27" s="32" t="str">
        <f>A16</f>
        <v>Plant 1</v>
      </c>
      <c r="B27" s="33">
        <v>0</v>
      </c>
      <c r="C27" s="34"/>
      <c r="D27" s="34"/>
      <c r="E27" s="34"/>
      <c r="F27" s="34"/>
      <c r="G27" s="35">
        <f>B7</f>
        <v>200000</v>
      </c>
      <c r="H27" s="36">
        <f>B27</f>
        <v>0</v>
      </c>
      <c r="I27" s="36">
        <f>G27-H27</f>
        <v>200000</v>
      </c>
    </row>
    <row r="28" spans="1:9" x14ac:dyDescent="0.25">
      <c r="A28" s="32" t="str">
        <f>A17</f>
        <v>Plant 2</v>
      </c>
      <c r="B28" s="33">
        <v>0</v>
      </c>
      <c r="C28" s="33">
        <v>0</v>
      </c>
      <c r="D28" s="34"/>
      <c r="E28" s="34"/>
      <c r="F28" s="34"/>
      <c r="G28" s="35">
        <f>B8</f>
        <v>60000</v>
      </c>
      <c r="H28" s="36">
        <f>SUM(B28:C28)</f>
        <v>0</v>
      </c>
      <c r="I28" s="36">
        <f>G28-H28</f>
        <v>60000</v>
      </c>
    </row>
    <row r="29" spans="1:9" x14ac:dyDescent="0.25">
      <c r="A29" s="32" t="str">
        <f>A18</f>
        <v>Warehouse 1</v>
      </c>
      <c r="B29" s="37"/>
      <c r="C29" s="33">
        <v>0</v>
      </c>
      <c r="D29" s="33">
        <v>0</v>
      </c>
      <c r="E29" s="33">
        <v>0</v>
      </c>
      <c r="F29" s="33">
        <v>0</v>
      </c>
      <c r="G29" s="35">
        <f>SUM(B27:B28)</f>
        <v>0</v>
      </c>
      <c r="H29" s="36">
        <f>SUM(B29:F29)</f>
        <v>0</v>
      </c>
      <c r="I29" s="36">
        <f>G29-H29</f>
        <v>0</v>
      </c>
    </row>
    <row r="30" spans="1:9" x14ac:dyDescent="0.25">
      <c r="A30" s="32" t="str">
        <f>A19</f>
        <v>Warehouse 2</v>
      </c>
      <c r="B30" s="37"/>
      <c r="C30" s="37"/>
      <c r="D30" s="33">
        <v>0</v>
      </c>
      <c r="E30" s="33">
        <v>0</v>
      </c>
      <c r="F30" s="33">
        <v>0</v>
      </c>
      <c r="G30" s="35">
        <f>SUM(C28:C29)</f>
        <v>0</v>
      </c>
      <c r="H30" s="36">
        <f>SUM(B30:F30)</f>
        <v>0</v>
      </c>
      <c r="I30" s="36">
        <f t="shared" ref="I30" si="1">G30-H30</f>
        <v>0</v>
      </c>
    </row>
    <row r="31" spans="1:9" x14ac:dyDescent="0.25">
      <c r="A31" s="38" t="s">
        <v>18</v>
      </c>
      <c r="B31" s="35">
        <f>H29</f>
        <v>0</v>
      </c>
      <c r="C31" s="35">
        <f>H30</f>
        <v>0</v>
      </c>
      <c r="D31" s="39">
        <f>B3</f>
        <v>50000</v>
      </c>
      <c r="E31" s="39">
        <f>C3</f>
        <v>100000</v>
      </c>
      <c r="F31" s="39">
        <f>D3</f>
        <v>50000</v>
      </c>
      <c r="G31" s="31"/>
      <c r="H31" s="31"/>
      <c r="I31" s="31"/>
    </row>
    <row r="32" spans="1:9" x14ac:dyDescent="0.25">
      <c r="A32" s="38" t="s">
        <v>19</v>
      </c>
      <c r="B32" s="36">
        <f>G29</f>
        <v>0</v>
      </c>
      <c r="C32" s="36">
        <f>G30</f>
        <v>0</v>
      </c>
      <c r="D32" s="36">
        <f>SUM(D29:D30)</f>
        <v>0</v>
      </c>
      <c r="E32" s="36">
        <f>SUM(E29:E30)</f>
        <v>0</v>
      </c>
      <c r="F32" s="36">
        <f>SUM(F29:F30)</f>
        <v>0</v>
      </c>
      <c r="G32" s="31"/>
      <c r="H32" s="31"/>
      <c r="I32" s="31"/>
    </row>
    <row r="33" spans="1:9" x14ac:dyDescent="0.25">
      <c r="A33" s="38" t="s">
        <v>20</v>
      </c>
      <c r="B33" s="36">
        <f>B31-B32</f>
        <v>0</v>
      </c>
      <c r="C33" s="36">
        <f t="shared" ref="C33:F33" si="2">C31-C32</f>
        <v>0</v>
      </c>
      <c r="D33" s="36">
        <f t="shared" si="2"/>
        <v>50000</v>
      </c>
      <c r="E33" s="36">
        <f t="shared" si="2"/>
        <v>100000</v>
      </c>
      <c r="F33" s="36">
        <f t="shared" si="2"/>
        <v>50000</v>
      </c>
      <c r="G33" s="29"/>
      <c r="H33" s="29"/>
      <c r="I33" s="29"/>
    </row>
    <row r="34" spans="1:9" x14ac:dyDescent="0.25">
      <c r="A34" s="6"/>
      <c r="B34" s="6"/>
      <c r="C34" s="6"/>
      <c r="D34" s="6"/>
      <c r="E34" s="6"/>
      <c r="F34" s="6"/>
      <c r="G34" s="6"/>
      <c r="H34" s="6"/>
      <c r="I34" s="6"/>
    </row>
  </sheetData>
  <mergeCells count="5">
    <mergeCell ref="B24:F24"/>
    <mergeCell ref="G24:G26"/>
    <mergeCell ref="H24:H26"/>
    <mergeCell ref="I24:I26"/>
    <mergeCell ref="B25:F25"/>
  </mergeCells>
  <dataValidations disablePrompts="1" count="2">
    <dataValidation type="decimal" operator="greaterThanOrEqual" allowBlank="1" showInputMessage="1" showErrorMessage="1" promptTitle="Enter Value" prompt="Input a positive number, decimals permitted." sqref="B16:F20" xr:uid="{00000000-0002-0000-0000-000000000000}">
      <formula1>0</formula1>
    </dataValidation>
    <dataValidation allowBlank="1" showInputMessage="1" showErrorMessage="1" promptTitle="Enter Text " prompt="Give this column or row a name." sqref="A16:A20 B15:F15" xr:uid="{00000000-0002-0000-0000-000001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workbookViewId="0">
      <selection activeCell="C14" sqref="C14"/>
    </sheetView>
  </sheetViews>
  <sheetFormatPr defaultRowHeight="15" x14ac:dyDescent="0.25"/>
  <cols>
    <col min="1" max="1" width="18.140625" customWidth="1"/>
    <col min="2" max="11" width="15.7109375" customWidth="1"/>
  </cols>
  <sheetData>
    <row r="1" spans="1:11" x14ac:dyDescent="0.25">
      <c r="A1" s="3" t="s">
        <v>8</v>
      </c>
    </row>
    <row r="2" spans="1:11" x14ac:dyDescent="0.25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</row>
    <row r="3" spans="1:11" x14ac:dyDescent="0.25">
      <c r="A3" s="40" t="s">
        <v>22</v>
      </c>
      <c r="B3" s="39">
        <v>1000</v>
      </c>
      <c r="C3" s="39">
        <v>1000</v>
      </c>
      <c r="D3" s="39">
        <v>3000</v>
      </c>
      <c r="E3" s="39">
        <v>2000</v>
      </c>
      <c r="F3" s="39">
        <v>2000</v>
      </c>
      <c r="G3" s="39">
        <v>1000</v>
      </c>
      <c r="H3" s="39">
        <v>3000</v>
      </c>
    </row>
    <row r="6" spans="1:11" x14ac:dyDescent="0.25">
      <c r="A6" s="3" t="s">
        <v>21</v>
      </c>
    </row>
    <row r="7" spans="1:11" x14ac:dyDescent="0.25">
      <c r="A7" s="46" t="s">
        <v>1</v>
      </c>
      <c r="B7" s="39">
        <v>2500</v>
      </c>
    </row>
    <row r="8" spans="1:11" x14ac:dyDescent="0.25">
      <c r="A8" s="46" t="s">
        <v>2</v>
      </c>
      <c r="B8" s="39">
        <v>1500</v>
      </c>
    </row>
    <row r="9" spans="1:11" x14ac:dyDescent="0.25">
      <c r="A9" s="46" t="s">
        <v>10</v>
      </c>
      <c r="B9" s="39">
        <v>3500</v>
      </c>
    </row>
    <row r="10" spans="1:11" x14ac:dyDescent="0.25">
      <c r="A10" s="46" t="s">
        <v>4</v>
      </c>
      <c r="B10" s="39">
        <v>2500</v>
      </c>
    </row>
    <row r="11" spans="1:11" x14ac:dyDescent="0.25">
      <c r="A11" s="46" t="s">
        <v>7</v>
      </c>
      <c r="B11" s="39">
        <v>4000</v>
      </c>
    </row>
    <row r="12" spans="1:11" x14ac:dyDescent="0.25">
      <c r="A12" s="1"/>
      <c r="B12" s="12"/>
    </row>
    <row r="13" spans="1:11" x14ac:dyDescent="0.25">
      <c r="A13" s="6"/>
      <c r="B13" s="9" t="s">
        <v>48</v>
      </c>
      <c r="C13" s="10">
        <f>SUMPRODUCT(B19:H23,B30:H34)</f>
        <v>0</v>
      </c>
      <c r="D13" s="6"/>
      <c r="E13" s="6"/>
      <c r="F13" s="6"/>
      <c r="G13" s="6"/>
      <c r="H13" s="6"/>
      <c r="I13" s="6"/>
      <c r="J13" s="6"/>
      <c r="K13" s="6"/>
    </row>
    <row r="15" spans="1:11" x14ac:dyDescent="0.25">
      <c r="A15" s="4" t="s">
        <v>11</v>
      </c>
      <c r="B15" s="5"/>
      <c r="C15" s="5"/>
      <c r="D15" s="6"/>
      <c r="E15" s="5"/>
      <c r="F15" s="6"/>
      <c r="G15" s="6"/>
      <c r="H15" s="6"/>
      <c r="I15" s="6"/>
      <c r="J15" s="6"/>
      <c r="K15" s="6"/>
    </row>
    <row r="16" spans="1:11" x14ac:dyDescent="0.25">
      <c r="A16" s="7"/>
      <c r="B16" s="63" t="s">
        <v>23</v>
      </c>
      <c r="C16" s="63"/>
      <c r="D16" s="63"/>
      <c r="E16" s="63"/>
      <c r="F16" s="63"/>
      <c r="G16" s="63"/>
      <c r="H16" s="63"/>
      <c r="I16" s="6"/>
      <c r="J16" s="6"/>
      <c r="K16" s="6"/>
    </row>
    <row r="17" spans="1:11" x14ac:dyDescent="0.25">
      <c r="A17" s="6"/>
      <c r="B17" s="64" t="s">
        <v>12</v>
      </c>
      <c r="C17" s="64"/>
      <c r="D17" s="64"/>
      <c r="E17" s="64"/>
      <c r="F17" s="64"/>
      <c r="G17" s="64"/>
      <c r="H17" s="64"/>
      <c r="I17" s="6"/>
      <c r="J17" s="6"/>
      <c r="K17" s="6"/>
    </row>
    <row r="18" spans="1:11" x14ac:dyDescent="0.25">
      <c r="A18" s="30" t="s">
        <v>9</v>
      </c>
      <c r="B18" s="44" t="s">
        <v>1</v>
      </c>
      <c r="C18" s="44" t="s">
        <v>2</v>
      </c>
      <c r="D18" s="44" t="s">
        <v>10</v>
      </c>
      <c r="E18" s="44" t="s">
        <v>4</v>
      </c>
      <c r="F18" s="44" t="s">
        <v>5</v>
      </c>
      <c r="G18" s="44" t="s">
        <v>6</v>
      </c>
      <c r="H18" s="44" t="s">
        <v>7</v>
      </c>
      <c r="I18" s="6"/>
      <c r="J18" s="6"/>
      <c r="K18" s="6"/>
    </row>
    <row r="19" spans="1:11" x14ac:dyDescent="0.25">
      <c r="A19" s="45" t="s">
        <v>1</v>
      </c>
      <c r="B19" s="44">
        <v>14.75</v>
      </c>
      <c r="C19" s="44">
        <v>16.5</v>
      </c>
      <c r="D19" s="44">
        <v>18.5</v>
      </c>
      <c r="E19" s="44">
        <v>18.75</v>
      </c>
      <c r="F19" s="44">
        <v>15.5</v>
      </c>
      <c r="G19" s="44">
        <v>17</v>
      </c>
      <c r="H19" s="44">
        <v>19.25</v>
      </c>
      <c r="I19" s="6"/>
      <c r="J19" s="6"/>
      <c r="K19" s="6"/>
    </row>
    <row r="20" spans="1:11" x14ac:dyDescent="0.25">
      <c r="A20" s="45" t="s">
        <v>2</v>
      </c>
      <c r="B20" s="44">
        <v>21.5</v>
      </c>
      <c r="C20" s="44">
        <v>20</v>
      </c>
      <c r="D20" s="44">
        <v>21.5</v>
      </c>
      <c r="E20" s="44">
        <v>21.75</v>
      </c>
      <c r="F20" s="44">
        <v>20.5</v>
      </c>
      <c r="G20" s="44">
        <v>21.25</v>
      </c>
      <c r="H20" s="44">
        <v>22.25</v>
      </c>
      <c r="I20" s="6"/>
      <c r="J20" s="6"/>
      <c r="K20" s="6"/>
    </row>
    <row r="21" spans="1:11" x14ac:dyDescent="0.25">
      <c r="A21" s="45" t="s">
        <v>10</v>
      </c>
      <c r="B21" s="44">
        <v>17.5</v>
      </c>
      <c r="C21" s="44">
        <v>15.5</v>
      </c>
      <c r="D21" s="44">
        <v>13.5</v>
      </c>
      <c r="E21" s="44">
        <v>15.25</v>
      </c>
      <c r="F21" s="44">
        <v>16.75</v>
      </c>
      <c r="G21" s="44">
        <v>16</v>
      </c>
      <c r="H21" s="44">
        <v>14.75</v>
      </c>
      <c r="I21" s="6"/>
      <c r="J21" s="6"/>
      <c r="K21" s="6"/>
    </row>
    <row r="22" spans="1:11" x14ac:dyDescent="0.25">
      <c r="A22" s="45" t="s">
        <v>4</v>
      </c>
      <c r="B22" s="44">
        <v>21.75</v>
      </c>
      <c r="C22" s="44">
        <v>19.75</v>
      </c>
      <c r="D22" s="44">
        <v>19.25</v>
      </c>
      <c r="E22" s="44">
        <v>17.75</v>
      </c>
      <c r="F22" s="44">
        <v>19.5</v>
      </c>
      <c r="G22" s="44">
        <v>20.5</v>
      </c>
      <c r="H22" s="44">
        <v>20.75</v>
      </c>
      <c r="I22" s="6"/>
      <c r="J22" s="6"/>
      <c r="K22" s="6"/>
    </row>
    <row r="23" spans="1:11" x14ac:dyDescent="0.25">
      <c r="A23" s="45" t="s">
        <v>7</v>
      </c>
      <c r="B23" s="44">
        <v>15.25</v>
      </c>
      <c r="C23" s="44">
        <v>13.25</v>
      </c>
      <c r="D23" s="44">
        <v>11.75</v>
      </c>
      <c r="E23" s="44">
        <v>12.5</v>
      </c>
      <c r="F23" s="44">
        <v>13.75</v>
      </c>
      <c r="G23" s="44">
        <v>13.5</v>
      </c>
      <c r="H23" s="44">
        <v>10.5</v>
      </c>
      <c r="I23" s="6"/>
      <c r="J23" s="6"/>
      <c r="K23" s="6"/>
    </row>
    <row r="24" spans="1:11" x14ac:dyDescent="0.25">
      <c r="A24" s="4"/>
      <c r="B24" s="6"/>
      <c r="C24" s="6"/>
      <c r="D24" s="6"/>
      <c r="E24" s="5"/>
      <c r="F24" s="6" t="s">
        <v>13</v>
      </c>
      <c r="G24" s="6"/>
      <c r="H24" s="6"/>
      <c r="I24" s="6"/>
      <c r="J24" s="6"/>
      <c r="K24" s="6"/>
    </row>
    <row r="25" spans="1:11" x14ac:dyDescent="0.25">
      <c r="A25" s="4"/>
      <c r="B25" s="6"/>
      <c r="C25" s="6"/>
      <c r="D25" s="6"/>
      <c r="E25" s="5"/>
      <c r="F25" s="6"/>
      <c r="G25" s="6"/>
      <c r="H25" s="6"/>
      <c r="I25" s="6"/>
      <c r="J25" s="6"/>
      <c r="K25" s="6"/>
    </row>
    <row r="26" spans="1:11" x14ac:dyDescent="0.25">
      <c r="A26" s="8" t="s">
        <v>14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29"/>
      <c r="B27" s="60" t="s">
        <v>47</v>
      </c>
      <c r="C27" s="60"/>
      <c r="D27" s="60"/>
      <c r="E27" s="60"/>
      <c r="F27" s="60"/>
      <c r="G27" s="60"/>
      <c r="H27" s="60"/>
      <c r="I27" s="61" t="s">
        <v>15</v>
      </c>
      <c r="J27" s="62" t="s">
        <v>16</v>
      </c>
      <c r="K27" s="62" t="s">
        <v>17</v>
      </c>
    </row>
    <row r="28" spans="1:11" x14ac:dyDescent="0.25">
      <c r="A28" s="29"/>
      <c r="B28" s="61" t="s">
        <v>12</v>
      </c>
      <c r="C28" s="61"/>
      <c r="D28" s="61"/>
      <c r="E28" s="61"/>
      <c r="F28" s="61"/>
      <c r="G28" s="61"/>
      <c r="H28" s="61"/>
      <c r="I28" s="61"/>
      <c r="J28" s="62"/>
      <c r="K28" s="62"/>
    </row>
    <row r="29" spans="1:11" x14ac:dyDescent="0.25">
      <c r="A29" s="30" t="s">
        <v>9</v>
      </c>
      <c r="B29" s="31" t="str">
        <f t="shared" ref="B29:H29" si="0">B18</f>
        <v>Toronto</v>
      </c>
      <c r="C29" s="31" t="str">
        <f t="shared" si="0"/>
        <v>Denver</v>
      </c>
      <c r="D29" s="31" t="str">
        <f t="shared" si="0"/>
        <v>LA</v>
      </c>
      <c r="E29" s="31" t="str">
        <f t="shared" si="0"/>
        <v>Seattle</v>
      </c>
      <c r="F29" s="31" t="str">
        <f t="shared" si="0"/>
        <v>Chicago</v>
      </c>
      <c r="G29" s="31" t="str">
        <f t="shared" si="0"/>
        <v>Atlanta</v>
      </c>
      <c r="H29" s="31" t="str">
        <f t="shared" si="0"/>
        <v>Guadalajara</v>
      </c>
      <c r="I29" s="61"/>
      <c r="J29" s="62"/>
      <c r="K29" s="62"/>
    </row>
    <row r="30" spans="1:11" x14ac:dyDescent="0.25">
      <c r="A30" s="32" t="str">
        <f>A19</f>
        <v>Toronto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9">
        <f>B7</f>
        <v>2500</v>
      </c>
      <c r="J30" s="36">
        <f>SUM(B30:H30)</f>
        <v>0</v>
      </c>
      <c r="K30" s="36">
        <f>I30-J30</f>
        <v>2500</v>
      </c>
    </row>
    <row r="31" spans="1:11" x14ac:dyDescent="0.25">
      <c r="A31" s="32" t="str">
        <f>A20</f>
        <v>Denver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9">
        <f t="shared" ref="I31:I34" si="1">B8</f>
        <v>1500</v>
      </c>
      <c r="J31" s="36">
        <f>SUM(B31:H31)</f>
        <v>0</v>
      </c>
      <c r="K31" s="36">
        <f>I31-J31</f>
        <v>1500</v>
      </c>
    </row>
    <row r="32" spans="1:11" x14ac:dyDescent="0.25">
      <c r="A32" s="32" t="str">
        <f>A21</f>
        <v>LA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9">
        <f t="shared" si="1"/>
        <v>3500</v>
      </c>
      <c r="J32" s="36">
        <f>SUM(B32:H32)</f>
        <v>0</v>
      </c>
      <c r="K32" s="36">
        <f>I32-J32</f>
        <v>3500</v>
      </c>
    </row>
    <row r="33" spans="1:11" x14ac:dyDescent="0.25">
      <c r="A33" s="32" t="str">
        <f>A22</f>
        <v>Seattle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9">
        <f t="shared" si="1"/>
        <v>2500</v>
      </c>
      <c r="J33" s="36">
        <f>SUM(B33:H33)</f>
        <v>0</v>
      </c>
      <c r="K33" s="36">
        <f t="shared" ref="K33:K34" si="2">I33-J33</f>
        <v>2500</v>
      </c>
    </row>
    <row r="34" spans="1:11" x14ac:dyDescent="0.25">
      <c r="A34" s="32" t="str">
        <f>A23</f>
        <v>Guadalajara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9">
        <f t="shared" si="1"/>
        <v>4000</v>
      </c>
      <c r="J34" s="36">
        <f>SUM(B34:H34)</f>
        <v>0</v>
      </c>
      <c r="K34" s="36">
        <f t="shared" si="2"/>
        <v>4000</v>
      </c>
    </row>
    <row r="35" spans="1:11" x14ac:dyDescent="0.25">
      <c r="A35" s="38" t="s">
        <v>18</v>
      </c>
      <c r="B35" s="39">
        <f>B3</f>
        <v>1000</v>
      </c>
      <c r="C35" s="39">
        <f t="shared" ref="C35:H35" si="3">C3</f>
        <v>1000</v>
      </c>
      <c r="D35" s="39">
        <f t="shared" si="3"/>
        <v>3000</v>
      </c>
      <c r="E35" s="39">
        <f t="shared" si="3"/>
        <v>2000</v>
      </c>
      <c r="F35" s="39">
        <f t="shared" si="3"/>
        <v>2000</v>
      </c>
      <c r="G35" s="39">
        <f>G3</f>
        <v>1000</v>
      </c>
      <c r="H35" s="39">
        <f t="shared" si="3"/>
        <v>3000</v>
      </c>
      <c r="I35" s="7"/>
      <c r="J35" s="7"/>
      <c r="K35" s="7"/>
    </row>
    <row r="36" spans="1:11" x14ac:dyDescent="0.25">
      <c r="A36" s="38" t="s">
        <v>19</v>
      </c>
      <c r="B36" s="36">
        <f t="shared" ref="B36:H36" si="4">SUM(B30:B34)</f>
        <v>0</v>
      </c>
      <c r="C36" s="36">
        <f t="shared" si="4"/>
        <v>0</v>
      </c>
      <c r="D36" s="36">
        <f t="shared" si="4"/>
        <v>0</v>
      </c>
      <c r="E36" s="36">
        <f t="shared" si="4"/>
        <v>0</v>
      </c>
      <c r="F36" s="36">
        <f t="shared" si="4"/>
        <v>0</v>
      </c>
      <c r="G36" s="36">
        <f t="shared" si="4"/>
        <v>0</v>
      </c>
      <c r="H36" s="36">
        <f t="shared" si="4"/>
        <v>0</v>
      </c>
      <c r="I36" s="7"/>
      <c r="J36" s="7"/>
      <c r="K36" s="7"/>
    </row>
    <row r="37" spans="1:11" x14ac:dyDescent="0.25">
      <c r="A37" s="38" t="s">
        <v>20</v>
      </c>
      <c r="B37" s="36">
        <f>B35-B36</f>
        <v>1000</v>
      </c>
      <c r="C37" s="36">
        <f t="shared" ref="C37:H37" si="5">C35-C36</f>
        <v>1000</v>
      </c>
      <c r="D37" s="36">
        <f t="shared" si="5"/>
        <v>3000</v>
      </c>
      <c r="E37" s="36">
        <f t="shared" si="5"/>
        <v>2000</v>
      </c>
      <c r="F37" s="36">
        <f t="shared" si="5"/>
        <v>2000</v>
      </c>
      <c r="G37" s="36">
        <f t="shared" si="5"/>
        <v>1000</v>
      </c>
      <c r="H37" s="36">
        <f t="shared" si="5"/>
        <v>3000</v>
      </c>
      <c r="I37" s="6"/>
      <c r="J37" s="6"/>
      <c r="K37" s="6"/>
    </row>
    <row r="38" spans="1:11" x14ac:dyDescent="0.25">
      <c r="A38" s="29"/>
      <c r="B38" s="29"/>
      <c r="C38" s="29"/>
      <c r="D38" s="29"/>
      <c r="E38" s="29"/>
      <c r="F38" s="29"/>
      <c r="G38" s="29"/>
      <c r="H38" s="29"/>
      <c r="I38" s="6"/>
      <c r="J38" s="6"/>
      <c r="K38" s="6"/>
    </row>
    <row r="39" spans="1:11" x14ac:dyDescent="0.25">
      <c r="A39" s="38" t="s">
        <v>31</v>
      </c>
      <c r="B39" s="39">
        <v>1000</v>
      </c>
      <c r="C39" s="39">
        <v>750</v>
      </c>
      <c r="D39" s="39">
        <v>2500</v>
      </c>
      <c r="E39" s="39">
        <v>1500</v>
      </c>
      <c r="F39" s="39">
        <v>1500</v>
      </c>
      <c r="G39" s="39">
        <v>750</v>
      </c>
      <c r="H39" s="39">
        <v>2000</v>
      </c>
    </row>
    <row r="40" spans="1:11" x14ac:dyDescent="0.25">
      <c r="A40" s="38" t="s">
        <v>32</v>
      </c>
      <c r="B40" s="39">
        <v>1000</v>
      </c>
      <c r="C40" s="39">
        <v>1000</v>
      </c>
      <c r="D40" s="39">
        <v>3000</v>
      </c>
      <c r="E40" s="39">
        <v>2000</v>
      </c>
      <c r="F40" s="39">
        <v>2000</v>
      </c>
      <c r="G40" s="39">
        <v>1000</v>
      </c>
      <c r="H40" s="39">
        <v>3000</v>
      </c>
    </row>
  </sheetData>
  <mergeCells count="7">
    <mergeCell ref="K27:K29"/>
    <mergeCell ref="B28:H28"/>
    <mergeCell ref="B16:H16"/>
    <mergeCell ref="B17:H17"/>
    <mergeCell ref="B27:H27"/>
    <mergeCell ref="I27:I29"/>
    <mergeCell ref="J27:J29"/>
  </mergeCells>
  <dataValidations count="2">
    <dataValidation allowBlank="1" showInputMessage="1" showErrorMessage="1" promptTitle="Enter Text " prompt="Give this column or row a name." sqref="A19:A23 B18:H18" xr:uid="{00000000-0002-0000-0100-000000000000}"/>
    <dataValidation type="decimal" operator="greaterThanOrEqual" allowBlank="1" showInputMessage="1" showErrorMessage="1" promptTitle="Enter Value" prompt="Input a positive number, decimals permitted." sqref="B19:H23" xr:uid="{00000000-0002-0000-0100-000001000000}">
      <formula1>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1</vt:lpstr>
      <vt:lpstr>Activity 2 (Bonus Question)</vt:lpstr>
      <vt:lpstr>Activity 3 (Asynchronous)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Mohammadreza Nematollahi</cp:lastModifiedBy>
  <dcterms:created xsi:type="dcterms:W3CDTF">2019-02-01T19:27:26Z</dcterms:created>
  <dcterms:modified xsi:type="dcterms:W3CDTF">2023-02-11T22:54:20Z</dcterms:modified>
</cp:coreProperties>
</file>