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" sheetId="1" r:id="rId3"/>
    <sheet state="visible" name="Test case List" sheetId="2" r:id="rId4"/>
    <sheet state="visible" name="Module1" sheetId="3" r:id="rId5"/>
    <sheet state="visible" name="Test Report" sheetId="4" r:id="rId6"/>
  </sheets>
  <definedNames>
    <definedName hidden="1" localSheetId="2" name="_xlnm._FilterDatabase">Module1!$A$8:$I$28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*A: Add
  M: Modify
  D: Delete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">
      <text>
        <t xml:space="preserve">Pass
Fail
Untested
N/A
</t>
      </text>
    </comment>
  </commentList>
</comments>
</file>

<file path=xl/sharedStrings.xml><?xml version="1.0" encoding="utf-8"?>
<sst xmlns="http://schemas.openxmlformats.org/spreadsheetml/2006/main" count="173" uniqueCount="147">
  <si>
    <t>TEST CASE LIST</t>
  </si>
  <si>
    <t>Module Code</t>
  </si>
  <si>
    <t>TEST CASE</t>
  </si>
  <si>
    <t>Project Name</t>
  </si>
  <si>
    <t>Thai Son Bac Distribution Management System</t>
  </si>
  <si>
    <t>Accountant</t>
  </si>
  <si>
    <t>Pass</t>
  </si>
  <si>
    <t>Project Code</t>
  </si>
  <si>
    <t>Test requirement</t>
  </si>
  <si>
    <t>DMS</t>
  </si>
  <si>
    <t>Test Environment Setup Description</t>
  </si>
  <si>
    <t>Test about how accountant process orders as specified in Thai Son Bac distribution management system</t>
  </si>
  <si>
    <t>Fail</t>
  </si>
  <si>
    <t>Tester</t>
  </si>
  <si>
    <t>&lt;List enviroment requires in this system
1. Server
2. Database
3. Web Browser
...
&gt;</t>
  </si>
  <si>
    <t>Creator</t>
  </si>
  <si>
    <t>Reviewer/Approver</t>
  </si>
  <si>
    <t>Document Code</t>
  </si>
  <si>
    <t>No</t>
  </si>
  <si>
    <t>Function Name</t>
  </si>
  <si>
    <t>Sheet Name</t>
  </si>
  <si>
    <t>Description</t>
  </si>
  <si>
    <t>Pre-Condition</t>
  </si>
  <si>
    <t>Untested</t>
  </si>
  <si>
    <t>N/A</t>
  </si>
  <si>
    <t>Number of Test cases</t>
  </si>
  <si>
    <t>Order Handling</t>
  </si>
  <si>
    <t>Module1</t>
  </si>
  <si>
    <t>Untesed</t>
  </si>
  <si>
    <t>Cancel Order</t>
  </si>
  <si>
    <t>View Order</t>
  </si>
  <si>
    <t>View List Order</t>
  </si>
  <si>
    <t>Search Order</t>
  </si>
  <si>
    <t>Issue Date</t>
  </si>
  <si>
    <t>ID</t>
  </si>
  <si>
    <t>Test Case Description</t>
  </si>
  <si>
    <t>Test Case Procedure</t>
  </si>
  <si>
    <t>Expected Output</t>
  </si>
  <si>
    <t>Inter-test case Dependence</t>
  </si>
  <si>
    <t>TestData</t>
  </si>
  <si>
    <t>Result</t>
  </si>
  <si>
    <t>Test date</t>
  </si>
  <si>
    <t>Note</t>
  </si>
  <si>
    <t>View Order (Hoang Le Thanh Son - SE05415)</t>
  </si>
  <si>
    <t xml:space="preserve">View Order using orderID
</t>
  </si>
  <si>
    <r>
      <t xml:space="preserve">
</t>
    </r>
    <r>
      <rPr>
        <color rgb="FF000000"/>
      </rPr>
      <t>1. Login the system with Accountant role.
2. On list orders page, user clicks on order id</t>
    </r>
  </si>
  <si>
    <r>
      <rPr>
        <color rgb="FF000000"/>
        <sz val="10.0"/>
      </rPr>
      <t xml:space="preserve">
</t>
    </r>
    <r>
      <rPr>
        <color rgb="FF000000"/>
        <sz val="10.0"/>
      </rPr>
      <t xml:space="preserve">1. The Order page is displayed
2. The "Order" view form is displayed with the folowing informations:
- ID
- Product name
- Amount of product
- Price
</t>
    </r>
    <r>
      <rPr/>
      <t xml:space="preserve">- </t>
    </r>
    <r>
      <rPr>
        <color rgb="FF000000"/>
      </rPr>
      <t>Discount
- Total price</t>
    </r>
  </si>
  <si>
    <t>Version</t>
  </si>
  <si>
    <t xml:space="preserve">
</t>
  </si>
  <si>
    <t>Record of change</t>
  </si>
  <si>
    <t>Effective Date</t>
  </si>
  <si>
    <t>Change Item</t>
  </si>
  <si>
    <t>*A,D,M</t>
  </si>
  <si>
    <t>Change description</t>
  </si>
  <si>
    <t>Reference</t>
  </si>
  <si>
    <t>View Order using order notification</t>
  </si>
  <si>
    <t>1. Login the system with Accountant role.
2. On list orders page, clicks on notification about order</t>
  </si>
  <si>
    <t>1. The Order page is displayed
2. The "Order" view form is displayed with the folowing information:
- ID
- Product name
- Amount of product
- Price
- Discount
- Total price</t>
  </si>
  <si>
    <t>1.0</t>
  </si>
  <si>
    <t>Test Case List
Module 1</t>
  </si>
  <si>
    <t>Using Confirm order feature</t>
  </si>
  <si>
    <t>A</t>
  </si>
  <si>
    <t>User clicks on "Chốt đơn" button</t>
  </si>
  <si>
    <t>Initial Document</t>
  </si>
  <si>
    <t>- System notices for user successful confirmation</t>
  </si>
  <si>
    <t>Test case template</t>
  </si>
  <si>
    <t>Using Cancle order feature</t>
  </si>
  <si>
    <t>User clicks on "Hủy đơn" button</t>
  </si>
  <si>
    <t>- System notices for user successful cancel</t>
  </si>
  <si>
    <t>Using Print order feature</t>
  </si>
  <si>
    <t>User clicks on "In" button</t>
  </si>
  <si>
    <t>- System redirects user to print page</t>
  </si>
  <si>
    <t>Using Export excel feature</t>
  </si>
  <si>
    <t>User clicks on "Xuất Excel"</t>
  </si>
  <si>
    <t>-User gets a respective excel file with the order from downloading</t>
  </si>
  <si>
    <t>Using Export PDF feature</t>
  </si>
  <si>
    <t>User clicks on "Xuất Pdf"</t>
  </si>
  <si>
    <t>-User gets a respective PDF file with the order from downloading</t>
  </si>
  <si>
    <t>Using Confirm order feature with an incompleted order</t>
  </si>
  <si>
    <t>User clicks on "Chốt đơn" button but has not filled to all required fields yet</t>
  </si>
  <si>
    <t>-System shows to user an alert to ask user to fill in blank required fields</t>
  </si>
  <si>
    <t>Using View List Order Feature</t>
  </si>
  <si>
    <t>User clicks on "Phiếu đã xuất"</t>
  </si>
  <si>
    <t>- System redirects user to order list page
- System show list of confirmed orders to user</t>
  </si>
  <si>
    <t>Using another feature with an incomplete order</t>
  </si>
  <si>
    <t>Users clicks on any buttons while order is not completed</t>
  </si>
  <si>
    <t>Using Preview Order Feature</t>
  </si>
  <si>
    <t>User clicks on "Xem Trước" button</t>
  </si>
  <si>
    <t>-System shows to user a preview of processing order in the form of a confirmed order like an order in order list</t>
  </si>
  <si>
    <t>Cancel Order (Nguyen Thi Hong Mien - SE05583)</t>
  </si>
  <si>
    <t xml:space="preserve">Confirm order cancellation
from users </t>
  </si>
  <si>
    <t>On detail order pages, users
click on “Huỷ” button.
Accountant clicks on notification</t>
  </si>
  <si>
    <t>- Notification is sent to account's inbox
- Reason for cancellation is displayed
- Order details are displayed
- Status of order is changed to "Đã hủy"</t>
  </si>
  <si>
    <t>Cancel an order forcefully, not from users</t>
  </si>
  <si>
    <t>Accountant chooses to cancel 
an order for some particular reason. Accountant clicks on "Huỷ" button</t>
  </si>
  <si>
    <t>- Notification is sent to user's inbox with specified reasons and apologies
- Status of order is changed to "Đã hủy"</t>
  </si>
  <si>
    <t>Users confirm cancel orders but accountant hasn't clicked on "Xác nhận hủy" yet</t>
  </si>
  <si>
    <t>Accountant ignores or misses information about a new "Xác nhận hủy đơn" from customers</t>
  </si>
  <si>
    <t>Accountant get repeated notifications on hourly basis to remind them to confirm whether to "Xác nhận" or not</t>
  </si>
  <si>
    <t>Users confirm cancel orders but accountant hasn't clicked on "Xác nhận hủy" in one day</t>
  </si>
  <si>
    <t xml:space="preserve">Information about orders are sent to Manager's account with reasons </t>
  </si>
  <si>
    <t>Handle Order (Pham Tung Anh - SE06176)</t>
  </si>
  <si>
    <t>View order list</t>
  </si>
  <si>
    <t>1. Login to the system as Accountant
2. Click on pending orders or notifications</t>
  </si>
  <si>
    <t xml:space="preserve">1. Direct user to order list page
2. Order list is display </t>
  </si>
  <si>
    <t>Validate invoice number and VAT</t>
  </si>
  <si>
    <t>User input invoice number and VAT</t>
  </si>
  <si>
    <t>Check whether user's entered info follows standard for invoice number and VAT</t>
  </si>
  <si>
    <t>Confirm order</t>
  </si>
  <si>
    <t>User Click “Chốt đơn” button</t>
  </si>
  <si>
    <t xml:space="preserve">Change value of order
Display handled success message
Refresh “Chi tiết đơn hàng” page
</t>
  </si>
  <si>
    <t>Search with id</t>
  </si>
  <si>
    <t>- Warehouse confirmed order
but accountant haven't clicked on 
"Xác nhận" yet
- Warehouse confirmed order 
&lt;stocked out&gt;
and accountant clicked on 
"Xác nhận" yet</t>
  </si>
  <si>
    <t>- Case 1: Status of order is status + “warning”:
Ex: Đã xuất kho warning”, “Đã giao hàng warning”.
- Case 2: Status of order will change to “Đã xuất kho”, 
“Đã giao hàng” as normal</t>
  </si>
  <si>
    <t>Shippers haven't got invoice or order list from accountant</t>
  </si>
  <si>
    <t>Before deliver, shipper must take invoice and order list. For some special reason, shipper may not
take full 2 sheet or accountant not handle 
(order must be delivered urgently)</t>
  </si>
  <si>
    <t>Order will be delivered with status is 
”Đang giao hàng warning”.</t>
  </si>
  <si>
    <t>Finish order</t>
  </si>
  <si>
    <t xml:space="preserve">- Accountant and shippers give company all sheets they have taken before delivery and users notify they have received the order by checkbox </t>
  </si>
  <si>
    <t>Status of order is changed to 
"Order completed".</t>
  </si>
  <si>
    <t>View List Order (Pham Tung Anh - SE06176)</t>
  </si>
  <si>
    <t xml:space="preserve">Display list of orders </t>
  </si>
  <si>
    <t xml:space="preserve">-Enter search button
</t>
  </si>
  <si>
    <t>-The order list will be displayed correctly in order list table based on the input fields</t>
  </si>
  <si>
    <t xml:space="preserve">Search Order (Vu Hai Phong - SE05255)
</t>
  </si>
  <si>
    <t xml:space="preserve">
Search an available product</t>
  </si>
  <si>
    <t>1. Move to order list page.
2. Accountant enter an available product name. 
3. Accountant click "Search" button.</t>
  </si>
  <si>
    <t>1. System will move you to order list page and you can see a text box for entering product name and a "Search" button.
2. No action from the system.
3. System will show you one or many products that users have searched.</t>
  </si>
  <si>
    <t>Empty search</t>
  </si>
  <si>
    <t>1. Move to order list page.
2. Accountant enter nothing.
3. Accountant click "Search" button.</t>
  </si>
  <si>
    <t>1. System will move you to order list page and you can see a text box for entering product name and a "Search" button
2. No action from the system.
3. System will say that "Nothing was entered, please enter product name".</t>
  </si>
  <si>
    <t>Search an unavailable product</t>
  </si>
  <si>
    <t>1. Move to order list page.
2. Accountant  enter an unavailable product name. 
3. Accountant click "Search" button.</t>
  </si>
  <si>
    <t>1. System will move you to order list page and you can see a text box for entering product name and a "Search" button
2. No action from the system.
3. System will say that "No match found".</t>
  </si>
  <si>
    <t>Search by entering first, middle or last word of a product</t>
  </si>
  <si>
    <t>1. Move to order list page.
2. Accountant  enter a part of product name. 
3. Accountant click "Search" button.</t>
  </si>
  <si>
    <t>1. System will move you to order list page and you can see a text box for entering product name and a "Search" button
2. No action from the system.
3. System will show you every product whose name containt a part of the search.</t>
  </si>
  <si>
    <t>TEST REPORT</t>
  </si>
  <si>
    <t>&lt;Date when this test report is created&gt;</t>
  </si>
  <si>
    <t>Notes</t>
  </si>
  <si>
    <t>This release includes only one Module - functions that Accountant perform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</si>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</sst>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\-yy"/>
    <numFmt numFmtId="165" formatCode="mmm d yyyy"/>
  </numFmts>
  <fonts count="19">
    <font>
      <sz val="11.0"/>
      <color rgb="FF000000"/>
      <name val="MS PGothic"/>
    </font>
    <font>
      <sz val="10.0"/>
      <color rgb="FF000000"/>
      <name val="Tahoma"/>
    </font>
    <font>
      <sz val="10.0"/>
      <name val="Tahoma"/>
    </font>
    <font>
      <b/>
      <sz val="22.0"/>
      <color rgb="FFDD0806"/>
      <name val="Tahoma"/>
    </font>
    <font>
      <b/>
      <sz val="10.0"/>
      <name val="Tahoma"/>
    </font>
    <font>
      <sz val="10.0"/>
      <color rgb="FFDD0806"/>
      <name val="Tahoma"/>
    </font>
    <font>
      <b/>
      <sz val="20.0"/>
      <color rgb="FF000000"/>
      <name val="Tahoma"/>
    </font>
    <font>
      <b/>
      <sz val="10.0"/>
      <color rgb="FF000000"/>
      <name val="Tahoma"/>
    </font>
    <font>
      <b/>
      <sz val="26.0"/>
      <color rgb="FFDD0806"/>
      <name val="Tahoma"/>
    </font>
    <font>
      <b/>
      <sz val="10.0"/>
      <color rgb="FFDD0806"/>
      <name val="Tahoma"/>
    </font>
    <font>
      <b/>
      <sz val="10.0"/>
      <color rgb="FF993300"/>
      <name val="Tahoma"/>
    </font>
    <font/>
    <font>
      <i/>
      <sz val="10.0"/>
      <color rgb="FF006411"/>
      <name val="Tahoma"/>
    </font>
    <font>
      <b/>
      <sz val="10.0"/>
      <color rgb="FFFFFFFF"/>
      <name val="Tahoma"/>
    </font>
    <font>
      <u/>
      <sz val="10.0"/>
      <color rgb="FF0000D4"/>
      <name val="Tahoma"/>
    </font>
    <font>
      <u/>
      <sz val="10.0"/>
      <color rgb="FF0000D4"/>
      <name val="Tahoma"/>
    </font>
    <font>
      <color rgb="FF000000"/>
      <name val="Arial"/>
    </font>
    <font>
      <sz val="10.0"/>
      <color rgb="FFFFFFFF"/>
      <name val="Tahoma"/>
    </font>
    <font>
      <b/>
      <sz val="10.0"/>
      <color rgb="FF0000D4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0090"/>
        <bgColor rgb="FF000090"/>
      </patternFill>
    </fill>
    <fill>
      <patternFill patternType="solid">
        <fgColor rgb="FFCCFFFF"/>
        <bgColor rgb="FFCCFFFF"/>
      </patternFill>
    </fill>
  </fills>
  <borders count="53">
    <border/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top/>
      <bottom/>
    </border>
    <border>
      <top/>
      <bottom/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2" fontId="5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0"/>
    </xf>
    <xf borderId="2" fillId="2" fontId="2" numFmtId="1" xfId="0" applyAlignment="1" applyBorder="1" applyFont="1" applyNumberForma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center" shrinkToFit="0" vertical="center" wrapText="0"/>
    </xf>
    <xf borderId="2" fillId="2" fontId="9" numFmtId="0" xfId="0" applyAlignment="1" applyBorder="1" applyFont="1">
      <alignment horizontal="left" shrinkToFit="0" vertical="bottom" wrapText="0"/>
    </xf>
    <xf borderId="3" fillId="0" fontId="6" numFmtId="0" xfId="0" applyAlignment="1" applyBorder="1" applyFont="1">
      <alignment horizontal="center" shrinkToFit="0" vertical="center" wrapText="0"/>
    </xf>
    <xf borderId="3" fillId="2" fontId="10" numFmtId="1" xfId="0" applyAlignment="1" applyBorder="1" applyFont="1" applyNumberFormat="1">
      <alignment shrinkToFit="0" vertical="bottom" wrapText="0"/>
    </xf>
    <xf borderId="4" fillId="0" fontId="11" numFmtId="0" xfId="0" applyBorder="1" applyFont="1"/>
    <xf borderId="5" fillId="0" fontId="11" numFmtId="0" xfId="0" applyBorder="1" applyFont="1"/>
    <xf borderId="6" fillId="2" fontId="4" numFmtId="0" xfId="0" applyAlignment="1" applyBorder="1" applyFont="1">
      <alignment horizontal="left" shrinkToFit="0" vertical="bottom" wrapText="1"/>
    </xf>
    <xf borderId="3" fillId="2" fontId="12" numFmtId="0" xfId="0" applyAlignment="1" applyBorder="1" applyFont="1">
      <alignment horizontal="left" readingOrder="0" shrinkToFit="0" vertical="bottom" wrapText="0"/>
    </xf>
    <xf borderId="3" fillId="2" fontId="12" numFmtId="0" xfId="0" applyAlignment="1" applyBorder="1" applyFont="1">
      <alignment horizontal="left" readingOrder="0" shrinkToFit="0" vertical="bottom" wrapText="1"/>
    </xf>
    <xf borderId="7" fillId="0" fontId="11" numFmtId="0" xfId="0" applyBorder="1" applyFont="1"/>
    <xf borderId="8" fillId="0" fontId="11" numFmtId="0" xfId="0" applyBorder="1" applyFont="1"/>
    <xf borderId="0" fillId="0" fontId="2" numFmtId="0" xfId="0" applyAlignment="1" applyFont="1">
      <alignment horizontal="center" shrinkToFit="0" vertical="center" wrapText="0"/>
    </xf>
    <xf borderId="9" fillId="2" fontId="4" numFmtId="0" xfId="0" applyAlignment="1" applyBorder="1" applyFont="1">
      <alignment horizontal="left" shrinkToFit="0" vertical="bottom" wrapText="1"/>
    </xf>
    <xf borderId="2" fillId="2" fontId="10" numFmtId="0" xfId="0" applyAlignment="1" applyBorder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  <xf borderId="3" fillId="2" fontId="10" numFmtId="1" xfId="0" applyAlignment="1" applyBorder="1" applyFont="1" applyNumberFormat="1">
      <alignment shrinkToFit="0" vertical="center" wrapText="1"/>
    </xf>
    <xf borderId="10" fillId="2" fontId="10" numFmtId="0" xfId="0" applyAlignment="1" applyBorder="1" applyFont="1">
      <alignment horizontal="left" shrinkToFit="0" vertical="bottom" wrapText="0"/>
    </xf>
    <xf borderId="3" fillId="2" fontId="12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horizontal="left" readingOrder="0" shrinkToFit="0" vertical="bottom" wrapText="0"/>
    </xf>
    <xf borderId="2" fillId="2" fontId="10" numFmtId="1" xfId="0" applyAlignment="1" applyBorder="1" applyFont="1" applyNumberFormat="1">
      <alignment shrinkToFit="0" vertical="bottom" wrapText="0"/>
    </xf>
    <xf borderId="11" fillId="2" fontId="12" numFmtId="0" xfId="0" applyAlignment="1" applyBorder="1" applyFont="1">
      <alignment horizontal="left" shrinkToFit="0" vertical="bottom" wrapText="1"/>
    </xf>
    <xf borderId="2" fillId="2" fontId="2" numFmtId="0" xfId="0" applyAlignment="1" applyBorder="1" applyFont="1">
      <alignment shrinkToFit="0" vertical="center" wrapText="0"/>
    </xf>
    <xf borderId="2" fillId="2" fontId="2" numFmtId="1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horizontal="left" shrinkToFit="0" vertical="center" wrapText="0"/>
    </xf>
    <xf borderId="12" fillId="0" fontId="11" numFmtId="0" xfId="0" applyBorder="1" applyFont="1"/>
    <xf borderId="2" fillId="2" fontId="4" numFmtId="0" xfId="0" applyAlignment="1" applyBorder="1" applyFont="1">
      <alignment horizontal="center" shrinkToFit="0" vertical="bottom" wrapText="0"/>
    </xf>
    <xf borderId="13" fillId="0" fontId="11" numFmtId="0" xfId="0" applyBorder="1" applyFont="1"/>
    <xf borderId="14" fillId="3" fontId="13" numFmtId="1" xfId="0" applyAlignment="1" applyBorder="1" applyFill="1" applyFont="1" applyNumberFormat="1">
      <alignment horizontal="center" shrinkToFit="0" vertical="center" wrapText="0"/>
    </xf>
    <xf borderId="2" fillId="2" fontId="7" numFmtId="0" xfId="0" applyAlignment="1" applyBorder="1" applyFont="1">
      <alignment shrinkToFit="0" vertical="bottom" wrapText="0"/>
    </xf>
    <xf borderId="15" fillId="3" fontId="13" numFmtId="0" xfId="0" applyAlignment="1" applyBorder="1" applyFont="1">
      <alignment horizontal="center" shrinkToFit="0" vertical="center" wrapText="0"/>
    </xf>
    <xf borderId="9" fillId="2" fontId="7" numFmtId="0" xfId="0" applyAlignment="1" applyBorder="1" applyFont="1">
      <alignment horizontal="center" shrinkToFit="0" vertical="center" wrapText="0"/>
    </xf>
    <xf borderId="16" fillId="3" fontId="13" numFmtId="0" xfId="0" applyAlignment="1" applyBorder="1" applyFont="1">
      <alignment horizontal="center" shrinkToFit="0" vertical="center" wrapText="0"/>
    </xf>
    <xf borderId="10" fillId="2" fontId="7" numFmtId="0" xfId="0" applyAlignment="1" applyBorder="1" applyFont="1">
      <alignment horizontal="center" shrinkToFit="0" vertical="center" wrapText="1"/>
    </xf>
    <xf borderId="17" fillId="3" fontId="13" numFmtId="0" xfId="0" applyAlignment="1" applyBorder="1" applyFont="1">
      <alignment horizontal="center" shrinkToFit="0" vertical="center" wrapText="0"/>
    </xf>
    <xf borderId="18" fillId="2" fontId="7" numFmtId="0" xfId="0" applyAlignment="1" applyBorder="1" applyFont="1">
      <alignment horizontal="center" shrinkToFit="0" vertical="center" wrapText="1"/>
    </xf>
    <xf borderId="19" fillId="2" fontId="2" numFmtId="1" xfId="0" applyAlignment="1" applyBorder="1" applyFont="1" applyNumberFormat="1">
      <alignment shrinkToFit="0" vertical="center" wrapText="0"/>
    </xf>
    <xf borderId="3" fillId="2" fontId="7" numFmtId="0" xfId="0" applyAlignment="1" applyBorder="1" applyFont="1">
      <alignment horizontal="center" shrinkToFit="0" vertical="center" wrapText="1"/>
    </xf>
    <xf borderId="20" fillId="2" fontId="2" numFmtId="49" xfId="0" applyAlignment="1" applyBorder="1" applyFont="1" applyNumberFormat="1">
      <alignment horizontal="left" readingOrder="0" shrinkToFit="0" vertical="center" wrapText="0"/>
    </xf>
    <xf borderId="2" fillId="2" fontId="2" numFmtId="0" xfId="0" applyAlignment="1" applyBorder="1" applyFont="1">
      <alignment horizontal="center" shrinkToFit="0" vertical="bottom" wrapText="1"/>
    </xf>
    <xf borderId="2" fillId="2" fontId="5" numFmtId="0" xfId="0" applyAlignment="1" applyBorder="1" applyFont="1">
      <alignment horizontal="center" shrinkToFit="0" vertical="bottom" wrapText="1"/>
    </xf>
    <xf borderId="21" fillId="2" fontId="10" numFmtId="0" xfId="0" applyAlignment="1" applyBorder="1" applyFont="1">
      <alignment horizontal="left" shrinkToFit="0" vertical="center" wrapText="0"/>
    </xf>
    <xf borderId="22" fillId="2" fontId="1" numFmtId="0" xfId="0" applyAlignment="1" applyBorder="1" applyFont="1">
      <alignment horizontal="center" readingOrder="0" shrinkToFit="0" vertical="center" wrapText="0"/>
    </xf>
    <xf borderId="20" fillId="2" fontId="14" numFmtId="0" xfId="0" applyAlignment="1" applyBorder="1" applyFont="1">
      <alignment horizontal="left" shrinkToFit="0" vertical="center" wrapText="0"/>
    </xf>
    <xf borderId="23" fillId="2" fontId="1" numFmtId="0" xfId="0" applyAlignment="1" applyBorder="1" applyFont="1">
      <alignment horizontal="center" shrinkToFit="0" vertical="center" wrapText="0"/>
    </xf>
    <xf borderId="24" fillId="2" fontId="2" numFmtId="0" xfId="0" applyAlignment="1" applyBorder="1" applyFont="1">
      <alignment horizontal="left" shrinkToFit="0" vertical="center" wrapText="0"/>
    </xf>
    <xf borderId="25" fillId="0" fontId="12" numFmtId="0" xfId="0" applyAlignment="1" applyBorder="1" applyFont="1">
      <alignment horizontal="left" shrinkToFit="0" vertical="center" wrapText="0"/>
    </xf>
    <xf borderId="26" fillId="2" fontId="1" numFmtId="0" xfId="0" applyAlignment="1" applyBorder="1" applyFont="1">
      <alignment horizontal="center" shrinkToFit="0" vertical="center" wrapText="0"/>
    </xf>
    <xf borderId="20" fillId="2" fontId="15" numFmtId="0" xfId="0" applyAlignment="1" applyBorder="1" applyFont="1">
      <alignment horizontal="left" readingOrder="0" shrinkToFit="0" vertical="center" wrapText="0"/>
    </xf>
    <xf borderId="27" fillId="0" fontId="11" numFmtId="0" xfId="0" applyBorder="1" applyFont="1"/>
    <xf borderId="28" fillId="2" fontId="1" numFmtId="0" xfId="0" applyAlignment="1" applyBorder="1" applyFont="1">
      <alignment horizontal="center" shrinkToFit="0" vertical="center" wrapText="1"/>
    </xf>
    <xf borderId="20" fillId="2" fontId="2" numFmtId="49" xfId="0" applyAlignment="1" applyBorder="1" applyFont="1" applyNumberFormat="1">
      <alignment horizontal="left" shrinkToFit="0" vertical="center" wrapText="0"/>
    </xf>
    <xf borderId="20" fillId="2" fontId="2" numFmtId="0" xfId="0" applyAlignment="1" applyBorder="1" applyFont="1">
      <alignment horizontal="left" shrinkToFit="0" vertical="center" wrapText="0"/>
    </xf>
    <xf borderId="29" fillId="0" fontId="11" numFmtId="0" xfId="0" applyBorder="1" applyFont="1"/>
    <xf borderId="30" fillId="0" fontId="11" numFmtId="0" xfId="0" applyBorder="1" applyFont="1"/>
    <xf borderId="31" fillId="0" fontId="11" numFmtId="0" xfId="0" applyBorder="1" applyFont="1"/>
    <xf borderId="2" fillId="2" fontId="1" numFmtId="0" xfId="0" applyAlignment="1" applyBorder="1" applyFont="1">
      <alignment horizontal="center" shrinkToFit="0" vertical="bottom" wrapText="1"/>
    </xf>
    <xf borderId="32" fillId="2" fontId="2" numFmtId="1" xfId="0" applyAlignment="1" applyBorder="1" applyFont="1" applyNumberFormat="1">
      <alignment shrinkToFit="0" vertical="center" wrapText="0"/>
    </xf>
    <xf borderId="10" fillId="4" fontId="13" numFmtId="0" xfId="0" applyAlignment="1" applyBorder="1" applyFill="1" applyFont="1">
      <alignment horizontal="center" shrinkToFit="0" vertical="center" wrapText="1"/>
    </xf>
    <xf borderId="33" fillId="2" fontId="2" numFmtId="49" xfId="0" applyAlignment="1" applyBorder="1" applyFont="1" applyNumberFormat="1">
      <alignment horizontal="left" shrinkToFit="0" vertical="center" wrapText="0"/>
    </xf>
    <xf borderId="34" fillId="4" fontId="13" numFmtId="0" xfId="0" applyAlignment="1" applyBorder="1" applyFont="1">
      <alignment horizontal="center" shrinkToFit="0" vertical="center" wrapText="1"/>
    </xf>
    <xf borderId="33" fillId="2" fontId="2" numFmtId="0" xfId="0" applyAlignment="1" applyBorder="1" applyFont="1">
      <alignment horizontal="left" shrinkToFit="0" vertical="center" wrapText="0"/>
    </xf>
    <xf borderId="2" fillId="2" fontId="9" numFmtId="0" xfId="0" applyAlignment="1" applyBorder="1" applyFont="1">
      <alignment horizontal="center" shrinkToFit="0" vertical="center" wrapText="1"/>
    </xf>
    <xf borderId="35" fillId="2" fontId="2" numFmtId="0" xfId="0" applyAlignment="1" applyBorder="1" applyFont="1">
      <alignment horizontal="left" shrinkToFit="0" vertical="center" wrapText="0"/>
    </xf>
    <xf borderId="18" fillId="5" fontId="4" numFmtId="0" xfId="0" applyAlignment="1" applyBorder="1" applyFill="1" applyFont="1">
      <alignment horizontal="left" shrinkToFit="0" vertical="center" wrapText="0"/>
    </xf>
    <xf borderId="18" fillId="5" fontId="4" numFmtId="0" xfId="0" applyAlignment="1" applyBorder="1" applyFont="1">
      <alignment horizontal="left" readingOrder="0" shrinkToFit="0" vertical="center" wrapText="0"/>
    </xf>
    <xf borderId="36" fillId="5" fontId="4" numFmtId="0" xfId="0" applyAlignment="1" applyBorder="1" applyFont="1">
      <alignment horizontal="left" shrinkToFit="0" vertical="center" wrapText="0"/>
    </xf>
    <xf borderId="7" fillId="0" fontId="12" numFmtId="0" xfId="0" applyAlignment="1" applyBorder="1" applyFont="1">
      <alignment horizontal="left" shrinkToFit="0" vertical="bottom" wrapText="0"/>
    </xf>
    <xf borderId="37" fillId="5" fontId="4" numFmtId="0" xfId="0" applyAlignment="1" applyBorder="1" applyFont="1">
      <alignment horizontal="left" shrinkToFit="0" vertical="center" wrapText="0"/>
    </xf>
    <xf borderId="2" fillId="2" fontId="9" numFmtId="0" xfId="0" applyAlignment="1" applyBorder="1" applyFont="1">
      <alignment horizontal="left" shrinkToFit="0" vertical="center" wrapText="0"/>
    </xf>
    <xf borderId="38" fillId="0" fontId="11" numFmtId="0" xfId="0" applyBorder="1" applyFont="1"/>
    <xf borderId="10" fillId="2" fontId="2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readingOrder="0" shrinkToFit="0" vertical="top" wrapText="1"/>
    </xf>
    <xf borderId="39" fillId="0" fontId="11" numFmtId="0" xfId="0" applyBorder="1" applyFont="1"/>
    <xf borderId="40" fillId="0" fontId="11" numFmtId="0" xfId="0" applyBorder="1" applyFont="1"/>
    <xf borderId="10" fillId="2" fontId="12" numFmtId="0" xfId="0" applyAlignment="1" applyBorder="1" applyFont="1">
      <alignment readingOrder="0" shrinkToFit="0" vertical="top" wrapText="1"/>
    </xf>
    <xf borderId="41" fillId="0" fontId="11" numFmtId="0" xfId="0" applyBorder="1" applyFont="1"/>
    <xf borderId="10" fillId="2" fontId="12" numFmtId="0" xfId="0" applyAlignment="1" applyBorder="1" applyFont="1">
      <alignment horizontal="left" readingOrder="0" shrinkToFit="0" vertical="top" wrapText="1"/>
    </xf>
    <xf borderId="2" fillId="2" fontId="10" numFmtId="0" xfId="0" applyAlignment="1" applyBorder="1" applyFont="1">
      <alignment shrinkToFit="0" vertical="bottom" wrapText="0"/>
    </xf>
    <xf borderId="10" fillId="2" fontId="12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shrinkToFit="0" vertical="bottom" wrapText="0"/>
    </xf>
    <xf borderId="10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center" wrapText="0"/>
    </xf>
    <xf borderId="14" fillId="4" fontId="13" numFmtId="164" xfId="0" applyAlignment="1" applyBorder="1" applyFont="1" applyNumberFormat="1">
      <alignment horizontal="center" shrinkToFit="0" vertical="center" wrapText="0"/>
    </xf>
    <xf borderId="15" fillId="4" fontId="13" numFmtId="0" xfId="0" applyAlignment="1" applyBorder="1" applyFont="1">
      <alignment horizontal="center" shrinkToFit="0" vertical="center" wrapText="0"/>
    </xf>
    <xf borderId="2" fillId="2" fontId="5" numFmtId="0" xfId="0" applyAlignment="1" applyBorder="1" applyFont="1">
      <alignment shrinkToFit="0" vertical="top" wrapText="1"/>
    </xf>
    <xf borderId="17" fillId="4" fontId="13" numFmtId="0" xfId="0" applyAlignment="1" applyBorder="1" applyFont="1">
      <alignment horizontal="center" shrinkToFit="0" vertical="center" wrapText="0"/>
    </xf>
    <xf borderId="2" fillId="2" fontId="1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9" fillId="0" fontId="12" numFmtId="165" xfId="0" applyAlignment="1" applyBorder="1" applyFont="1" applyNumberFormat="1">
      <alignment readingOrder="0" shrinkToFit="0" vertical="top" wrapText="1"/>
    </xf>
    <xf borderId="20" fillId="0" fontId="2" numFmtId="49" xfId="0" applyAlignment="1" applyBorder="1" applyFont="1" applyNumberFormat="1">
      <alignment readingOrder="0" shrinkToFit="0" vertical="top" wrapText="0"/>
    </xf>
    <xf borderId="10" fillId="2" fontId="1" numFmtId="0" xfId="0" applyAlignment="1" applyBorder="1" applyFont="1">
      <alignment horizontal="left" readingOrder="0" shrinkToFit="0" vertical="top" wrapText="1"/>
    </xf>
    <xf borderId="10" fillId="2" fontId="1" numFmtId="0" xfId="0" applyAlignment="1" applyBorder="1" applyFont="1">
      <alignment horizontal="left" shrinkToFit="0" vertical="top" wrapText="1"/>
    </xf>
    <xf borderId="20" fillId="0" fontId="2" numFmtId="0" xfId="0" applyAlignment="1" applyBorder="1" applyFont="1">
      <alignment readingOrder="0" shrinkToFit="0" vertical="top" wrapText="0"/>
    </xf>
    <xf borderId="24" fillId="0" fontId="12" numFmtId="0" xfId="0" applyAlignment="1" applyBorder="1" applyFont="1">
      <alignment readingOrder="0" shrinkToFit="0" vertical="top" wrapText="1"/>
    </xf>
    <xf borderId="4" fillId="2" fontId="2" numFmtId="0" xfId="0" applyAlignment="1" applyBorder="1" applyFont="1">
      <alignment readingOrder="0" shrinkToFit="0" vertical="top" wrapText="1"/>
    </xf>
    <xf borderId="19" fillId="0" fontId="2" numFmtId="164" xfId="0" applyAlignment="1" applyBorder="1" applyFont="1" applyNumberFormat="1">
      <alignment shrinkToFit="0" vertical="top" wrapText="0"/>
    </xf>
    <xf borderId="3" fillId="2" fontId="2" numFmtId="0" xfId="0" applyAlignment="1" applyBorder="1" applyFont="1">
      <alignment readingOrder="0" shrinkToFit="0" vertical="top" wrapText="1"/>
    </xf>
    <xf borderId="20" fillId="0" fontId="2" numFmtId="49" xfId="0" applyAlignment="1" applyBorder="1" applyFont="1" applyNumberFormat="1">
      <alignment shrinkToFit="0" vertical="top" wrapText="0"/>
    </xf>
    <xf borderId="20" fillId="0" fontId="2" numFmtId="0" xfId="0" applyAlignment="1" applyBorder="1" applyFont="1">
      <alignment shrinkToFit="0" vertical="top" wrapText="0"/>
    </xf>
    <xf borderId="7" fillId="2" fontId="2" numFmtId="0" xfId="0" applyAlignment="1" applyBorder="1" applyFont="1">
      <alignment shrinkToFit="0" vertical="top" wrapText="1"/>
    </xf>
    <xf borderId="24" fillId="0" fontId="2" numFmtId="0" xfId="0" applyAlignment="1" applyBorder="1" applyFont="1">
      <alignment shrinkToFit="0" vertical="top" wrapText="0"/>
    </xf>
    <xf borderId="42" fillId="2" fontId="5" numFmtId="0" xfId="0" applyAlignment="1" applyBorder="1" applyFont="1">
      <alignment shrinkToFit="0" vertical="top" wrapText="1"/>
    </xf>
    <xf borderId="32" fillId="0" fontId="2" numFmtId="164" xfId="0" applyAlignment="1" applyBorder="1" applyFont="1" applyNumberFormat="1">
      <alignment shrinkToFit="0" vertical="top" wrapText="0"/>
    </xf>
    <xf borderId="4" fillId="2" fontId="1" numFmtId="0" xfId="0" applyAlignment="1" applyBorder="1" applyFont="1">
      <alignment horizontal="left" readingOrder="0" shrinkToFit="0" vertical="top" wrapText="1"/>
    </xf>
    <xf borderId="33" fillId="0" fontId="2" numFmtId="49" xfId="0" applyAlignment="1" applyBorder="1" applyFont="1" applyNumberFormat="1">
      <alignment shrinkToFit="0" vertical="top" wrapText="0"/>
    </xf>
    <xf borderId="33" fillId="0" fontId="2" numFmtId="0" xfId="0" applyAlignment="1" applyBorder="1" applyFont="1">
      <alignment shrinkToFit="0" vertical="top" wrapText="0"/>
    </xf>
    <xf borderId="35" fillId="0" fontId="2" numFmtId="0" xfId="0" applyAlignment="1" applyBorder="1" applyFont="1">
      <alignment shrinkToFit="0" vertical="top" wrapText="0"/>
    </xf>
    <xf borderId="10" fillId="2" fontId="2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10" fillId="5" fontId="4" numFmtId="0" xfId="0" applyAlignment="1" applyBorder="1" applyFont="1">
      <alignment horizontal="left" shrinkToFit="0" vertical="center" wrapText="0"/>
    </xf>
    <xf borderId="10" fillId="5" fontId="4" numFmtId="0" xfId="0" applyAlignment="1" applyBorder="1" applyFont="1">
      <alignment horizontal="left" readingOrder="0" shrinkToFit="0" vertical="center" wrapText="0"/>
    </xf>
    <xf borderId="5" fillId="5" fontId="4" numFmtId="0" xfId="0" applyAlignment="1" applyBorder="1" applyFont="1">
      <alignment horizontal="left" shrinkToFit="0" vertical="center" wrapText="0"/>
    </xf>
    <xf borderId="4" fillId="2" fontId="2" numFmtId="0" xfId="0" applyAlignment="1" applyBorder="1" applyFont="1">
      <alignment shrinkToFit="0" vertical="top" wrapText="1"/>
    </xf>
    <xf borderId="4" fillId="5" fontId="4" numFmtId="0" xfId="0" applyAlignment="1" applyBorder="1" applyFont="1">
      <alignment horizontal="left" shrinkToFit="0" vertical="center" wrapText="0"/>
    </xf>
    <xf borderId="7" fillId="5" fontId="4" numFmtId="0" xfId="0" applyAlignment="1" applyBorder="1" applyFont="1">
      <alignment horizontal="left" shrinkToFit="0" vertical="center" wrapText="0"/>
    </xf>
    <xf borderId="10" fillId="2" fontId="2" numFmtId="0" xfId="0" applyAlignment="1" applyBorder="1" applyFont="1">
      <alignment horizontal="left" readingOrder="0" shrinkToFit="0" vertical="top" wrapText="1"/>
    </xf>
    <xf borderId="0" fillId="2" fontId="16" numFmtId="0" xfId="0" applyAlignment="1" applyFont="1">
      <alignment horizontal="left" readingOrder="0" vertical="top"/>
    </xf>
    <xf borderId="10" fillId="2" fontId="2" numFmtId="0" xfId="0" applyAlignment="1" applyBorder="1" applyFont="1">
      <alignment horizontal="left" shrinkToFit="0" vertical="top" wrapText="1"/>
    </xf>
    <xf borderId="43" fillId="2" fontId="6" numFmtId="0" xfId="0" applyAlignment="1" applyBorder="1" applyFont="1">
      <alignment horizontal="center" shrinkToFit="0" vertical="bottom" wrapText="0"/>
    </xf>
    <xf borderId="44" fillId="0" fontId="11" numFmtId="0" xfId="0" applyBorder="1" applyFont="1"/>
    <xf borderId="42" fillId="0" fontId="11" numFmtId="0" xfId="0" applyBorder="1" applyFont="1"/>
    <xf borderId="2" fillId="2" fontId="4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shrinkToFit="0" vertical="bottom" wrapText="0"/>
    </xf>
    <xf borderId="10" fillId="2" fontId="10" numFmtId="0" xfId="0" applyAlignment="1" applyBorder="1" applyFont="1">
      <alignment horizontal="left" shrinkToFit="0" vertical="center" wrapText="0"/>
    </xf>
    <xf borderId="3" fillId="2" fontId="12" numFmtId="0" xfId="0" applyAlignment="1" applyBorder="1" applyFont="1">
      <alignment horizontal="left" shrinkToFit="0" vertical="bottom" wrapText="0"/>
    </xf>
    <xf borderId="3" fillId="2" fontId="10" numFmtId="0" xfId="0" applyAlignment="1" applyBorder="1" applyFont="1">
      <alignment horizontal="left" shrinkToFit="0" vertical="bottom" wrapText="0"/>
    </xf>
    <xf borderId="37" fillId="2" fontId="10" numFmtId="0" xfId="0" applyAlignment="1" applyBorder="1" applyFont="1">
      <alignment horizontal="left" shrinkToFit="0" vertical="bottom" wrapText="0"/>
    </xf>
    <xf borderId="37" fillId="2" fontId="2" numFmtId="0" xfId="0" applyAlignment="1" applyBorder="1" applyFont="1">
      <alignment shrinkToFit="0" vertical="top" wrapText="0"/>
    </xf>
    <xf borderId="10" fillId="2" fontId="10" numFmtId="0" xfId="0" applyAlignment="1" applyBorder="1" applyFont="1">
      <alignment shrinkToFit="0" vertical="center" wrapText="0"/>
    </xf>
    <xf borderId="37" fillId="2" fontId="12" numFmtId="0" xfId="0" applyAlignment="1" applyBorder="1" applyFont="1">
      <alignment shrinkToFit="0" vertical="top" wrapText="0"/>
    </xf>
    <xf borderId="3" fillId="2" fontId="12" numFmtId="0" xfId="0" applyAlignment="1" applyBorder="1" applyFont="1">
      <alignment readingOrder="0" shrinkToFit="0" vertical="top" wrapText="0"/>
    </xf>
    <xf borderId="2" fillId="2" fontId="12" numFmtId="0" xfId="0" applyAlignment="1" applyBorder="1" applyFont="1">
      <alignment shrinkToFit="0" vertical="bottom" wrapText="0"/>
    </xf>
    <xf borderId="45" fillId="2" fontId="2" numFmtId="0" xfId="0" applyAlignment="1" applyBorder="1" applyFont="1">
      <alignment shrinkToFit="0" vertical="bottom" wrapText="0"/>
    </xf>
    <xf borderId="46" fillId="4" fontId="13" numFmtId="0" xfId="0" applyAlignment="1" applyBorder="1" applyFont="1">
      <alignment horizontal="center" shrinkToFit="0" vertical="bottom" wrapText="0"/>
    </xf>
    <xf borderId="15" fillId="4" fontId="13" numFmtId="0" xfId="0" applyAlignment="1" applyBorder="1" applyFont="1">
      <alignment horizontal="center" shrinkToFit="0" vertical="bottom" wrapText="0"/>
    </xf>
    <xf borderId="15" fillId="4" fontId="13" numFmtId="0" xfId="0" applyAlignment="1" applyBorder="1" applyFont="1">
      <alignment horizontal="center" shrinkToFit="0" vertical="bottom" wrapText="1"/>
    </xf>
    <xf borderId="16" fillId="4" fontId="13" numFmtId="0" xfId="0" applyAlignment="1" applyBorder="1" applyFont="1">
      <alignment horizontal="center" shrinkToFit="0" vertical="bottom" wrapText="0"/>
    </xf>
    <xf borderId="47" fillId="4" fontId="13" numFmtId="0" xfId="0" applyAlignment="1" applyBorder="1" applyFont="1">
      <alignment horizontal="center" shrinkToFit="0" vertical="bottom" wrapText="1"/>
    </xf>
    <xf borderId="48" fillId="2" fontId="2" numFmtId="0" xfId="0" applyAlignment="1" applyBorder="1" applyFont="1">
      <alignment horizontal="center" shrinkToFit="0" vertical="bottom" wrapText="0"/>
    </xf>
    <xf borderId="20" fillId="2" fontId="2" numFmtId="0" xfId="0" applyAlignment="1" applyBorder="1" applyFont="1">
      <alignment shrinkToFit="0" vertical="bottom" wrapText="0"/>
    </xf>
    <xf borderId="20" fillId="2" fontId="2" numFmtId="0" xfId="0" applyAlignment="1" applyBorder="1" applyFont="1">
      <alignment horizontal="center" shrinkToFit="0" vertical="bottom" wrapText="0"/>
    </xf>
    <xf borderId="49" fillId="2" fontId="2" numFmtId="0" xfId="0" applyAlignment="1" applyBorder="1" applyFont="1">
      <alignment horizontal="center" shrinkToFit="0" vertical="bottom" wrapText="0"/>
    </xf>
    <xf borderId="50" fillId="2" fontId="2" numFmtId="0" xfId="0" applyAlignment="1" applyBorder="1" applyFont="1">
      <alignment horizontal="center" shrinkToFit="0" vertical="bottom" wrapText="0"/>
    </xf>
    <xf borderId="51" fillId="4" fontId="17" numFmtId="0" xfId="0" applyAlignment="1" applyBorder="1" applyFont="1">
      <alignment horizontal="center" shrinkToFit="0" vertical="bottom" wrapText="0"/>
    </xf>
    <xf borderId="33" fillId="4" fontId="13" numFmtId="0" xfId="0" applyAlignment="1" applyBorder="1" applyFont="1">
      <alignment shrinkToFit="0" vertical="bottom" wrapText="0"/>
    </xf>
    <xf borderId="33" fillId="4" fontId="17" numFmtId="0" xfId="0" applyAlignment="1" applyBorder="1" applyFont="1">
      <alignment horizontal="center" shrinkToFit="0" vertical="bottom" wrapText="0"/>
    </xf>
    <xf borderId="52" fillId="4" fontId="17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2" fillId="2" fontId="2" numFmtId="10" xfId="0" applyAlignment="1" applyBorder="1" applyFont="1" applyNumberFormat="1">
      <alignment horizontal="center" shrinkToFit="0" vertical="bottom" wrapText="0"/>
    </xf>
    <xf borderId="2" fillId="2" fontId="2" numFmtId="9" xfId="0" applyAlignment="1" applyBorder="1" applyFont="1" applyNumberFormat="1">
      <alignment horizontal="center" shrinkToFit="0" vertical="bottom" wrapText="0"/>
    </xf>
    <xf borderId="2" fillId="2" fontId="18" numFmtId="2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57150</xdr:colOff>
      <xdr:row>1</xdr:row>
      <xdr:rowOff>123825</xdr:rowOff>
    </xdr:from>
    <xdr:ext cx="1247775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9.63"/>
    <col customWidth="1" min="3" max="3" width="9.13"/>
    <col customWidth="1" min="4" max="4" width="14.5"/>
    <col customWidth="1" min="5" max="5" width="12.13"/>
    <col customWidth="1" min="6" max="6" width="31.13"/>
    <col customWidth="1" min="7" max="7" width="31.0"/>
    <col customWidth="1" min="8" max="26" width="10.0"/>
  </cols>
  <sheetData>
    <row r="1" ht="12.75" customHeight="1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5.75" customHeight="1">
      <c r="A2" s="6"/>
      <c r="B2" s="16"/>
      <c r="C2" s="18" t="s">
        <v>2</v>
      </c>
      <c r="D2" s="20"/>
      <c r="E2" s="20"/>
      <c r="F2" s="20"/>
      <c r="G2" s="2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2.75" customHeight="1">
      <c r="A3" s="3"/>
      <c r="B3" s="29"/>
      <c r="C3" s="30"/>
      <c r="D3" s="3"/>
      <c r="E3" s="3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2" t="s">
        <v>3</v>
      </c>
      <c r="C4" s="34" t="s">
        <v>4</v>
      </c>
      <c r="D4" s="20"/>
      <c r="E4" s="25"/>
      <c r="F4" s="32" t="s">
        <v>15</v>
      </c>
      <c r="G4" s="3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2" t="s">
        <v>7</v>
      </c>
      <c r="C5" s="34" t="s">
        <v>9</v>
      </c>
      <c r="D5" s="20"/>
      <c r="E5" s="25"/>
      <c r="F5" s="32" t="s">
        <v>16</v>
      </c>
      <c r="G5" s="3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57" t="s">
        <v>17</v>
      </c>
      <c r="C6" s="62" t="str">
        <f>C5&amp;"_"&amp;"XXX"&amp;"_"&amp;"vx.x"</f>
        <v>DMS_XXX_vx.x</v>
      </c>
      <c r="D6" s="65"/>
      <c r="E6" s="71"/>
      <c r="F6" s="32" t="s">
        <v>33</v>
      </c>
      <c r="G6" s="8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86"/>
      <c r="C7" s="89"/>
      <c r="D7" s="90"/>
      <c r="E7" s="92"/>
      <c r="F7" s="32" t="s">
        <v>47</v>
      </c>
      <c r="G7" s="8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94"/>
      <c r="C8" s="30"/>
      <c r="D8" s="3"/>
      <c r="E8" s="3"/>
      <c r="F8" s="29"/>
      <c r="G8" s="3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96" t="s">
        <v>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8"/>
      <c r="B11" s="99" t="s">
        <v>50</v>
      </c>
      <c r="C11" s="100" t="s">
        <v>47</v>
      </c>
      <c r="D11" s="100" t="s">
        <v>51</v>
      </c>
      <c r="E11" s="100" t="s">
        <v>52</v>
      </c>
      <c r="F11" s="100" t="s">
        <v>53</v>
      </c>
      <c r="G11" s="102" t="s">
        <v>54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25.5" customHeight="1">
      <c r="A12" s="104"/>
      <c r="B12" s="105">
        <v>43266.0</v>
      </c>
      <c r="C12" s="106" t="s">
        <v>58</v>
      </c>
      <c r="D12" s="109" t="s">
        <v>59</v>
      </c>
      <c r="E12" s="109" t="s">
        <v>61</v>
      </c>
      <c r="F12" s="109" t="s">
        <v>63</v>
      </c>
      <c r="G12" s="110" t="s">
        <v>65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21.75" customHeight="1">
      <c r="A13" s="104"/>
      <c r="B13" s="112"/>
      <c r="C13" s="114"/>
      <c r="D13" s="115"/>
      <c r="E13" s="115"/>
      <c r="F13" s="115"/>
      <c r="G13" s="117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9.5" customHeight="1">
      <c r="A14" s="104"/>
      <c r="B14" s="112"/>
      <c r="C14" s="114"/>
      <c r="D14" s="115"/>
      <c r="E14" s="115"/>
      <c r="F14" s="115"/>
      <c r="G14" s="117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21.75" customHeight="1">
      <c r="A15" s="104"/>
      <c r="B15" s="112"/>
      <c r="C15" s="114"/>
      <c r="D15" s="115"/>
      <c r="E15" s="115"/>
      <c r="F15" s="115"/>
      <c r="G15" s="117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9.5" customHeight="1">
      <c r="A16" s="104"/>
      <c r="B16" s="112"/>
      <c r="C16" s="114"/>
      <c r="D16" s="115"/>
      <c r="E16" s="115"/>
      <c r="F16" s="115"/>
      <c r="G16" s="117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21.75" customHeight="1">
      <c r="A17" s="104"/>
      <c r="B17" s="112"/>
      <c r="C17" s="114"/>
      <c r="D17" s="115"/>
      <c r="E17" s="115"/>
      <c r="F17" s="115"/>
      <c r="G17" s="117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19.5" customHeight="1">
      <c r="A18" s="104"/>
      <c r="B18" s="119"/>
      <c r="C18" s="121"/>
      <c r="D18" s="122"/>
      <c r="E18" s="122"/>
      <c r="F18" s="122"/>
      <c r="G18" s="123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12.7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1.63"/>
    <col customWidth="1" min="3" max="3" width="26.5"/>
    <col customWidth="1" min="4" max="4" width="17.13"/>
    <col customWidth="1" min="5" max="5" width="28.13"/>
    <col customWidth="1" min="6" max="6" width="30.63"/>
    <col customWidth="1" min="7" max="26" width="10.0"/>
  </cols>
  <sheetData>
    <row r="1" ht="24.75" customHeight="1">
      <c r="A1" s="10"/>
      <c r="B1" s="11"/>
      <c r="C1" s="12"/>
      <c r="D1" s="14" t="s">
        <v>0</v>
      </c>
      <c r="E1" s="15"/>
      <c r="F1" s="12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10"/>
      <c r="B2" s="11"/>
      <c r="C2" s="12"/>
      <c r="D2" s="17"/>
      <c r="E2" s="17"/>
      <c r="F2" s="1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/>
      <c r="B3" s="19" t="s">
        <v>3</v>
      </c>
      <c r="C3" s="21"/>
      <c r="D3" s="23" t="s">
        <v>4</v>
      </c>
      <c r="E3" s="20"/>
      <c r="F3" s="25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9" t="s">
        <v>7</v>
      </c>
      <c r="C4" s="21"/>
      <c r="D4" s="23" t="s">
        <v>9</v>
      </c>
      <c r="E4" s="20"/>
      <c r="F4" s="2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84.75" customHeight="1">
      <c r="A5" s="8"/>
      <c r="B5" s="31" t="s">
        <v>10</v>
      </c>
      <c r="C5" s="25"/>
      <c r="D5" s="33" t="s">
        <v>14</v>
      </c>
      <c r="E5" s="20"/>
      <c r="F5" s="2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0"/>
      <c r="B6" s="3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37"/>
      <c r="B7" s="38"/>
      <c r="C7" s="40"/>
      <c r="D7" s="40"/>
      <c r="E7" s="40"/>
      <c r="F7" s="40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21.0" customHeight="1">
      <c r="A8" s="42"/>
      <c r="B8" s="44" t="s">
        <v>18</v>
      </c>
      <c r="C8" s="46" t="s">
        <v>19</v>
      </c>
      <c r="D8" s="46" t="s">
        <v>20</v>
      </c>
      <c r="E8" s="48" t="s">
        <v>21</v>
      </c>
      <c r="F8" s="50" t="s">
        <v>22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2.75" customHeight="1">
      <c r="A9" s="10"/>
      <c r="B9" s="52">
        <v>1.0</v>
      </c>
      <c r="C9" s="54" t="s">
        <v>26</v>
      </c>
      <c r="D9" s="59" t="s">
        <v>27</v>
      </c>
      <c r="E9" s="59"/>
      <c r="F9" s="6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52">
        <v>2.0</v>
      </c>
      <c r="C10" s="54" t="s">
        <v>29</v>
      </c>
      <c r="D10" s="59" t="s">
        <v>27</v>
      </c>
      <c r="E10" s="59"/>
      <c r="F10" s="6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52">
        <v>3.0</v>
      </c>
      <c r="C11" s="54" t="s">
        <v>30</v>
      </c>
      <c r="D11" s="59" t="s">
        <v>27</v>
      </c>
      <c r="E11" s="59"/>
      <c r="F11" s="6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52">
        <v>4.0</v>
      </c>
      <c r="C12" s="54" t="s">
        <v>31</v>
      </c>
      <c r="D12" s="64" t="s">
        <v>27</v>
      </c>
      <c r="E12" s="59"/>
      <c r="F12" s="6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52">
        <v>5.0</v>
      </c>
      <c r="C13" s="54" t="s">
        <v>32</v>
      </c>
      <c r="D13" s="64" t="s">
        <v>27</v>
      </c>
      <c r="E13" s="59"/>
      <c r="F13" s="6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52"/>
      <c r="C14" s="67"/>
      <c r="D14" s="68"/>
      <c r="E14" s="68"/>
      <c r="F14" s="6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52"/>
      <c r="C15" s="67"/>
      <c r="D15" s="68"/>
      <c r="E15" s="68"/>
      <c r="F15" s="6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52"/>
      <c r="C16" s="67"/>
      <c r="D16" s="68"/>
      <c r="E16" s="68"/>
      <c r="F16" s="6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52"/>
      <c r="C17" s="67"/>
      <c r="D17" s="68"/>
      <c r="E17" s="68"/>
      <c r="F17" s="6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52"/>
      <c r="C18" s="67"/>
      <c r="D18" s="68"/>
      <c r="E18" s="68"/>
      <c r="F18" s="6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52"/>
      <c r="C19" s="67"/>
      <c r="D19" s="68"/>
      <c r="E19" s="68"/>
      <c r="F19" s="6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52"/>
      <c r="C20" s="67"/>
      <c r="D20" s="68"/>
      <c r="E20" s="68"/>
      <c r="F20" s="6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73"/>
      <c r="C21" s="75"/>
      <c r="D21" s="77"/>
      <c r="E21" s="77"/>
      <c r="F21" s="7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1"/>
      <c r="C22" s="12"/>
      <c r="D22" s="12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1"/>
      <c r="C23" s="12"/>
      <c r="D23" s="12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1"/>
      <c r="C24" s="12"/>
      <c r="D24" s="12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1"/>
      <c r="C25" s="12"/>
      <c r="D25" s="12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1"/>
      <c r="C26" s="12"/>
      <c r="D26" s="12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1"/>
      <c r="C27" s="12"/>
      <c r="D27" s="12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1"/>
      <c r="C28" s="12"/>
      <c r="D28" s="12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1"/>
      <c r="C29" s="12"/>
      <c r="D29" s="12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1"/>
      <c r="C30" s="12"/>
      <c r="D30" s="12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1"/>
      <c r="C31" s="12"/>
      <c r="D31" s="12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1"/>
      <c r="C32" s="12"/>
      <c r="D32" s="12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1"/>
      <c r="C33" s="12"/>
      <c r="D33" s="12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1"/>
      <c r="C34" s="12"/>
      <c r="D34" s="12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1"/>
      <c r="C35" s="12"/>
      <c r="D35" s="12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1"/>
      <c r="C36" s="12"/>
      <c r="D36" s="12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1"/>
      <c r="C37" s="12"/>
      <c r="D37" s="12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1"/>
      <c r="C38" s="12"/>
      <c r="D38" s="12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1"/>
      <c r="C39" s="12"/>
      <c r="D39" s="12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1"/>
      <c r="C40" s="12"/>
      <c r="D40" s="12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1"/>
      <c r="C41" s="12"/>
      <c r="D41" s="12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1"/>
      <c r="C42" s="12"/>
      <c r="D42" s="12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1"/>
      <c r="C43" s="12"/>
      <c r="D43" s="12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1"/>
      <c r="C44" s="12"/>
      <c r="D44" s="12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1"/>
      <c r="C45" s="12"/>
      <c r="D45" s="12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1"/>
      <c r="C46" s="12"/>
      <c r="D46" s="12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1"/>
      <c r="C47" s="12"/>
      <c r="D47" s="12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1"/>
      <c r="C48" s="12"/>
      <c r="D48" s="12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1"/>
      <c r="C49" s="12"/>
      <c r="D49" s="12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1"/>
      <c r="C50" s="12"/>
      <c r="D50" s="12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1"/>
      <c r="C51" s="12"/>
      <c r="D51" s="12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1"/>
      <c r="C52" s="12"/>
      <c r="D52" s="12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1"/>
      <c r="C53" s="12"/>
      <c r="D53" s="12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1"/>
      <c r="C54" s="12"/>
      <c r="D54" s="12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1"/>
      <c r="C55" s="12"/>
      <c r="D55" s="12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1"/>
      <c r="C56" s="12"/>
      <c r="D56" s="12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1"/>
      <c r="C57" s="12"/>
      <c r="D57" s="12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1"/>
      <c r="C58" s="12"/>
      <c r="D58" s="12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1"/>
      <c r="C59" s="12"/>
      <c r="D59" s="12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1"/>
      <c r="C60" s="12"/>
      <c r="D60" s="12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1"/>
      <c r="C61" s="12"/>
      <c r="D61" s="12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1"/>
      <c r="C62" s="12"/>
      <c r="D62" s="12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1"/>
      <c r="C63" s="12"/>
      <c r="D63" s="12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1"/>
      <c r="C64" s="12"/>
      <c r="D64" s="12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1"/>
      <c r="C65" s="12"/>
      <c r="D65" s="12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1"/>
      <c r="C66" s="12"/>
      <c r="D66" s="12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1"/>
      <c r="C67" s="12"/>
      <c r="D67" s="12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1"/>
      <c r="C68" s="12"/>
      <c r="D68" s="12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1"/>
      <c r="C69" s="12"/>
      <c r="D69" s="12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1"/>
      <c r="C70" s="12"/>
      <c r="D70" s="12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1"/>
      <c r="C71" s="12"/>
      <c r="D71" s="12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1"/>
      <c r="C72" s="12"/>
      <c r="D72" s="12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1"/>
      <c r="C73" s="12"/>
      <c r="D73" s="12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1"/>
      <c r="C74" s="12"/>
      <c r="D74" s="12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1"/>
      <c r="C75" s="12"/>
      <c r="D75" s="12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1"/>
      <c r="C76" s="12"/>
      <c r="D76" s="12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1"/>
      <c r="C77" s="12"/>
      <c r="D77" s="12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1"/>
      <c r="C78" s="12"/>
      <c r="D78" s="12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1"/>
      <c r="C79" s="12"/>
      <c r="D79" s="12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1"/>
      <c r="C80" s="12"/>
      <c r="D80" s="12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1"/>
      <c r="C81" s="12"/>
      <c r="D81" s="12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1"/>
      <c r="C82" s="12"/>
      <c r="D82" s="12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1"/>
      <c r="C83" s="12"/>
      <c r="D83" s="12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1"/>
      <c r="C84" s="12"/>
      <c r="D84" s="12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1"/>
      <c r="C85" s="12"/>
      <c r="D85" s="12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1"/>
      <c r="C86" s="12"/>
      <c r="D86" s="12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1"/>
      <c r="C87" s="12"/>
      <c r="D87" s="12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1"/>
      <c r="C88" s="12"/>
      <c r="D88" s="12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1"/>
      <c r="C89" s="12"/>
      <c r="D89" s="12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1"/>
      <c r="C90" s="12"/>
      <c r="D90" s="12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1"/>
      <c r="C91" s="12"/>
      <c r="D91" s="12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1"/>
      <c r="C92" s="12"/>
      <c r="D92" s="12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1"/>
      <c r="C93" s="12"/>
      <c r="D93" s="12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1"/>
      <c r="C94" s="12"/>
      <c r="D94" s="12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1"/>
      <c r="C95" s="12"/>
      <c r="D95" s="12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1"/>
      <c r="C96" s="12"/>
      <c r="D96" s="12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1"/>
      <c r="C97" s="12"/>
      <c r="D97" s="12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1"/>
      <c r="C98" s="12"/>
      <c r="D98" s="12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1"/>
      <c r="C99" s="12"/>
      <c r="D99" s="12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1"/>
      <c r="C100" s="12"/>
      <c r="D100" s="12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1"/>
      <c r="C101" s="12"/>
      <c r="D101" s="12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1"/>
      <c r="C102" s="12"/>
      <c r="D102" s="12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1"/>
      <c r="C103" s="12"/>
      <c r="D103" s="12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1"/>
      <c r="C104" s="12"/>
      <c r="D104" s="12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1"/>
      <c r="C105" s="12"/>
      <c r="D105" s="12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1"/>
      <c r="C106" s="12"/>
      <c r="D106" s="12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1"/>
      <c r="C107" s="12"/>
      <c r="D107" s="12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1"/>
      <c r="C108" s="12"/>
      <c r="D108" s="12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1"/>
      <c r="C109" s="12"/>
      <c r="D109" s="12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1"/>
      <c r="C110" s="12"/>
      <c r="D110" s="12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1"/>
      <c r="C111" s="12"/>
      <c r="D111" s="12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1"/>
      <c r="C112" s="12"/>
      <c r="D112" s="12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1"/>
      <c r="C113" s="12"/>
      <c r="D113" s="12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1"/>
      <c r="C114" s="12"/>
      <c r="D114" s="12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1"/>
      <c r="C115" s="12"/>
      <c r="D115" s="12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1"/>
      <c r="C116" s="12"/>
      <c r="D116" s="12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1"/>
      <c r="C117" s="12"/>
      <c r="D117" s="12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1"/>
      <c r="C118" s="12"/>
      <c r="D118" s="12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1"/>
      <c r="C119" s="12"/>
      <c r="D119" s="12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1"/>
      <c r="C120" s="12"/>
      <c r="D120" s="12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1"/>
      <c r="C121" s="12"/>
      <c r="D121" s="12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1"/>
      <c r="C122" s="12"/>
      <c r="D122" s="12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1"/>
      <c r="C123" s="12"/>
      <c r="D123" s="12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1"/>
      <c r="C124" s="12"/>
      <c r="D124" s="12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1"/>
      <c r="C125" s="12"/>
      <c r="D125" s="12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1"/>
      <c r="C126" s="12"/>
      <c r="D126" s="12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1"/>
      <c r="C127" s="12"/>
      <c r="D127" s="12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1"/>
      <c r="C128" s="12"/>
      <c r="D128" s="12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1"/>
      <c r="C129" s="12"/>
      <c r="D129" s="12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1"/>
      <c r="C130" s="12"/>
      <c r="D130" s="12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1"/>
      <c r="C131" s="12"/>
      <c r="D131" s="12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1"/>
      <c r="C132" s="12"/>
      <c r="D132" s="12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1"/>
      <c r="C133" s="12"/>
      <c r="D133" s="12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1"/>
      <c r="C134" s="12"/>
      <c r="D134" s="12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1"/>
      <c r="C135" s="12"/>
      <c r="D135" s="12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1"/>
      <c r="C136" s="12"/>
      <c r="D136" s="12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1"/>
      <c r="C137" s="12"/>
      <c r="D137" s="12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1"/>
      <c r="C138" s="12"/>
      <c r="D138" s="12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1"/>
      <c r="C139" s="12"/>
      <c r="D139" s="12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1"/>
      <c r="C140" s="12"/>
      <c r="D140" s="12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1"/>
      <c r="C141" s="12"/>
      <c r="D141" s="12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1"/>
      <c r="C142" s="12"/>
      <c r="D142" s="12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1"/>
      <c r="C143" s="12"/>
      <c r="D143" s="12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1"/>
      <c r="C144" s="12"/>
      <c r="D144" s="12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1"/>
      <c r="C145" s="12"/>
      <c r="D145" s="12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1"/>
      <c r="C146" s="12"/>
      <c r="D146" s="12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1"/>
      <c r="C147" s="12"/>
      <c r="D147" s="12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1"/>
      <c r="C148" s="12"/>
      <c r="D148" s="12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1"/>
      <c r="C149" s="12"/>
      <c r="D149" s="12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1"/>
      <c r="C150" s="12"/>
      <c r="D150" s="12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1"/>
      <c r="C151" s="12"/>
      <c r="D151" s="12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1"/>
      <c r="C152" s="12"/>
      <c r="D152" s="12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1"/>
      <c r="C153" s="12"/>
      <c r="D153" s="12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1"/>
      <c r="C154" s="12"/>
      <c r="D154" s="12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1"/>
      <c r="C155" s="12"/>
      <c r="D155" s="12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1"/>
      <c r="C156" s="12"/>
      <c r="D156" s="12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1"/>
      <c r="C157" s="12"/>
      <c r="D157" s="12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1"/>
      <c r="C158" s="12"/>
      <c r="D158" s="12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1"/>
      <c r="C159" s="12"/>
      <c r="D159" s="12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1"/>
      <c r="C160" s="12"/>
      <c r="D160" s="12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1"/>
      <c r="C161" s="12"/>
      <c r="D161" s="12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1"/>
      <c r="C162" s="12"/>
      <c r="D162" s="12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1"/>
      <c r="C163" s="12"/>
      <c r="D163" s="12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1"/>
      <c r="C164" s="12"/>
      <c r="D164" s="12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1"/>
      <c r="C165" s="12"/>
      <c r="D165" s="12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1"/>
      <c r="C166" s="12"/>
      <c r="D166" s="12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1"/>
      <c r="C167" s="12"/>
      <c r="D167" s="12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1"/>
      <c r="C168" s="12"/>
      <c r="D168" s="12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1"/>
      <c r="C169" s="12"/>
      <c r="D169" s="12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1"/>
      <c r="C170" s="12"/>
      <c r="D170" s="12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1"/>
      <c r="C171" s="12"/>
      <c r="D171" s="12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1"/>
      <c r="C172" s="12"/>
      <c r="D172" s="12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1"/>
      <c r="C173" s="12"/>
      <c r="D173" s="12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1"/>
      <c r="C174" s="12"/>
      <c r="D174" s="12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1"/>
      <c r="C175" s="12"/>
      <c r="D175" s="12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1"/>
      <c r="C176" s="12"/>
      <c r="D176" s="12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1"/>
      <c r="C177" s="12"/>
      <c r="D177" s="12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1"/>
      <c r="C178" s="12"/>
      <c r="D178" s="12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1"/>
      <c r="C179" s="12"/>
      <c r="D179" s="12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1"/>
      <c r="C180" s="12"/>
      <c r="D180" s="12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1"/>
      <c r="C181" s="12"/>
      <c r="D181" s="12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1"/>
      <c r="C182" s="12"/>
      <c r="D182" s="12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1"/>
      <c r="C183" s="12"/>
      <c r="D183" s="12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1"/>
      <c r="C184" s="12"/>
      <c r="D184" s="12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1"/>
      <c r="C185" s="12"/>
      <c r="D185" s="12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1"/>
      <c r="C186" s="12"/>
      <c r="D186" s="12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1"/>
      <c r="C187" s="12"/>
      <c r="D187" s="12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1"/>
      <c r="C188" s="12"/>
      <c r="D188" s="12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1"/>
      <c r="C189" s="12"/>
      <c r="D189" s="12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1"/>
      <c r="C190" s="12"/>
      <c r="D190" s="12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1"/>
      <c r="C191" s="12"/>
      <c r="D191" s="12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1"/>
      <c r="C192" s="12"/>
      <c r="D192" s="12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1"/>
      <c r="C193" s="12"/>
      <c r="D193" s="12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1"/>
      <c r="C194" s="12"/>
      <c r="D194" s="12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1"/>
      <c r="C195" s="12"/>
      <c r="D195" s="12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1"/>
      <c r="C196" s="12"/>
      <c r="D196" s="12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1"/>
      <c r="C197" s="12"/>
      <c r="D197" s="12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1"/>
      <c r="C198" s="12"/>
      <c r="D198" s="12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1"/>
      <c r="C199" s="12"/>
      <c r="D199" s="12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1"/>
      <c r="C200" s="12"/>
      <c r="D200" s="12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1"/>
      <c r="C201" s="12"/>
      <c r="D201" s="12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1"/>
      <c r="C202" s="12"/>
      <c r="D202" s="12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1"/>
      <c r="C203" s="12"/>
      <c r="D203" s="12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1"/>
      <c r="C204" s="12"/>
      <c r="D204" s="12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1"/>
      <c r="C205" s="12"/>
      <c r="D205" s="12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1"/>
      <c r="C206" s="12"/>
      <c r="D206" s="12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1"/>
      <c r="C207" s="12"/>
      <c r="D207" s="12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1"/>
      <c r="C208" s="12"/>
      <c r="D208" s="12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1"/>
      <c r="C209" s="12"/>
      <c r="D209" s="12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1"/>
      <c r="C210" s="12"/>
      <c r="D210" s="12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1"/>
      <c r="C211" s="12"/>
      <c r="D211" s="12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1"/>
      <c r="C212" s="12"/>
      <c r="D212" s="12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1"/>
      <c r="C213" s="12"/>
      <c r="D213" s="12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1"/>
      <c r="C214" s="12"/>
      <c r="D214" s="12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1"/>
      <c r="C215" s="12"/>
      <c r="D215" s="12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1"/>
      <c r="C216" s="12"/>
      <c r="D216" s="12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1"/>
      <c r="C217" s="12"/>
      <c r="D217" s="12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1"/>
      <c r="C218" s="12"/>
      <c r="D218" s="12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1"/>
      <c r="C219" s="12"/>
      <c r="D219" s="12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1"/>
      <c r="C220" s="12"/>
      <c r="D220" s="12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1"/>
      <c r="C221" s="12"/>
      <c r="D221" s="12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1"/>
      <c r="C222" s="12"/>
      <c r="D222" s="12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1"/>
      <c r="C223" s="12"/>
      <c r="D223" s="12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1"/>
      <c r="C224" s="12"/>
      <c r="D224" s="12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1"/>
      <c r="C225" s="12"/>
      <c r="D225" s="12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1"/>
      <c r="C226" s="12"/>
      <c r="D226" s="12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1"/>
      <c r="C227" s="12"/>
      <c r="D227" s="12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1"/>
      <c r="C228" s="12"/>
      <c r="D228" s="12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1"/>
      <c r="C229" s="12"/>
      <c r="D229" s="12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1"/>
      <c r="C230" s="12"/>
      <c r="D230" s="12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1"/>
      <c r="C231" s="12"/>
      <c r="D231" s="12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1"/>
      <c r="C232" s="12"/>
      <c r="D232" s="12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1"/>
      <c r="C233" s="12"/>
      <c r="D233" s="12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1"/>
      <c r="C234" s="12"/>
      <c r="D234" s="12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1"/>
      <c r="C235" s="12"/>
      <c r="D235" s="12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1"/>
      <c r="C236" s="12"/>
      <c r="D236" s="12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1"/>
      <c r="C237" s="12"/>
      <c r="D237" s="12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1"/>
      <c r="C238" s="12"/>
      <c r="D238" s="12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1"/>
      <c r="C239" s="12"/>
      <c r="D239" s="12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1"/>
      <c r="C240" s="12"/>
      <c r="D240" s="12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1"/>
      <c r="C241" s="12"/>
      <c r="D241" s="12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1"/>
      <c r="C242" s="12"/>
      <c r="D242" s="12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1"/>
      <c r="C243" s="12"/>
      <c r="D243" s="12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1"/>
      <c r="C244" s="12"/>
      <c r="D244" s="12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1"/>
      <c r="C245" s="12"/>
      <c r="D245" s="12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1"/>
      <c r="C246" s="12"/>
      <c r="D246" s="12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1"/>
      <c r="C247" s="12"/>
      <c r="D247" s="12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1"/>
      <c r="C248" s="12"/>
      <c r="D248" s="12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1"/>
      <c r="C249" s="12"/>
      <c r="D249" s="12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1"/>
      <c r="C250" s="12"/>
      <c r="D250" s="12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1"/>
      <c r="C251" s="12"/>
      <c r="D251" s="12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1"/>
      <c r="C252" s="12"/>
      <c r="D252" s="12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1"/>
      <c r="C253" s="12"/>
      <c r="D253" s="12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1"/>
      <c r="C254" s="12"/>
      <c r="D254" s="12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1"/>
      <c r="C255" s="12"/>
      <c r="D255" s="12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1"/>
      <c r="C256" s="12"/>
      <c r="D256" s="12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1"/>
      <c r="C257" s="12"/>
      <c r="D257" s="12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1"/>
      <c r="C258" s="12"/>
      <c r="D258" s="12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1"/>
      <c r="C259" s="12"/>
      <c r="D259" s="12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1"/>
      <c r="C260" s="12"/>
      <c r="D260" s="12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1"/>
      <c r="C261" s="12"/>
      <c r="D261" s="12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1"/>
      <c r="C262" s="12"/>
      <c r="D262" s="12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1"/>
      <c r="C263" s="12"/>
      <c r="D263" s="12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1"/>
      <c r="C264" s="12"/>
      <c r="D264" s="12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1"/>
      <c r="C265" s="12"/>
      <c r="D265" s="12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1"/>
      <c r="C266" s="12"/>
      <c r="D266" s="12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1"/>
      <c r="C267" s="12"/>
      <c r="D267" s="12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1"/>
      <c r="C268" s="12"/>
      <c r="D268" s="12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1"/>
      <c r="C269" s="12"/>
      <c r="D269" s="12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1"/>
      <c r="C270" s="12"/>
      <c r="D270" s="12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1"/>
      <c r="C271" s="12"/>
      <c r="D271" s="12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1"/>
      <c r="C272" s="12"/>
      <c r="D272" s="12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1"/>
      <c r="C273" s="12"/>
      <c r="D273" s="12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1"/>
      <c r="C274" s="12"/>
      <c r="D274" s="12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1"/>
      <c r="C275" s="12"/>
      <c r="D275" s="12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1"/>
      <c r="C276" s="12"/>
      <c r="D276" s="12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1"/>
      <c r="C277" s="12"/>
      <c r="D277" s="12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1"/>
      <c r="C278" s="12"/>
      <c r="D278" s="12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1"/>
      <c r="C279" s="12"/>
      <c r="D279" s="12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1"/>
      <c r="C280" s="12"/>
      <c r="D280" s="12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1"/>
      <c r="C281" s="12"/>
      <c r="D281" s="12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1"/>
      <c r="C282" s="12"/>
      <c r="D282" s="12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1"/>
      <c r="C283" s="12"/>
      <c r="D283" s="12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1"/>
      <c r="C284" s="12"/>
      <c r="D284" s="12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1"/>
      <c r="C285" s="12"/>
      <c r="D285" s="12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1"/>
      <c r="C286" s="12"/>
      <c r="D286" s="12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1"/>
      <c r="C287" s="12"/>
      <c r="D287" s="12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1"/>
      <c r="C288" s="12"/>
      <c r="D288" s="12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1"/>
      <c r="C289" s="12"/>
      <c r="D289" s="12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1"/>
      <c r="C290" s="12"/>
      <c r="D290" s="12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1"/>
      <c r="C291" s="12"/>
      <c r="D291" s="12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1"/>
      <c r="C292" s="12"/>
      <c r="D292" s="12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1"/>
      <c r="C293" s="12"/>
      <c r="D293" s="12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1"/>
      <c r="C294" s="12"/>
      <c r="D294" s="12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1"/>
      <c r="C295" s="12"/>
      <c r="D295" s="12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1"/>
      <c r="C296" s="12"/>
      <c r="D296" s="12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1"/>
      <c r="C297" s="12"/>
      <c r="D297" s="12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1"/>
      <c r="C298" s="12"/>
      <c r="D298" s="12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1"/>
      <c r="C299" s="12"/>
      <c r="D299" s="12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1"/>
      <c r="C300" s="12"/>
      <c r="D300" s="12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1"/>
      <c r="C301" s="12"/>
      <c r="D301" s="12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1"/>
      <c r="C302" s="12"/>
      <c r="D302" s="12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1"/>
      <c r="C303" s="12"/>
      <c r="D303" s="12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1"/>
      <c r="C304" s="12"/>
      <c r="D304" s="12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1"/>
      <c r="C305" s="12"/>
      <c r="D305" s="12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1"/>
      <c r="C306" s="12"/>
      <c r="D306" s="12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1"/>
      <c r="C307" s="12"/>
      <c r="D307" s="12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1"/>
      <c r="C308" s="12"/>
      <c r="D308" s="12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1"/>
      <c r="C309" s="12"/>
      <c r="D309" s="12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1"/>
      <c r="C310" s="12"/>
      <c r="D310" s="12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1"/>
      <c r="C311" s="12"/>
      <c r="D311" s="12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1"/>
      <c r="C312" s="12"/>
      <c r="D312" s="12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1"/>
      <c r="C313" s="12"/>
      <c r="D313" s="12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1"/>
      <c r="C314" s="12"/>
      <c r="D314" s="12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1"/>
      <c r="C315" s="12"/>
      <c r="D315" s="12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1"/>
      <c r="C316" s="12"/>
      <c r="D316" s="12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1"/>
      <c r="C317" s="12"/>
      <c r="D317" s="12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1"/>
      <c r="C318" s="12"/>
      <c r="D318" s="12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1"/>
      <c r="C319" s="12"/>
      <c r="D319" s="12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1"/>
      <c r="C320" s="12"/>
      <c r="D320" s="12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1"/>
      <c r="C321" s="12"/>
      <c r="D321" s="12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1"/>
      <c r="C322" s="12"/>
      <c r="D322" s="12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1"/>
      <c r="C323" s="12"/>
      <c r="D323" s="12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1"/>
      <c r="C324" s="12"/>
      <c r="D324" s="12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1"/>
      <c r="C325" s="12"/>
      <c r="D325" s="12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1"/>
      <c r="C326" s="12"/>
      <c r="D326" s="12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1"/>
      <c r="C327" s="12"/>
      <c r="D327" s="12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1"/>
      <c r="C328" s="12"/>
      <c r="D328" s="12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1"/>
      <c r="C329" s="12"/>
      <c r="D329" s="12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1"/>
      <c r="C330" s="12"/>
      <c r="D330" s="12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1"/>
      <c r="C331" s="12"/>
      <c r="D331" s="12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1"/>
      <c r="C332" s="12"/>
      <c r="D332" s="12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1"/>
      <c r="C333" s="12"/>
      <c r="D333" s="12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1"/>
      <c r="C334" s="12"/>
      <c r="D334" s="12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1"/>
      <c r="C335" s="12"/>
      <c r="D335" s="12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1"/>
      <c r="C336" s="12"/>
      <c r="D336" s="12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1"/>
      <c r="C337" s="12"/>
      <c r="D337" s="12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1"/>
      <c r="C338" s="12"/>
      <c r="D338" s="12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1"/>
      <c r="C339" s="12"/>
      <c r="D339" s="12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1"/>
      <c r="C340" s="12"/>
      <c r="D340" s="12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1"/>
      <c r="C341" s="12"/>
      <c r="D341" s="12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1"/>
      <c r="C342" s="12"/>
      <c r="D342" s="12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1"/>
      <c r="C343" s="12"/>
      <c r="D343" s="12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1"/>
      <c r="C344" s="12"/>
      <c r="D344" s="12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1"/>
      <c r="C345" s="12"/>
      <c r="D345" s="12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1"/>
      <c r="C346" s="12"/>
      <c r="D346" s="12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1"/>
      <c r="C347" s="12"/>
      <c r="D347" s="12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1"/>
      <c r="C348" s="12"/>
      <c r="D348" s="12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1"/>
      <c r="C349" s="12"/>
      <c r="D349" s="12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1"/>
      <c r="C350" s="12"/>
      <c r="D350" s="12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1"/>
      <c r="C351" s="12"/>
      <c r="D351" s="12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1"/>
      <c r="C352" s="12"/>
      <c r="D352" s="12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1"/>
      <c r="C353" s="12"/>
      <c r="D353" s="12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1"/>
      <c r="C354" s="12"/>
      <c r="D354" s="12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1"/>
      <c r="C355" s="12"/>
      <c r="D355" s="12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1"/>
      <c r="C356" s="12"/>
      <c r="D356" s="12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1"/>
      <c r="C357" s="12"/>
      <c r="D357" s="12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1"/>
      <c r="C358" s="12"/>
      <c r="D358" s="12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1"/>
      <c r="C359" s="12"/>
      <c r="D359" s="12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1"/>
      <c r="C360" s="12"/>
      <c r="D360" s="12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1"/>
      <c r="C361" s="12"/>
      <c r="D361" s="12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1"/>
      <c r="C362" s="12"/>
      <c r="D362" s="12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1"/>
      <c r="C363" s="12"/>
      <c r="D363" s="12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1"/>
      <c r="C364" s="12"/>
      <c r="D364" s="12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1"/>
      <c r="C365" s="12"/>
      <c r="D365" s="12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1"/>
      <c r="C366" s="12"/>
      <c r="D366" s="12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1"/>
      <c r="C367" s="12"/>
      <c r="D367" s="12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1"/>
      <c r="C368" s="12"/>
      <c r="D368" s="12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1"/>
      <c r="C369" s="12"/>
      <c r="D369" s="12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1"/>
      <c r="C370" s="12"/>
      <c r="D370" s="12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1"/>
      <c r="C371" s="12"/>
      <c r="D371" s="12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1"/>
      <c r="C372" s="12"/>
      <c r="D372" s="12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1"/>
      <c r="C373" s="12"/>
      <c r="D373" s="12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1"/>
      <c r="C374" s="12"/>
      <c r="D374" s="12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1"/>
      <c r="C375" s="12"/>
      <c r="D375" s="12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1"/>
      <c r="C376" s="12"/>
      <c r="D376" s="12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1"/>
      <c r="C377" s="12"/>
      <c r="D377" s="12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1"/>
      <c r="C378" s="12"/>
      <c r="D378" s="12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1"/>
      <c r="C379" s="12"/>
      <c r="D379" s="12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1"/>
      <c r="C380" s="12"/>
      <c r="D380" s="12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1"/>
      <c r="C381" s="12"/>
      <c r="D381" s="12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1"/>
      <c r="C382" s="12"/>
      <c r="D382" s="12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1"/>
      <c r="C383" s="12"/>
      <c r="D383" s="12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1"/>
      <c r="C384" s="12"/>
      <c r="D384" s="12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1"/>
      <c r="C385" s="12"/>
      <c r="D385" s="12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1"/>
      <c r="C386" s="12"/>
      <c r="D386" s="12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1"/>
      <c r="C387" s="12"/>
      <c r="D387" s="12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1"/>
      <c r="C388" s="12"/>
      <c r="D388" s="12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1"/>
      <c r="C389" s="12"/>
      <c r="D389" s="12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1"/>
      <c r="C390" s="12"/>
      <c r="D390" s="12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1"/>
      <c r="C391" s="12"/>
      <c r="D391" s="12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1"/>
      <c r="C392" s="12"/>
      <c r="D392" s="12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1"/>
      <c r="C393" s="12"/>
      <c r="D393" s="12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1"/>
      <c r="C394" s="12"/>
      <c r="D394" s="12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1"/>
      <c r="C395" s="12"/>
      <c r="D395" s="12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1"/>
      <c r="C396" s="12"/>
      <c r="D396" s="12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1"/>
      <c r="C397" s="12"/>
      <c r="D397" s="12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1"/>
      <c r="C398" s="12"/>
      <c r="D398" s="12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1"/>
      <c r="C399" s="12"/>
      <c r="D399" s="12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1"/>
      <c r="C400" s="12"/>
      <c r="D400" s="12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1"/>
      <c r="C401" s="12"/>
      <c r="D401" s="12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1"/>
      <c r="C402" s="12"/>
      <c r="D402" s="12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1"/>
      <c r="C403" s="12"/>
      <c r="D403" s="12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1"/>
      <c r="C404" s="12"/>
      <c r="D404" s="12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1"/>
      <c r="C405" s="12"/>
      <c r="D405" s="12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1"/>
      <c r="C406" s="12"/>
      <c r="D406" s="12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1"/>
      <c r="C407" s="12"/>
      <c r="D407" s="12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1"/>
      <c r="C408" s="12"/>
      <c r="D408" s="12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1"/>
      <c r="C409" s="12"/>
      <c r="D409" s="12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1"/>
      <c r="C410" s="12"/>
      <c r="D410" s="12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1"/>
      <c r="C411" s="12"/>
      <c r="D411" s="12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1"/>
      <c r="C412" s="12"/>
      <c r="D412" s="12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1"/>
      <c r="C413" s="12"/>
      <c r="D413" s="12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1"/>
      <c r="C414" s="12"/>
      <c r="D414" s="12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1"/>
      <c r="C415" s="12"/>
      <c r="D415" s="12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1"/>
      <c r="C416" s="12"/>
      <c r="D416" s="12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1"/>
      <c r="C417" s="12"/>
      <c r="D417" s="12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1"/>
      <c r="C418" s="12"/>
      <c r="D418" s="12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1"/>
      <c r="C419" s="12"/>
      <c r="D419" s="12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1"/>
      <c r="C420" s="12"/>
      <c r="D420" s="12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1"/>
      <c r="C421" s="12"/>
      <c r="D421" s="12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1"/>
      <c r="C422" s="12"/>
      <c r="D422" s="12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1"/>
      <c r="C423" s="12"/>
      <c r="D423" s="12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1"/>
      <c r="C424" s="12"/>
      <c r="D424" s="12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1"/>
      <c r="C425" s="12"/>
      <c r="D425" s="12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1"/>
      <c r="C426" s="12"/>
      <c r="D426" s="12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1"/>
      <c r="C427" s="12"/>
      <c r="D427" s="12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1"/>
      <c r="C428" s="12"/>
      <c r="D428" s="12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1"/>
      <c r="C429" s="12"/>
      <c r="D429" s="12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1"/>
      <c r="C430" s="12"/>
      <c r="D430" s="12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1"/>
      <c r="C431" s="12"/>
      <c r="D431" s="12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1"/>
      <c r="C432" s="12"/>
      <c r="D432" s="12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1"/>
      <c r="C433" s="12"/>
      <c r="D433" s="12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1"/>
      <c r="C434" s="12"/>
      <c r="D434" s="12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1"/>
      <c r="C435" s="12"/>
      <c r="D435" s="12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1"/>
      <c r="C436" s="12"/>
      <c r="D436" s="12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1"/>
      <c r="C437" s="12"/>
      <c r="D437" s="12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1"/>
      <c r="C438" s="12"/>
      <c r="D438" s="12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1"/>
      <c r="C439" s="12"/>
      <c r="D439" s="12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1"/>
      <c r="C440" s="12"/>
      <c r="D440" s="12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1"/>
      <c r="C441" s="12"/>
      <c r="D441" s="12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1"/>
      <c r="C442" s="12"/>
      <c r="D442" s="12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1"/>
      <c r="C443" s="12"/>
      <c r="D443" s="12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1"/>
      <c r="C444" s="12"/>
      <c r="D444" s="12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1"/>
      <c r="C445" s="12"/>
      <c r="D445" s="12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1"/>
      <c r="C446" s="12"/>
      <c r="D446" s="12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1"/>
      <c r="C447" s="12"/>
      <c r="D447" s="12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1"/>
      <c r="C448" s="12"/>
      <c r="D448" s="12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1"/>
      <c r="C449" s="12"/>
      <c r="D449" s="12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1"/>
      <c r="C450" s="12"/>
      <c r="D450" s="12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1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1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1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1"/>
      <c r="C454" s="12"/>
      <c r="D454" s="12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1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1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1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1"/>
      <c r="C458" s="12"/>
      <c r="D458" s="12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1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1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1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1"/>
      <c r="C462" s="12"/>
      <c r="D462" s="12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1"/>
      <c r="C463" s="12"/>
      <c r="D463" s="12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1"/>
      <c r="C464" s="12"/>
      <c r="D464" s="12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1"/>
      <c r="C465" s="12"/>
      <c r="D465" s="12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1"/>
      <c r="C466" s="12"/>
      <c r="D466" s="12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1"/>
      <c r="C467" s="12"/>
      <c r="D467" s="12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1"/>
      <c r="C468" s="12"/>
      <c r="D468" s="12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1"/>
      <c r="C469" s="12"/>
      <c r="D469" s="12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1"/>
      <c r="C470" s="12"/>
      <c r="D470" s="12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1"/>
      <c r="C471" s="12"/>
      <c r="D471" s="12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1"/>
      <c r="C472" s="12"/>
      <c r="D472" s="12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1"/>
      <c r="C473" s="12"/>
      <c r="D473" s="12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1"/>
      <c r="C474" s="12"/>
      <c r="D474" s="12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1"/>
      <c r="C475" s="12"/>
      <c r="D475" s="12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1"/>
      <c r="C476" s="12"/>
      <c r="D476" s="12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1"/>
      <c r="C477" s="12"/>
      <c r="D477" s="12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1"/>
      <c r="C478" s="12"/>
      <c r="D478" s="12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1"/>
      <c r="C479" s="12"/>
      <c r="D479" s="12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1"/>
      <c r="C480" s="12"/>
      <c r="D480" s="12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1"/>
      <c r="C481" s="12"/>
      <c r="D481" s="12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1"/>
      <c r="C482" s="12"/>
      <c r="D482" s="12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1"/>
      <c r="C483" s="12"/>
      <c r="D483" s="12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1"/>
      <c r="C484" s="12"/>
      <c r="D484" s="12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1"/>
      <c r="C485" s="12"/>
      <c r="D485" s="12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1"/>
      <c r="C486" s="12"/>
      <c r="D486" s="12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1"/>
      <c r="C487" s="12"/>
      <c r="D487" s="12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1"/>
      <c r="C488" s="12"/>
      <c r="D488" s="12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1"/>
      <c r="C489" s="12"/>
      <c r="D489" s="12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1"/>
      <c r="C490" s="12"/>
      <c r="D490" s="12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1"/>
      <c r="C491" s="12"/>
      <c r="D491" s="12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1"/>
      <c r="C492" s="12"/>
      <c r="D492" s="12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1"/>
      <c r="C493" s="12"/>
      <c r="D493" s="12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1"/>
      <c r="C494" s="12"/>
      <c r="D494" s="12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1"/>
      <c r="C495" s="12"/>
      <c r="D495" s="12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1"/>
      <c r="C496" s="12"/>
      <c r="D496" s="12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1"/>
      <c r="C497" s="12"/>
      <c r="D497" s="12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1"/>
      <c r="C498" s="12"/>
      <c r="D498" s="12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1"/>
      <c r="C499" s="12"/>
      <c r="D499" s="12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1"/>
      <c r="C500" s="12"/>
      <c r="D500" s="12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1"/>
      <c r="C501" s="12"/>
      <c r="D501" s="12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1"/>
      <c r="C502" s="12"/>
      <c r="D502" s="12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1"/>
      <c r="C503" s="12"/>
      <c r="D503" s="12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1"/>
      <c r="C504" s="12"/>
      <c r="D504" s="12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1"/>
      <c r="C505" s="12"/>
      <c r="D505" s="12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1"/>
      <c r="C506" s="12"/>
      <c r="D506" s="12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1"/>
      <c r="C507" s="12"/>
      <c r="D507" s="12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1"/>
      <c r="C508" s="12"/>
      <c r="D508" s="12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1"/>
      <c r="C509" s="12"/>
      <c r="D509" s="12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1"/>
      <c r="C510" s="12"/>
      <c r="D510" s="12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1"/>
      <c r="C511" s="12"/>
      <c r="D511" s="12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1"/>
      <c r="C512" s="12"/>
      <c r="D512" s="12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1"/>
      <c r="C513" s="12"/>
      <c r="D513" s="12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1"/>
      <c r="C514" s="12"/>
      <c r="D514" s="12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1"/>
      <c r="C515" s="12"/>
      <c r="D515" s="12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1"/>
      <c r="C516" s="12"/>
      <c r="D516" s="12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1"/>
      <c r="C517" s="12"/>
      <c r="D517" s="12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1"/>
      <c r="C518" s="12"/>
      <c r="D518" s="12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1"/>
      <c r="C519" s="12"/>
      <c r="D519" s="12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1"/>
      <c r="C520" s="12"/>
      <c r="D520" s="12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1"/>
      <c r="C521" s="12"/>
      <c r="D521" s="12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1"/>
      <c r="C522" s="12"/>
      <c r="D522" s="12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1"/>
      <c r="C523" s="12"/>
      <c r="D523" s="12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1"/>
      <c r="C524" s="12"/>
      <c r="D524" s="12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1"/>
      <c r="C525" s="12"/>
      <c r="D525" s="12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1"/>
      <c r="C526" s="12"/>
      <c r="D526" s="12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1"/>
      <c r="C527" s="12"/>
      <c r="D527" s="12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1"/>
      <c r="C528" s="12"/>
      <c r="D528" s="12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1"/>
      <c r="C529" s="12"/>
      <c r="D529" s="12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1"/>
      <c r="C530" s="12"/>
      <c r="D530" s="12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1"/>
      <c r="C531" s="12"/>
      <c r="D531" s="12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1"/>
      <c r="C532" s="12"/>
      <c r="D532" s="12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1"/>
      <c r="C533" s="12"/>
      <c r="D533" s="12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1"/>
      <c r="C534" s="12"/>
      <c r="D534" s="12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1"/>
      <c r="C535" s="12"/>
      <c r="D535" s="12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1"/>
      <c r="C536" s="12"/>
      <c r="D536" s="12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1"/>
      <c r="C537" s="12"/>
      <c r="D537" s="12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1"/>
      <c r="C538" s="12"/>
      <c r="D538" s="12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1"/>
      <c r="C539" s="12"/>
      <c r="D539" s="12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1"/>
      <c r="C540" s="12"/>
      <c r="D540" s="12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1"/>
      <c r="C541" s="12"/>
      <c r="D541" s="12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1"/>
      <c r="C542" s="12"/>
      <c r="D542" s="12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1"/>
      <c r="C543" s="12"/>
      <c r="D543" s="12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1"/>
      <c r="C544" s="12"/>
      <c r="D544" s="12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1"/>
      <c r="C545" s="12"/>
      <c r="D545" s="12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1"/>
      <c r="C546" s="12"/>
      <c r="D546" s="12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1"/>
      <c r="C547" s="12"/>
      <c r="D547" s="12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1"/>
      <c r="C548" s="12"/>
      <c r="D548" s="12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1"/>
      <c r="C549" s="12"/>
      <c r="D549" s="12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1"/>
      <c r="C550" s="12"/>
      <c r="D550" s="12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1"/>
      <c r="C551" s="12"/>
      <c r="D551" s="12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1"/>
      <c r="C552" s="12"/>
      <c r="D552" s="12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1"/>
      <c r="C553" s="12"/>
      <c r="D553" s="12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1"/>
      <c r="C554" s="12"/>
      <c r="D554" s="12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1"/>
      <c r="C555" s="12"/>
      <c r="D555" s="12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1"/>
      <c r="C556" s="12"/>
      <c r="D556" s="12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1"/>
      <c r="C557" s="12"/>
      <c r="D557" s="12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1"/>
      <c r="C558" s="12"/>
      <c r="D558" s="12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1"/>
      <c r="C559" s="12"/>
      <c r="D559" s="12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1"/>
      <c r="C560" s="12"/>
      <c r="D560" s="12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1"/>
      <c r="C561" s="12"/>
      <c r="D561" s="12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1"/>
      <c r="C562" s="12"/>
      <c r="D562" s="12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1"/>
      <c r="C563" s="12"/>
      <c r="D563" s="12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1"/>
      <c r="C564" s="12"/>
      <c r="D564" s="12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1"/>
      <c r="C565" s="12"/>
      <c r="D565" s="12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1"/>
      <c r="C566" s="12"/>
      <c r="D566" s="12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1"/>
      <c r="C567" s="12"/>
      <c r="D567" s="12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1"/>
      <c r="C568" s="12"/>
      <c r="D568" s="12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1"/>
      <c r="C569" s="12"/>
      <c r="D569" s="12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1"/>
      <c r="C570" s="12"/>
      <c r="D570" s="12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1"/>
      <c r="C571" s="12"/>
      <c r="D571" s="12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1"/>
      <c r="C572" s="12"/>
      <c r="D572" s="12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1"/>
      <c r="C573" s="12"/>
      <c r="D573" s="12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1"/>
      <c r="C574" s="12"/>
      <c r="D574" s="12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1"/>
      <c r="C575" s="12"/>
      <c r="D575" s="12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1"/>
      <c r="C576" s="12"/>
      <c r="D576" s="12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1"/>
      <c r="C577" s="12"/>
      <c r="D577" s="12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1"/>
      <c r="C578" s="12"/>
      <c r="D578" s="12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1"/>
      <c r="C579" s="12"/>
      <c r="D579" s="12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1"/>
      <c r="C580" s="12"/>
      <c r="D580" s="12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1"/>
      <c r="C581" s="12"/>
      <c r="D581" s="12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1"/>
      <c r="C582" s="12"/>
      <c r="D582" s="12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1"/>
      <c r="C583" s="12"/>
      <c r="D583" s="12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1"/>
      <c r="C584" s="12"/>
      <c r="D584" s="12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1"/>
      <c r="C585" s="12"/>
      <c r="D585" s="12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1"/>
      <c r="C586" s="12"/>
      <c r="D586" s="12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1"/>
      <c r="C587" s="12"/>
      <c r="D587" s="12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1"/>
      <c r="C588" s="12"/>
      <c r="D588" s="12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1"/>
      <c r="C589" s="12"/>
      <c r="D589" s="12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1"/>
      <c r="C590" s="12"/>
      <c r="D590" s="12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1"/>
      <c r="C591" s="12"/>
      <c r="D591" s="12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1"/>
      <c r="C592" s="12"/>
      <c r="D592" s="12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1"/>
      <c r="C593" s="12"/>
      <c r="D593" s="12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1"/>
      <c r="C594" s="12"/>
      <c r="D594" s="12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1"/>
      <c r="C595" s="12"/>
      <c r="D595" s="12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1"/>
      <c r="C596" s="12"/>
      <c r="D596" s="12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1"/>
      <c r="C597" s="12"/>
      <c r="D597" s="12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1"/>
      <c r="C598" s="12"/>
      <c r="D598" s="12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1"/>
      <c r="C599" s="12"/>
      <c r="D599" s="12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1"/>
      <c r="C600" s="12"/>
      <c r="D600" s="12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1"/>
      <c r="C601" s="12"/>
      <c r="D601" s="12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1"/>
      <c r="C602" s="12"/>
      <c r="D602" s="12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1"/>
      <c r="C603" s="12"/>
      <c r="D603" s="12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1"/>
      <c r="C604" s="12"/>
      <c r="D604" s="12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1"/>
      <c r="C605" s="12"/>
      <c r="D605" s="12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1"/>
      <c r="C606" s="12"/>
      <c r="D606" s="12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1"/>
      <c r="C607" s="12"/>
      <c r="D607" s="12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1"/>
      <c r="C608" s="12"/>
      <c r="D608" s="12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1"/>
      <c r="C609" s="12"/>
      <c r="D609" s="12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1"/>
      <c r="C610" s="12"/>
      <c r="D610" s="12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1"/>
      <c r="C611" s="12"/>
      <c r="D611" s="12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1"/>
      <c r="C612" s="12"/>
      <c r="D612" s="12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1"/>
      <c r="C613" s="12"/>
      <c r="D613" s="12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1"/>
      <c r="C614" s="12"/>
      <c r="D614" s="12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1"/>
      <c r="C615" s="12"/>
      <c r="D615" s="12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1"/>
      <c r="C616" s="12"/>
      <c r="D616" s="12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1"/>
      <c r="C617" s="12"/>
      <c r="D617" s="12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1"/>
      <c r="C618" s="12"/>
      <c r="D618" s="12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1"/>
      <c r="C619" s="12"/>
      <c r="D619" s="12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1"/>
      <c r="C620" s="12"/>
      <c r="D620" s="12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1"/>
      <c r="C621" s="12"/>
      <c r="D621" s="12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1"/>
      <c r="C622" s="12"/>
      <c r="D622" s="12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1"/>
      <c r="C623" s="12"/>
      <c r="D623" s="12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1"/>
      <c r="C624" s="12"/>
      <c r="D624" s="12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1"/>
      <c r="C625" s="12"/>
      <c r="D625" s="12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1"/>
      <c r="C626" s="12"/>
      <c r="D626" s="12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1"/>
      <c r="C627" s="12"/>
      <c r="D627" s="12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1"/>
      <c r="C628" s="12"/>
      <c r="D628" s="12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1"/>
      <c r="C629" s="12"/>
      <c r="D629" s="12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1"/>
      <c r="C630" s="12"/>
      <c r="D630" s="12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1"/>
      <c r="C631" s="12"/>
      <c r="D631" s="12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1"/>
      <c r="C632" s="12"/>
      <c r="D632" s="12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1"/>
      <c r="C633" s="12"/>
      <c r="D633" s="12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1"/>
      <c r="C634" s="12"/>
      <c r="D634" s="12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1"/>
      <c r="C635" s="12"/>
      <c r="D635" s="12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1"/>
      <c r="C636" s="12"/>
      <c r="D636" s="12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1"/>
      <c r="C637" s="12"/>
      <c r="D637" s="12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1"/>
      <c r="C638" s="12"/>
      <c r="D638" s="12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1"/>
      <c r="C639" s="12"/>
      <c r="D639" s="12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1"/>
      <c r="C640" s="12"/>
      <c r="D640" s="12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1"/>
      <c r="C641" s="12"/>
      <c r="D641" s="12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1"/>
      <c r="C642" s="12"/>
      <c r="D642" s="12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1"/>
      <c r="C643" s="12"/>
      <c r="D643" s="12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1"/>
      <c r="C644" s="12"/>
      <c r="D644" s="12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1"/>
      <c r="C645" s="12"/>
      <c r="D645" s="12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1"/>
      <c r="C646" s="12"/>
      <c r="D646" s="12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1"/>
      <c r="C647" s="12"/>
      <c r="D647" s="12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1"/>
      <c r="C648" s="12"/>
      <c r="D648" s="12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1"/>
      <c r="C649" s="12"/>
      <c r="D649" s="12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1"/>
      <c r="C650" s="12"/>
      <c r="D650" s="12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1"/>
      <c r="C651" s="12"/>
      <c r="D651" s="12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1"/>
      <c r="C652" s="12"/>
      <c r="D652" s="12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1"/>
      <c r="C653" s="12"/>
      <c r="D653" s="12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1"/>
      <c r="C654" s="12"/>
      <c r="D654" s="12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1"/>
      <c r="C655" s="12"/>
      <c r="D655" s="12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1"/>
      <c r="C656" s="12"/>
      <c r="D656" s="12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1"/>
      <c r="C657" s="12"/>
      <c r="D657" s="12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1"/>
      <c r="C658" s="12"/>
      <c r="D658" s="12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1"/>
      <c r="C659" s="12"/>
      <c r="D659" s="12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1"/>
      <c r="C660" s="12"/>
      <c r="D660" s="12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1"/>
      <c r="C661" s="12"/>
      <c r="D661" s="12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1"/>
      <c r="C662" s="12"/>
      <c r="D662" s="12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1"/>
      <c r="C663" s="12"/>
      <c r="D663" s="12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1"/>
      <c r="C664" s="12"/>
      <c r="D664" s="12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1"/>
      <c r="C665" s="12"/>
      <c r="D665" s="12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1"/>
      <c r="C666" s="12"/>
      <c r="D666" s="12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1"/>
      <c r="C667" s="12"/>
      <c r="D667" s="12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1"/>
      <c r="C668" s="12"/>
      <c r="D668" s="12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1"/>
      <c r="C669" s="12"/>
      <c r="D669" s="12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1"/>
      <c r="C670" s="12"/>
      <c r="D670" s="12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1"/>
      <c r="C671" s="12"/>
      <c r="D671" s="12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1"/>
      <c r="C672" s="12"/>
      <c r="D672" s="12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1"/>
      <c r="C673" s="12"/>
      <c r="D673" s="12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1"/>
      <c r="C674" s="12"/>
      <c r="D674" s="12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1"/>
      <c r="C675" s="12"/>
      <c r="D675" s="12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1"/>
      <c r="C676" s="12"/>
      <c r="D676" s="12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1"/>
      <c r="C677" s="12"/>
      <c r="D677" s="12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1"/>
      <c r="C678" s="12"/>
      <c r="D678" s="12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1"/>
      <c r="C679" s="12"/>
      <c r="D679" s="12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1"/>
      <c r="C680" s="12"/>
      <c r="D680" s="12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1"/>
      <c r="C681" s="12"/>
      <c r="D681" s="12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1"/>
      <c r="C682" s="12"/>
      <c r="D682" s="12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1"/>
      <c r="C683" s="12"/>
      <c r="D683" s="12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1"/>
      <c r="C684" s="12"/>
      <c r="D684" s="12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1"/>
      <c r="C685" s="12"/>
      <c r="D685" s="12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1"/>
      <c r="C686" s="12"/>
      <c r="D686" s="12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1"/>
      <c r="C687" s="12"/>
      <c r="D687" s="12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1"/>
      <c r="C688" s="12"/>
      <c r="D688" s="12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1"/>
      <c r="C689" s="12"/>
      <c r="D689" s="12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1"/>
      <c r="C690" s="12"/>
      <c r="D690" s="12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1"/>
      <c r="C691" s="12"/>
      <c r="D691" s="12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1"/>
      <c r="C692" s="12"/>
      <c r="D692" s="12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1"/>
      <c r="C693" s="12"/>
      <c r="D693" s="12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1"/>
      <c r="C694" s="12"/>
      <c r="D694" s="12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1"/>
      <c r="C695" s="12"/>
      <c r="D695" s="12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1"/>
      <c r="C696" s="12"/>
      <c r="D696" s="12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1"/>
      <c r="C697" s="12"/>
      <c r="D697" s="12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1"/>
      <c r="C698" s="12"/>
      <c r="D698" s="12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1"/>
      <c r="C699" s="12"/>
      <c r="D699" s="12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1"/>
      <c r="C700" s="12"/>
      <c r="D700" s="12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1"/>
      <c r="C701" s="12"/>
      <c r="D701" s="12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1"/>
      <c r="C702" s="12"/>
      <c r="D702" s="12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1"/>
      <c r="C703" s="12"/>
      <c r="D703" s="12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1"/>
      <c r="C704" s="12"/>
      <c r="D704" s="12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1"/>
      <c r="C705" s="12"/>
      <c r="D705" s="12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1"/>
      <c r="C706" s="12"/>
      <c r="D706" s="12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1"/>
      <c r="C707" s="12"/>
      <c r="D707" s="12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1"/>
      <c r="C708" s="12"/>
      <c r="D708" s="12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1"/>
      <c r="C709" s="12"/>
      <c r="D709" s="12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1"/>
      <c r="C710" s="12"/>
      <c r="D710" s="12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1"/>
      <c r="C711" s="12"/>
      <c r="D711" s="12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1"/>
      <c r="C712" s="12"/>
      <c r="D712" s="12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1"/>
      <c r="C713" s="12"/>
      <c r="D713" s="12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1"/>
      <c r="C714" s="12"/>
      <c r="D714" s="12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1"/>
      <c r="C715" s="12"/>
      <c r="D715" s="12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1"/>
      <c r="C716" s="12"/>
      <c r="D716" s="12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1"/>
      <c r="C717" s="12"/>
      <c r="D717" s="12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1"/>
      <c r="C718" s="12"/>
      <c r="D718" s="12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1"/>
      <c r="C719" s="12"/>
      <c r="D719" s="12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1"/>
      <c r="C720" s="12"/>
      <c r="D720" s="12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1"/>
      <c r="C721" s="12"/>
      <c r="D721" s="12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1"/>
      <c r="C722" s="12"/>
      <c r="D722" s="12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1"/>
      <c r="C723" s="12"/>
      <c r="D723" s="12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1"/>
      <c r="C724" s="12"/>
      <c r="D724" s="12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1"/>
      <c r="C725" s="12"/>
      <c r="D725" s="12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1"/>
      <c r="C726" s="12"/>
      <c r="D726" s="12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1"/>
      <c r="C727" s="12"/>
      <c r="D727" s="12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1"/>
      <c r="C728" s="12"/>
      <c r="D728" s="12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1"/>
      <c r="C729" s="12"/>
      <c r="D729" s="12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1"/>
      <c r="C730" s="12"/>
      <c r="D730" s="12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1"/>
      <c r="C731" s="12"/>
      <c r="D731" s="12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1"/>
      <c r="C732" s="12"/>
      <c r="D732" s="12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1"/>
      <c r="C733" s="12"/>
      <c r="D733" s="12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1"/>
      <c r="C734" s="12"/>
      <c r="D734" s="12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1"/>
      <c r="C735" s="12"/>
      <c r="D735" s="12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1"/>
      <c r="C736" s="12"/>
      <c r="D736" s="12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1"/>
      <c r="C737" s="12"/>
      <c r="D737" s="12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1"/>
      <c r="C738" s="12"/>
      <c r="D738" s="12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1"/>
      <c r="C739" s="12"/>
      <c r="D739" s="12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1"/>
      <c r="C740" s="12"/>
      <c r="D740" s="12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1"/>
      <c r="C741" s="12"/>
      <c r="D741" s="12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1"/>
      <c r="C742" s="12"/>
      <c r="D742" s="12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1"/>
      <c r="C743" s="12"/>
      <c r="D743" s="12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1"/>
      <c r="C744" s="12"/>
      <c r="D744" s="12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1"/>
      <c r="C745" s="12"/>
      <c r="D745" s="12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1"/>
      <c r="C746" s="12"/>
      <c r="D746" s="12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1"/>
      <c r="C747" s="12"/>
      <c r="D747" s="12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1"/>
      <c r="C748" s="12"/>
      <c r="D748" s="12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1"/>
      <c r="C749" s="12"/>
      <c r="D749" s="12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1"/>
      <c r="C750" s="12"/>
      <c r="D750" s="12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1"/>
      <c r="C751" s="12"/>
      <c r="D751" s="12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1"/>
      <c r="C752" s="12"/>
      <c r="D752" s="12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1"/>
      <c r="C753" s="12"/>
      <c r="D753" s="12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1"/>
      <c r="C754" s="12"/>
      <c r="D754" s="12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1"/>
      <c r="C755" s="12"/>
      <c r="D755" s="12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1"/>
      <c r="C756" s="12"/>
      <c r="D756" s="12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1"/>
      <c r="C757" s="12"/>
      <c r="D757" s="12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1"/>
      <c r="C758" s="12"/>
      <c r="D758" s="12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1"/>
      <c r="C759" s="12"/>
      <c r="D759" s="12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1"/>
      <c r="C760" s="12"/>
      <c r="D760" s="12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1"/>
      <c r="C761" s="12"/>
      <c r="D761" s="12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1"/>
      <c r="C762" s="12"/>
      <c r="D762" s="12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1"/>
      <c r="C763" s="12"/>
      <c r="D763" s="12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1"/>
      <c r="C764" s="12"/>
      <c r="D764" s="12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1"/>
      <c r="C765" s="12"/>
      <c r="D765" s="12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1"/>
      <c r="C766" s="12"/>
      <c r="D766" s="12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1"/>
      <c r="C767" s="12"/>
      <c r="D767" s="12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1"/>
      <c r="C768" s="12"/>
      <c r="D768" s="12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1"/>
      <c r="C769" s="12"/>
      <c r="D769" s="12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1"/>
      <c r="C770" s="12"/>
      <c r="D770" s="12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1"/>
      <c r="C771" s="12"/>
      <c r="D771" s="12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1"/>
      <c r="C772" s="12"/>
      <c r="D772" s="12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1"/>
      <c r="C773" s="12"/>
      <c r="D773" s="12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1"/>
      <c r="C774" s="12"/>
      <c r="D774" s="12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1"/>
      <c r="C775" s="12"/>
      <c r="D775" s="12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1"/>
      <c r="C776" s="12"/>
      <c r="D776" s="12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1"/>
      <c r="C777" s="12"/>
      <c r="D777" s="12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1"/>
      <c r="C778" s="12"/>
      <c r="D778" s="12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1"/>
      <c r="C779" s="12"/>
      <c r="D779" s="12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1"/>
      <c r="C780" s="12"/>
      <c r="D780" s="12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1"/>
      <c r="C781" s="12"/>
      <c r="D781" s="12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1"/>
      <c r="C782" s="12"/>
      <c r="D782" s="12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1"/>
      <c r="C783" s="12"/>
      <c r="D783" s="12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1"/>
      <c r="C784" s="12"/>
      <c r="D784" s="12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1"/>
      <c r="C785" s="12"/>
      <c r="D785" s="12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1"/>
      <c r="C786" s="12"/>
      <c r="D786" s="12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1"/>
      <c r="C787" s="12"/>
      <c r="D787" s="12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1"/>
      <c r="C788" s="12"/>
      <c r="D788" s="12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1"/>
      <c r="C789" s="12"/>
      <c r="D789" s="12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1"/>
      <c r="C790" s="12"/>
      <c r="D790" s="12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1"/>
      <c r="C791" s="12"/>
      <c r="D791" s="12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1"/>
      <c r="C792" s="12"/>
      <c r="D792" s="12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1"/>
      <c r="C793" s="12"/>
      <c r="D793" s="12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1"/>
      <c r="C794" s="12"/>
      <c r="D794" s="12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1"/>
      <c r="C795" s="12"/>
      <c r="D795" s="12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1"/>
      <c r="C796" s="12"/>
      <c r="D796" s="12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1"/>
      <c r="C797" s="12"/>
      <c r="D797" s="12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1"/>
      <c r="C798" s="12"/>
      <c r="D798" s="12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1"/>
      <c r="C799" s="12"/>
      <c r="D799" s="12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1"/>
      <c r="C800" s="12"/>
      <c r="D800" s="12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1"/>
      <c r="C801" s="12"/>
      <c r="D801" s="12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1"/>
      <c r="C802" s="12"/>
      <c r="D802" s="12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1"/>
      <c r="C803" s="12"/>
      <c r="D803" s="12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1"/>
      <c r="C804" s="12"/>
      <c r="D804" s="12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1"/>
      <c r="C805" s="12"/>
      <c r="D805" s="12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1"/>
      <c r="C806" s="12"/>
      <c r="D806" s="12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1"/>
      <c r="C807" s="12"/>
      <c r="D807" s="12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1"/>
      <c r="C808" s="12"/>
      <c r="D808" s="12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1"/>
      <c r="C809" s="12"/>
      <c r="D809" s="12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1"/>
      <c r="C810" s="12"/>
      <c r="D810" s="12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1"/>
      <c r="C811" s="12"/>
      <c r="D811" s="12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1"/>
      <c r="C812" s="12"/>
      <c r="D812" s="12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1"/>
      <c r="C813" s="12"/>
      <c r="D813" s="12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1"/>
      <c r="C814" s="12"/>
      <c r="D814" s="12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1"/>
      <c r="C815" s="12"/>
      <c r="D815" s="12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1"/>
      <c r="C816" s="12"/>
      <c r="D816" s="12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1"/>
      <c r="C817" s="12"/>
      <c r="D817" s="12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1"/>
      <c r="C818" s="12"/>
      <c r="D818" s="12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1"/>
      <c r="C819" s="12"/>
      <c r="D819" s="12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1"/>
      <c r="C820" s="12"/>
      <c r="D820" s="12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1"/>
      <c r="C821" s="12"/>
      <c r="D821" s="12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1"/>
      <c r="C822" s="12"/>
      <c r="D822" s="12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1"/>
      <c r="C823" s="12"/>
      <c r="D823" s="12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1"/>
      <c r="C824" s="12"/>
      <c r="D824" s="12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1"/>
      <c r="C825" s="12"/>
      <c r="D825" s="12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1"/>
      <c r="C826" s="12"/>
      <c r="D826" s="12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1"/>
      <c r="C827" s="12"/>
      <c r="D827" s="12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1"/>
      <c r="C828" s="12"/>
      <c r="D828" s="12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1"/>
      <c r="C829" s="12"/>
      <c r="D829" s="12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1"/>
      <c r="C830" s="12"/>
      <c r="D830" s="12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1"/>
      <c r="C831" s="12"/>
      <c r="D831" s="12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1"/>
      <c r="C832" s="12"/>
      <c r="D832" s="12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1"/>
      <c r="C833" s="12"/>
      <c r="D833" s="12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1"/>
      <c r="C834" s="12"/>
      <c r="D834" s="12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1"/>
      <c r="C835" s="12"/>
      <c r="D835" s="12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1"/>
      <c r="C836" s="12"/>
      <c r="D836" s="12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1"/>
      <c r="C837" s="12"/>
      <c r="D837" s="12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1"/>
      <c r="C838" s="12"/>
      <c r="D838" s="12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1"/>
      <c r="C839" s="12"/>
      <c r="D839" s="12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1"/>
      <c r="C840" s="12"/>
      <c r="D840" s="12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1"/>
      <c r="C841" s="12"/>
      <c r="D841" s="12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1"/>
      <c r="C842" s="12"/>
      <c r="D842" s="12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1"/>
      <c r="C843" s="12"/>
      <c r="D843" s="12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1"/>
      <c r="C844" s="12"/>
      <c r="D844" s="12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1"/>
      <c r="C845" s="12"/>
      <c r="D845" s="12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1"/>
      <c r="C846" s="12"/>
      <c r="D846" s="12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1"/>
      <c r="C847" s="12"/>
      <c r="D847" s="12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1"/>
      <c r="C848" s="12"/>
      <c r="D848" s="12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1"/>
      <c r="C849" s="12"/>
      <c r="D849" s="12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1"/>
      <c r="C850" s="12"/>
      <c r="D850" s="12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1"/>
      <c r="C851" s="12"/>
      <c r="D851" s="12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1"/>
      <c r="C852" s="12"/>
      <c r="D852" s="12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1"/>
      <c r="C853" s="12"/>
      <c r="D853" s="12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1"/>
      <c r="C854" s="12"/>
      <c r="D854" s="12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1"/>
      <c r="C855" s="12"/>
      <c r="D855" s="12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1"/>
      <c r="C856" s="12"/>
      <c r="D856" s="12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1"/>
      <c r="C857" s="12"/>
      <c r="D857" s="12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1"/>
      <c r="C858" s="12"/>
      <c r="D858" s="12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1"/>
      <c r="C859" s="12"/>
      <c r="D859" s="12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1"/>
      <c r="C860" s="12"/>
      <c r="D860" s="12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1"/>
      <c r="C861" s="12"/>
      <c r="D861" s="12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1"/>
      <c r="C862" s="12"/>
      <c r="D862" s="12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1"/>
      <c r="C863" s="12"/>
      <c r="D863" s="12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1"/>
      <c r="C864" s="12"/>
      <c r="D864" s="12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1"/>
      <c r="C865" s="12"/>
      <c r="D865" s="12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1"/>
      <c r="C866" s="12"/>
      <c r="D866" s="12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1"/>
      <c r="C867" s="12"/>
      <c r="D867" s="12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1"/>
      <c r="C868" s="12"/>
      <c r="D868" s="12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1"/>
      <c r="C869" s="12"/>
      <c r="D869" s="12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1"/>
      <c r="C870" s="12"/>
      <c r="D870" s="12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1"/>
      <c r="C871" s="12"/>
      <c r="D871" s="12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1"/>
      <c r="C872" s="12"/>
      <c r="D872" s="12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1"/>
      <c r="C873" s="12"/>
      <c r="D873" s="12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1"/>
      <c r="C874" s="12"/>
      <c r="D874" s="12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1"/>
      <c r="C875" s="12"/>
      <c r="D875" s="12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1"/>
      <c r="C876" s="12"/>
      <c r="D876" s="12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1"/>
      <c r="C877" s="12"/>
      <c r="D877" s="12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1"/>
      <c r="C878" s="12"/>
      <c r="D878" s="12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1"/>
      <c r="C879" s="12"/>
      <c r="D879" s="12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1"/>
      <c r="C880" s="12"/>
      <c r="D880" s="12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1"/>
      <c r="C881" s="12"/>
      <c r="D881" s="12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1"/>
      <c r="C882" s="12"/>
      <c r="D882" s="12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1"/>
      <c r="C883" s="12"/>
      <c r="D883" s="12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1"/>
      <c r="C884" s="12"/>
      <c r="D884" s="12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1"/>
      <c r="C885" s="12"/>
      <c r="D885" s="12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1"/>
      <c r="C886" s="12"/>
      <c r="D886" s="12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1"/>
      <c r="C887" s="12"/>
      <c r="D887" s="12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1"/>
      <c r="C888" s="12"/>
      <c r="D888" s="12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1"/>
      <c r="C889" s="12"/>
      <c r="D889" s="12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1"/>
      <c r="C890" s="12"/>
      <c r="D890" s="12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1"/>
      <c r="C891" s="12"/>
      <c r="D891" s="12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1"/>
      <c r="C892" s="12"/>
      <c r="D892" s="12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1"/>
      <c r="C893" s="12"/>
      <c r="D893" s="12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1"/>
      <c r="C894" s="12"/>
      <c r="D894" s="12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1"/>
      <c r="C895" s="12"/>
      <c r="D895" s="12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1"/>
      <c r="C896" s="12"/>
      <c r="D896" s="12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1"/>
      <c r="C897" s="12"/>
      <c r="D897" s="12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1"/>
      <c r="C898" s="12"/>
      <c r="D898" s="12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1"/>
      <c r="C899" s="12"/>
      <c r="D899" s="12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1"/>
      <c r="C900" s="12"/>
      <c r="D900" s="12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1"/>
      <c r="C901" s="12"/>
      <c r="D901" s="12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1"/>
      <c r="C902" s="12"/>
      <c r="D902" s="12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1"/>
      <c r="C903" s="12"/>
      <c r="D903" s="12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1"/>
      <c r="C904" s="12"/>
      <c r="D904" s="12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1"/>
      <c r="C905" s="12"/>
      <c r="D905" s="12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1"/>
      <c r="C906" s="12"/>
      <c r="D906" s="12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1"/>
      <c r="C907" s="12"/>
      <c r="D907" s="12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1"/>
      <c r="C908" s="12"/>
      <c r="D908" s="12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1"/>
      <c r="C909" s="12"/>
      <c r="D909" s="12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1"/>
      <c r="C910" s="12"/>
      <c r="D910" s="12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1"/>
      <c r="C911" s="12"/>
      <c r="D911" s="12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1"/>
      <c r="C912" s="12"/>
      <c r="D912" s="12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1"/>
      <c r="C913" s="12"/>
      <c r="D913" s="12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1"/>
      <c r="C914" s="12"/>
      <c r="D914" s="12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1"/>
      <c r="C915" s="12"/>
      <c r="D915" s="12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1"/>
      <c r="C916" s="12"/>
      <c r="D916" s="12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1"/>
      <c r="C917" s="12"/>
      <c r="D917" s="12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1"/>
      <c r="C918" s="12"/>
      <c r="D918" s="12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1"/>
      <c r="C919" s="12"/>
      <c r="D919" s="12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1"/>
      <c r="C920" s="12"/>
      <c r="D920" s="12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1"/>
      <c r="C921" s="12"/>
      <c r="D921" s="12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1"/>
      <c r="C922" s="12"/>
      <c r="D922" s="12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1"/>
      <c r="C923" s="12"/>
      <c r="D923" s="12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1"/>
      <c r="C924" s="12"/>
      <c r="D924" s="12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1"/>
      <c r="C925" s="12"/>
      <c r="D925" s="12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1"/>
      <c r="C926" s="12"/>
      <c r="D926" s="12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1"/>
      <c r="C927" s="12"/>
      <c r="D927" s="12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1"/>
      <c r="C928" s="12"/>
      <c r="D928" s="12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1"/>
      <c r="C929" s="12"/>
      <c r="D929" s="12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1"/>
      <c r="C930" s="12"/>
      <c r="D930" s="12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1"/>
      <c r="C931" s="12"/>
      <c r="D931" s="12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1"/>
      <c r="C932" s="12"/>
      <c r="D932" s="12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1"/>
      <c r="C933" s="12"/>
      <c r="D933" s="12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1"/>
      <c r="C934" s="12"/>
      <c r="D934" s="12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1"/>
      <c r="C935" s="12"/>
      <c r="D935" s="12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1"/>
      <c r="C936" s="12"/>
      <c r="D936" s="12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1"/>
      <c r="C937" s="12"/>
      <c r="D937" s="12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1"/>
      <c r="C938" s="12"/>
      <c r="D938" s="12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1"/>
      <c r="C939" s="12"/>
      <c r="D939" s="12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1"/>
      <c r="C940" s="12"/>
      <c r="D940" s="12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1"/>
      <c r="C941" s="12"/>
      <c r="D941" s="12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1"/>
      <c r="C942" s="12"/>
      <c r="D942" s="12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1"/>
      <c r="C943" s="12"/>
      <c r="D943" s="12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1"/>
      <c r="C944" s="12"/>
      <c r="D944" s="12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1"/>
      <c r="C945" s="12"/>
      <c r="D945" s="12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1"/>
      <c r="C946" s="12"/>
      <c r="D946" s="12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1"/>
      <c r="C947" s="12"/>
      <c r="D947" s="12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1"/>
      <c r="C948" s="12"/>
      <c r="D948" s="12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1"/>
      <c r="C949" s="12"/>
      <c r="D949" s="12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1"/>
      <c r="C950" s="12"/>
      <c r="D950" s="12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1"/>
      <c r="C951" s="12"/>
      <c r="D951" s="12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1"/>
      <c r="C952" s="12"/>
      <c r="D952" s="12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1"/>
      <c r="C953" s="12"/>
      <c r="D953" s="12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1"/>
      <c r="C954" s="12"/>
      <c r="D954" s="12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1"/>
      <c r="C955" s="12"/>
      <c r="D955" s="12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1"/>
      <c r="C956" s="12"/>
      <c r="D956" s="12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1"/>
      <c r="C957" s="12"/>
      <c r="D957" s="12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1"/>
      <c r="C958" s="12"/>
      <c r="D958" s="12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1"/>
      <c r="C959" s="12"/>
      <c r="D959" s="12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1"/>
      <c r="C960" s="12"/>
      <c r="D960" s="12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1"/>
      <c r="C961" s="12"/>
      <c r="D961" s="12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1"/>
      <c r="C962" s="12"/>
      <c r="D962" s="12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1"/>
      <c r="C963" s="12"/>
      <c r="D963" s="12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1"/>
      <c r="C964" s="12"/>
      <c r="D964" s="12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1"/>
      <c r="C965" s="12"/>
      <c r="D965" s="12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1"/>
      <c r="C966" s="12"/>
      <c r="D966" s="12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1"/>
      <c r="C967" s="12"/>
      <c r="D967" s="12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1"/>
      <c r="C968" s="12"/>
      <c r="D968" s="12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1"/>
      <c r="C969" s="12"/>
      <c r="D969" s="12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1"/>
      <c r="C970" s="12"/>
      <c r="D970" s="12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1"/>
      <c r="C971" s="12"/>
      <c r="D971" s="12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1"/>
      <c r="C972" s="12"/>
      <c r="D972" s="12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1"/>
      <c r="C973" s="12"/>
      <c r="D973" s="12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1"/>
      <c r="C974" s="12"/>
      <c r="D974" s="12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1"/>
      <c r="C975" s="12"/>
      <c r="D975" s="12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1"/>
      <c r="C976" s="12"/>
      <c r="D976" s="12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1"/>
      <c r="C977" s="12"/>
      <c r="D977" s="12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1"/>
      <c r="C978" s="12"/>
      <c r="D978" s="12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1"/>
      <c r="C979" s="12"/>
      <c r="D979" s="12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1"/>
      <c r="C980" s="12"/>
      <c r="D980" s="12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1"/>
      <c r="C981" s="12"/>
      <c r="D981" s="12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1"/>
      <c r="C982" s="12"/>
      <c r="D982" s="12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1"/>
      <c r="C983" s="12"/>
      <c r="D983" s="12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1"/>
      <c r="C984" s="12"/>
      <c r="D984" s="12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1"/>
      <c r="C985" s="12"/>
      <c r="D985" s="12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1"/>
      <c r="C986" s="12"/>
      <c r="D986" s="12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1"/>
      <c r="C987" s="12"/>
      <c r="D987" s="12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1"/>
      <c r="C988" s="12"/>
      <c r="D988" s="12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1"/>
      <c r="C989" s="12"/>
      <c r="D989" s="12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1"/>
      <c r="C990" s="12"/>
      <c r="D990" s="12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1"/>
      <c r="C991" s="12"/>
      <c r="D991" s="12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1"/>
      <c r="C992" s="12"/>
      <c r="D992" s="12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1"/>
      <c r="C993" s="12"/>
      <c r="D993" s="12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1"/>
      <c r="C994" s="12"/>
      <c r="D994" s="12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1"/>
      <c r="C995" s="12"/>
      <c r="D995" s="12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1"/>
      <c r="C996" s="12"/>
      <c r="D996" s="12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1"/>
      <c r="C997" s="12"/>
      <c r="D997" s="12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1"/>
      <c r="C998" s="12"/>
      <c r="D998" s="12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1"/>
      <c r="C999" s="12"/>
      <c r="D999" s="12"/>
      <c r="E999" s="12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1"/>
      <c r="C1000" s="12"/>
      <c r="D1000" s="12"/>
      <c r="E1000" s="12"/>
      <c r="F1000" s="1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6">
    <mergeCell ref="B5:C5"/>
    <mergeCell ref="D5:F5"/>
    <mergeCell ref="B3:C3"/>
    <mergeCell ref="D3:F3"/>
    <mergeCell ref="B4:C4"/>
    <mergeCell ref="D4:F4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63"/>
    <col customWidth="1" min="2" max="2" width="19.13"/>
    <col customWidth="1" min="3" max="3" width="25.63"/>
    <col customWidth="1" min="4" max="4" width="27.25"/>
    <col customWidth="1" min="5" max="5" width="16.88"/>
    <col customWidth="1" min="6" max="6" width="14.13"/>
    <col customWidth="1" min="7" max="7" width="10.13"/>
    <col customWidth="1" min="8" max="8" width="15.13"/>
    <col customWidth="1" min="9" max="9" width="17.63"/>
    <col customWidth="1" min="10" max="10" width="8.13"/>
    <col customWidth="1" hidden="1" min="11" max="11" width="10.0"/>
    <col customWidth="1" min="12" max="26" width="10.0"/>
  </cols>
  <sheetData>
    <row r="1" ht="12.75" customHeight="1">
      <c r="A1" s="1"/>
      <c r="B1" s="2"/>
      <c r="C1" s="2"/>
      <c r="D1" s="2"/>
      <c r="E1" s="2"/>
      <c r="F1" s="2"/>
      <c r="G1" s="5"/>
      <c r="H1" s="7"/>
      <c r="I1" s="8"/>
      <c r="J1" s="9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2" t="s">
        <v>1</v>
      </c>
      <c r="B2" s="24" t="s">
        <v>5</v>
      </c>
      <c r="C2" s="20"/>
      <c r="D2" s="20"/>
      <c r="E2" s="20"/>
      <c r="F2" s="20"/>
      <c r="G2" s="26"/>
      <c r="H2" s="8"/>
      <c r="I2" s="8"/>
      <c r="J2" s="9"/>
      <c r="K2" s="13" t="s">
        <v>6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5.5" customHeight="1">
      <c r="A3" s="28" t="s">
        <v>8</v>
      </c>
      <c r="B3" s="24" t="s">
        <v>11</v>
      </c>
      <c r="C3" s="20"/>
      <c r="D3" s="20"/>
      <c r="E3" s="20"/>
      <c r="F3" s="20"/>
      <c r="G3" s="26"/>
      <c r="H3" s="8"/>
      <c r="I3" s="8"/>
      <c r="J3" s="9"/>
      <c r="K3" s="13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8.0" customHeight="1">
      <c r="A4" s="22" t="s">
        <v>13</v>
      </c>
      <c r="B4" s="36"/>
      <c r="C4" s="41"/>
      <c r="D4" s="41"/>
      <c r="E4" s="41"/>
      <c r="F4" s="41"/>
      <c r="G4" s="43"/>
      <c r="H4" s="8"/>
      <c r="I4" s="8"/>
      <c r="J4" s="9"/>
      <c r="K4" s="45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9.5" customHeight="1">
      <c r="A5" s="47" t="s">
        <v>6</v>
      </c>
      <c r="B5" s="49" t="s">
        <v>12</v>
      </c>
      <c r="C5" s="49" t="s">
        <v>23</v>
      </c>
      <c r="D5" s="51" t="s">
        <v>24</v>
      </c>
      <c r="E5" s="53" t="s">
        <v>25</v>
      </c>
      <c r="F5" s="20"/>
      <c r="G5" s="26"/>
      <c r="H5" s="55"/>
      <c r="I5" s="55"/>
      <c r="J5" s="56"/>
      <c r="K5" s="13" t="s">
        <v>28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8">
        <v>0.0</v>
      </c>
      <c r="B6" s="60">
        <f>COUNTIF(G10:G1014,"Fail")</f>
        <v>0</v>
      </c>
      <c r="C6" s="60">
        <f>E6-D6-B6-A6</f>
        <v>27</v>
      </c>
      <c r="D6" s="63">
        <f>COUNTIF(G$10:G$1014,"N/A")</f>
        <v>0</v>
      </c>
      <c r="E6" s="66">
        <f>COUNTA(A10:A1014)</f>
        <v>27</v>
      </c>
      <c r="F6" s="69"/>
      <c r="G6" s="70"/>
      <c r="H6" s="55"/>
      <c r="I6" s="55"/>
      <c r="J6" s="56"/>
      <c r="K6" s="13" t="s">
        <v>24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72"/>
      <c r="E7" s="72"/>
      <c r="F7" s="72"/>
      <c r="G7" s="55"/>
      <c r="H7" s="55"/>
      <c r="I7" s="55"/>
      <c r="J7" s="5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5.5" customHeight="1">
      <c r="A8" s="74" t="s">
        <v>34</v>
      </c>
      <c r="B8" s="74" t="s">
        <v>35</v>
      </c>
      <c r="C8" s="74" t="s">
        <v>36</v>
      </c>
      <c r="D8" s="74" t="s">
        <v>37</v>
      </c>
      <c r="E8" s="76" t="s">
        <v>38</v>
      </c>
      <c r="F8" s="76" t="s">
        <v>39</v>
      </c>
      <c r="G8" s="76" t="s">
        <v>40</v>
      </c>
      <c r="H8" s="76" t="s">
        <v>41</v>
      </c>
      <c r="I8" s="74" t="s">
        <v>42</v>
      </c>
      <c r="J8" s="78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80"/>
      <c r="B9" s="81" t="s">
        <v>43</v>
      </c>
      <c r="C9" s="82"/>
      <c r="D9" s="82"/>
      <c r="E9" s="82"/>
      <c r="F9" s="82"/>
      <c r="G9" s="82"/>
      <c r="H9" s="82"/>
      <c r="I9" s="84"/>
      <c r="J9" s="85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0.75" customHeight="1">
      <c r="A10" s="87">
        <v>0.0</v>
      </c>
      <c r="B10" s="88" t="s">
        <v>44</v>
      </c>
      <c r="C10" s="91" t="s">
        <v>45</v>
      </c>
      <c r="D10" s="93" t="s">
        <v>46</v>
      </c>
      <c r="E10" s="93" t="s">
        <v>48</v>
      </c>
      <c r="F10" s="95"/>
      <c r="G10" s="97"/>
      <c r="H10" s="97"/>
      <c r="I10" s="97"/>
      <c r="J10" s="10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 ht="12.75" customHeight="1">
      <c r="A11" s="87">
        <v>1.0</v>
      </c>
      <c r="B11" s="88" t="s">
        <v>55</v>
      </c>
      <c r="C11" s="87" t="s">
        <v>56</v>
      </c>
      <c r="D11" s="107" t="s">
        <v>57</v>
      </c>
      <c r="E11" s="108"/>
      <c r="F11" s="108"/>
      <c r="G11" s="97"/>
      <c r="H11" s="97"/>
      <c r="I11" s="97"/>
      <c r="J11" s="10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87">
        <v>2.0</v>
      </c>
      <c r="B12" s="87" t="s">
        <v>60</v>
      </c>
      <c r="C12" s="87" t="s">
        <v>62</v>
      </c>
      <c r="D12" s="107" t="s">
        <v>64</v>
      </c>
      <c r="E12" s="108"/>
      <c r="F12" s="108"/>
      <c r="G12" s="97"/>
      <c r="H12" s="97"/>
      <c r="I12" s="97"/>
      <c r="J12" s="10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11">
        <v>3.0</v>
      </c>
      <c r="B13" s="113" t="s">
        <v>66</v>
      </c>
      <c r="C13" s="87" t="s">
        <v>67</v>
      </c>
      <c r="D13" s="107" t="s">
        <v>68</v>
      </c>
      <c r="E13" s="108"/>
      <c r="F13" s="108"/>
      <c r="G13" s="97"/>
      <c r="H13" s="97"/>
      <c r="I13" s="116"/>
      <c r="J13" s="10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11">
        <v>4.0</v>
      </c>
      <c r="B14" s="87" t="s">
        <v>69</v>
      </c>
      <c r="C14" s="87" t="s">
        <v>70</v>
      </c>
      <c r="D14" s="107" t="s">
        <v>71</v>
      </c>
      <c r="E14" s="108"/>
      <c r="F14" s="108"/>
      <c r="G14" s="97"/>
      <c r="H14" s="97"/>
      <c r="I14" s="97"/>
      <c r="J14" s="11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11">
        <v>5.0</v>
      </c>
      <c r="B15" s="113" t="s">
        <v>72</v>
      </c>
      <c r="C15" s="87" t="s">
        <v>73</v>
      </c>
      <c r="D15" s="107" t="s">
        <v>74</v>
      </c>
      <c r="E15" s="108"/>
      <c r="F15" s="108"/>
      <c r="G15" s="97"/>
      <c r="H15" s="97"/>
      <c r="I15" s="116"/>
      <c r="J15" s="11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11">
        <v>6.0</v>
      </c>
      <c r="B16" s="113" t="s">
        <v>75</v>
      </c>
      <c r="C16" s="87" t="s">
        <v>76</v>
      </c>
      <c r="D16" s="120" t="s">
        <v>77</v>
      </c>
      <c r="E16" s="108"/>
      <c r="F16" s="108"/>
      <c r="G16" s="97"/>
      <c r="H16" s="97"/>
      <c r="I16" s="116"/>
      <c r="J16" s="11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11">
        <v>7.0</v>
      </c>
      <c r="B17" s="87" t="s">
        <v>78</v>
      </c>
      <c r="C17" s="87" t="s">
        <v>79</v>
      </c>
      <c r="D17" s="107" t="s">
        <v>80</v>
      </c>
      <c r="E17" s="108"/>
      <c r="F17" s="108"/>
      <c r="G17" s="97"/>
      <c r="H17" s="97"/>
      <c r="I17" s="116"/>
      <c r="J17" s="11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11">
        <v>8.0</v>
      </c>
      <c r="B18" s="87" t="s">
        <v>81</v>
      </c>
      <c r="C18" s="87" t="s">
        <v>82</v>
      </c>
      <c r="D18" s="107" t="s">
        <v>83</v>
      </c>
      <c r="E18" s="108"/>
      <c r="F18" s="108"/>
      <c r="G18" s="97"/>
      <c r="H18" s="97"/>
      <c r="I18" s="116"/>
      <c r="J18" s="11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11">
        <v>9.0</v>
      </c>
      <c r="B19" s="87" t="s">
        <v>84</v>
      </c>
      <c r="C19" s="87" t="s">
        <v>85</v>
      </c>
      <c r="D19" s="107" t="s">
        <v>80</v>
      </c>
      <c r="E19" s="108"/>
      <c r="F19" s="108"/>
      <c r="G19" s="97"/>
      <c r="H19" s="97"/>
      <c r="I19" s="116"/>
      <c r="J19" s="11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11">
        <v>10.0</v>
      </c>
      <c r="B20" s="87" t="s">
        <v>86</v>
      </c>
      <c r="C20" s="87" t="s">
        <v>87</v>
      </c>
      <c r="D20" s="107" t="s">
        <v>88</v>
      </c>
      <c r="E20" s="108"/>
      <c r="F20" s="108"/>
      <c r="G20" s="97"/>
      <c r="H20" s="97"/>
      <c r="I20" s="116"/>
      <c r="J20" s="11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82"/>
      <c r="B21" s="81" t="s">
        <v>89</v>
      </c>
      <c r="C21" s="82"/>
      <c r="D21" s="82"/>
      <c r="E21" s="82"/>
      <c r="F21" s="82"/>
      <c r="G21" s="82"/>
      <c r="H21" s="82"/>
      <c r="I21" s="84"/>
      <c r="J21" s="8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87">
        <v>1.0</v>
      </c>
      <c r="B22" s="87" t="s">
        <v>90</v>
      </c>
      <c r="C22" s="87" t="s">
        <v>91</v>
      </c>
      <c r="D22" s="87" t="s">
        <v>92</v>
      </c>
      <c r="E22" s="97"/>
      <c r="F22" s="97"/>
      <c r="G22" s="97"/>
      <c r="H22" s="97"/>
      <c r="I22" s="97"/>
      <c r="J22" s="10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87">
        <v>2.0</v>
      </c>
      <c r="B23" s="87" t="s">
        <v>93</v>
      </c>
      <c r="C23" s="87" t="s">
        <v>94</v>
      </c>
      <c r="D23" s="87" t="s">
        <v>95</v>
      </c>
      <c r="E23" s="97"/>
      <c r="F23" s="97"/>
      <c r="G23" s="97"/>
      <c r="H23" s="124"/>
      <c r="I23" s="124"/>
      <c r="J23" s="12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87">
        <v>3.0</v>
      </c>
      <c r="B24" s="87" t="s">
        <v>96</v>
      </c>
      <c r="C24" s="87" t="s">
        <v>97</v>
      </c>
      <c r="D24" s="87" t="s">
        <v>98</v>
      </c>
      <c r="J24" s="85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87">
        <v>4.0</v>
      </c>
      <c r="B25" s="87" t="s">
        <v>99</v>
      </c>
      <c r="C25" s="87" t="s">
        <v>97</v>
      </c>
      <c r="D25" s="87" t="s">
        <v>100</v>
      </c>
      <c r="J25" s="8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26"/>
      <c r="B26" s="127" t="s">
        <v>101</v>
      </c>
      <c r="C26" s="126"/>
      <c r="D26" s="126"/>
      <c r="E26" s="126"/>
      <c r="F26" s="128"/>
      <c r="G26" s="82"/>
      <c r="H26" s="82"/>
      <c r="I26" s="84"/>
      <c r="J26" s="8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87">
        <v>1.0</v>
      </c>
      <c r="B27" s="87" t="s">
        <v>102</v>
      </c>
      <c r="C27" s="87" t="s">
        <v>103</v>
      </c>
      <c r="D27" s="87" t="s">
        <v>104</v>
      </c>
      <c r="E27" s="97"/>
      <c r="F27" s="129"/>
      <c r="G27" s="129"/>
      <c r="H27" s="129"/>
      <c r="I27" s="116"/>
      <c r="J27" s="10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87">
        <v>2.0</v>
      </c>
      <c r="B28" s="87" t="s">
        <v>105</v>
      </c>
      <c r="C28" s="87" t="s">
        <v>106</v>
      </c>
      <c r="D28" s="87" t="s">
        <v>107</v>
      </c>
      <c r="E28" s="97"/>
      <c r="F28" s="129"/>
      <c r="G28" s="129"/>
      <c r="H28" s="129"/>
      <c r="I28" s="116"/>
      <c r="J28" s="10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87">
        <v>3.0</v>
      </c>
      <c r="B29" s="87" t="s">
        <v>108</v>
      </c>
      <c r="C29" s="87" t="s">
        <v>109</v>
      </c>
      <c r="D29" s="87" t="s">
        <v>110</v>
      </c>
      <c r="E29" s="97"/>
      <c r="F29" s="97"/>
      <c r="G29" s="97"/>
      <c r="H29" s="97"/>
      <c r="I29" s="97"/>
      <c r="J29" s="10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87">
        <v>4.0</v>
      </c>
      <c r="B30" s="87" t="s">
        <v>111</v>
      </c>
      <c r="C30" s="87" t="s">
        <v>112</v>
      </c>
      <c r="D30" s="87" t="s">
        <v>113</v>
      </c>
      <c r="E30" s="97"/>
      <c r="F30" s="129"/>
      <c r="G30" s="129"/>
      <c r="H30" s="129"/>
      <c r="I30" s="116"/>
      <c r="J30" s="101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87">
        <v>5.0</v>
      </c>
      <c r="B31" s="87" t="s">
        <v>114</v>
      </c>
      <c r="C31" s="87" t="s">
        <v>115</v>
      </c>
      <c r="D31" s="87" t="s">
        <v>116</v>
      </c>
      <c r="E31" s="97"/>
      <c r="F31" s="129"/>
      <c r="G31" s="129"/>
      <c r="H31" s="129"/>
      <c r="I31" s="116"/>
      <c r="J31" s="101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87">
        <v>6.0</v>
      </c>
      <c r="B32" s="87" t="s">
        <v>117</v>
      </c>
      <c r="C32" s="87" t="s">
        <v>118</v>
      </c>
      <c r="D32" s="87" t="s">
        <v>119</v>
      </c>
      <c r="E32" s="97"/>
      <c r="F32" s="129"/>
      <c r="G32" s="129"/>
      <c r="H32" s="129"/>
      <c r="I32" s="116"/>
      <c r="J32" s="101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26"/>
      <c r="B33" s="127" t="s">
        <v>120</v>
      </c>
      <c r="C33" s="126"/>
      <c r="D33" s="126"/>
      <c r="E33" s="126"/>
      <c r="F33" s="130"/>
      <c r="G33" s="130"/>
      <c r="H33" s="130"/>
      <c r="I33" s="131"/>
      <c r="J33" s="125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32">
        <v>1.0</v>
      </c>
      <c r="B34" s="133" t="s">
        <v>121</v>
      </c>
      <c r="C34" s="132" t="s">
        <v>122</v>
      </c>
      <c r="D34" s="132" t="s">
        <v>123</v>
      </c>
      <c r="E34" s="134"/>
      <c r="F34" s="134"/>
      <c r="G34" s="134"/>
      <c r="H34" s="97"/>
      <c r="I34" s="97"/>
      <c r="J34" s="125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32">
        <v>2.0</v>
      </c>
      <c r="B35" s="134"/>
      <c r="C35" s="134"/>
      <c r="D35" s="134"/>
      <c r="E35" s="134"/>
      <c r="F35" s="134"/>
      <c r="G35" s="134"/>
      <c r="H35" s="97"/>
      <c r="I35" s="97"/>
      <c r="J35" s="125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26"/>
      <c r="B36" s="127" t="s">
        <v>124</v>
      </c>
      <c r="C36" s="126"/>
      <c r="D36" s="126"/>
      <c r="E36" s="126"/>
      <c r="F36" s="130"/>
      <c r="G36" s="130"/>
      <c r="H36" s="130"/>
      <c r="I36" s="131"/>
      <c r="J36" s="125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87">
        <v>1.0</v>
      </c>
      <c r="B37" s="87" t="s">
        <v>125</v>
      </c>
      <c r="C37" s="87" t="s">
        <v>126</v>
      </c>
      <c r="D37" s="87" t="s">
        <v>127</v>
      </c>
      <c r="E37" s="97"/>
      <c r="F37" s="97"/>
      <c r="G37" s="97"/>
      <c r="H37" s="97"/>
      <c r="I37" s="97"/>
      <c r="J37" s="125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87">
        <v>2.0</v>
      </c>
      <c r="B38" s="87" t="s">
        <v>128</v>
      </c>
      <c r="C38" s="87" t="s">
        <v>129</v>
      </c>
      <c r="D38" s="87" t="s">
        <v>130</v>
      </c>
      <c r="E38" s="97"/>
      <c r="F38" s="97"/>
      <c r="G38" s="97"/>
      <c r="H38" s="97"/>
      <c r="I38" s="97"/>
      <c r="J38" s="125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87">
        <v>3.0</v>
      </c>
      <c r="B39" s="87" t="s">
        <v>131</v>
      </c>
      <c r="C39" s="87" t="s">
        <v>132</v>
      </c>
      <c r="D39" s="87" t="s">
        <v>133</v>
      </c>
      <c r="E39" s="97"/>
      <c r="F39" s="97"/>
      <c r="G39" s="97"/>
      <c r="H39" s="97"/>
      <c r="I39" s="97"/>
      <c r="J39" s="125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87">
        <v>4.0</v>
      </c>
      <c r="B40" s="87" t="s">
        <v>134</v>
      </c>
      <c r="C40" s="87" t="s">
        <v>135</v>
      </c>
      <c r="D40" s="87" t="s">
        <v>136</v>
      </c>
      <c r="E40" s="97"/>
      <c r="F40" s="97"/>
      <c r="G40" s="97"/>
      <c r="H40" s="97"/>
      <c r="I40" s="97"/>
      <c r="J40" s="125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25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25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25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25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25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25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25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25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25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25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25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25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25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25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25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25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25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25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25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25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25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25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25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25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25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25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25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25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25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25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25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25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25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25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25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25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25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25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25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25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25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25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25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25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25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2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25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25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25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25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25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25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25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2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25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25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2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25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25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25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25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25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25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25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25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25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25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25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25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25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25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25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25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25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25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25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25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25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25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25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25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25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25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25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25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25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25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25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25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25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25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25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25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25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25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25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25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25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25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25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25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25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25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25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25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25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25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25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25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25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25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25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25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25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25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25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25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25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25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25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25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25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25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25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25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25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25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25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25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25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25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25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25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25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25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25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25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25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25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25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25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25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25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25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25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25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25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25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25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25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25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25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25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25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25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25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25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25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25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25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25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25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25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25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25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25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25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25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25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25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25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25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25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25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25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25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25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25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25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25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25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25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25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25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25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25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25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25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25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25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25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25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25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25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25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25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25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25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25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25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25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25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25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25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25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25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25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25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25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25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25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25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25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25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25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25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25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25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25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25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25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2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25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25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25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25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25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25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25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25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25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25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25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25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25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25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25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25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25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25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25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25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25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25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25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25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25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25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25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25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25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25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25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25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25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25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25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25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25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25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25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25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25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25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25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25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25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25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25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25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25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25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25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25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25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25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25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25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25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25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25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25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25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25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25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25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25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25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25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25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25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25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25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25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25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25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25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25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25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25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25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25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25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25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25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25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25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25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25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25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25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25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25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25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25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25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25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25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25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25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25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25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25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25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25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25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25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25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25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25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25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25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25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25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25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25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25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25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25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25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25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25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25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25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25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25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25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25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25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25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25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25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25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25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25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25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25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25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25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25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25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25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25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25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25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25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25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25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25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25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25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25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25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25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25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25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25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25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25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25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25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25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25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25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25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25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25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25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25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25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25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25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25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25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25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25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25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25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25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25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25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25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25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25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25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25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25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25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25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25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25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25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25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25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25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25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25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25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25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25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25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25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25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25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25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25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25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25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25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25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25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25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25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25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25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25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25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25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25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25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25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25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25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25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25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25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25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25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25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25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25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25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25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25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25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25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25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25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25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25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25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25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25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25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25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25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25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25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25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25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25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25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25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25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25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25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25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25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25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25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25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25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25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25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25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25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25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25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25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25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25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25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25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25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25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25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25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25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25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25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25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25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25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25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25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25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25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25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25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25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25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25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25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25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25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25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25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25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25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25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25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25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25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25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25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25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25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25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25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25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25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25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25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25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25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25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25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25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25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25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25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25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25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25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25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25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25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25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25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25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25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25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25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25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25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25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25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25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25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25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25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25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25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25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25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25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25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25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25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25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25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25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25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25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25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25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25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25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25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25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25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25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25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25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25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25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25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25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25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25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25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25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25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25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25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25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25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25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25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25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25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25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25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25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25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25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25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25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25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25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25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25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25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25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25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25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25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25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25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25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25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25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25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25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25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25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25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25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25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25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25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25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25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25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25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25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25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25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25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25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25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25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25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25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25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25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25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25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25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25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25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25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25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25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25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25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25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25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25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25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25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25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25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25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25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25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25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25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25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25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25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25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25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25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25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25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25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25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25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25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25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25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25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25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25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25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25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25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25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25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25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25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25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25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25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25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25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25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25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25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25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25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25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25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25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25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25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25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25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25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25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25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25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25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25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25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25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25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25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25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25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25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25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25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25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25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25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25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25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25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25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25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25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25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25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25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25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25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25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25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25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25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25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25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25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25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25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25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25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25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25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25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25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25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25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25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25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25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25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25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25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25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25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25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25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25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25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25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25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25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25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25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25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25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25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25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25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25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25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25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25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25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25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25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25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25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25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25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25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25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25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25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25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25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25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25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25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25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25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25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25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25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25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25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25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25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25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25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25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25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25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25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25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25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25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25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25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25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25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25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25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25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25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25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25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25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25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25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25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25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25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25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25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25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25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25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25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25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25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25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25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25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25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25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25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25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25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25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25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25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25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25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25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25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25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25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25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25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25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25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25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25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25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25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25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25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25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25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25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25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25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25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25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25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25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25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25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25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25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25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25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25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25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25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25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25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25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25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25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25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25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25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25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25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25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25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25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25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25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25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25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25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25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25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25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25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25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25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25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25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25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25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25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25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25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25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25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25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25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25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25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25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25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25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25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25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25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25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25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25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25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25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25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25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25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25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25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25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25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25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25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25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25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25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25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25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25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25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25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25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25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25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25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25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25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25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25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25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25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25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25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25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25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25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2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25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2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25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2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25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2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25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2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25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2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25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2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25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2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25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2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25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2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25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2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25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2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25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</sheetData>
  <autoFilter ref="$A$8:$I$28"/>
  <mergeCells count="5">
    <mergeCell ref="E6:G6"/>
    <mergeCell ref="B2:G2"/>
    <mergeCell ref="B3:G3"/>
    <mergeCell ref="B4:G4"/>
    <mergeCell ref="E5:G5"/>
  </mergeCells>
  <dataValidations>
    <dataValidation type="list" allowBlank="1" showInputMessage="1" showErrorMessage="1" prompt=" - " sqref="G1 G7:G23 G26:G161">
      <formula1>Module1!$K$2:$K$6</formula1>
    </dataValidation>
  </dataValidations>
  <printOptions/>
  <pageMargins bottom="0.75" footer="0.0" header="0.0" left="0.7" right="0.7" top="0.75"/>
  <pageSetup orientation="landscape"/>
  <headerFooter>
    <oddHeader>&amp;LFacilitate_Test Case\Company&amp;Rv1.0</oddHeader>
    <oddFooter>&amp;L 02ae-BM/PM/HDCV/FSOFT v2/0&amp;CInternal use&amp;R&amp;P/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5"/>
    <col customWidth="1" min="3" max="3" width="19.38"/>
    <col customWidth="1" min="4" max="4" width="17.88"/>
    <col customWidth="1" min="5" max="7" width="9.0"/>
    <col customWidth="1" min="8" max="8" width="33.13"/>
    <col customWidth="1" min="9" max="26" width="10.0"/>
  </cols>
  <sheetData>
    <row r="1" ht="25.5" customHeight="1">
      <c r="A1" s="10"/>
      <c r="B1" s="135" t="s">
        <v>137</v>
      </c>
      <c r="C1" s="136"/>
      <c r="D1" s="136"/>
      <c r="E1" s="136"/>
      <c r="F1" s="136"/>
      <c r="G1" s="136"/>
      <c r="H1" s="13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38"/>
      <c r="B2" s="138"/>
      <c r="C2" s="10"/>
      <c r="D2" s="10"/>
      <c r="E2" s="10"/>
      <c r="F2" s="10"/>
      <c r="G2" s="10"/>
      <c r="H2" s="13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"/>
      <c r="B3" s="140" t="s">
        <v>3</v>
      </c>
      <c r="C3" s="141" t="str">
        <f>Cover!C4</f>
        <v>Thai Son Bac Distribution Management System</v>
      </c>
      <c r="D3" s="25"/>
      <c r="E3" s="142" t="s">
        <v>15</v>
      </c>
      <c r="F3" s="25"/>
      <c r="G3" s="143"/>
      <c r="H3" s="14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140" t="s">
        <v>7</v>
      </c>
      <c r="C4" s="141" t="str">
        <f>Cover!C5</f>
        <v>DMS</v>
      </c>
      <c r="D4" s="25"/>
      <c r="E4" s="142" t="s">
        <v>16</v>
      </c>
      <c r="F4" s="25"/>
      <c r="G4" s="143"/>
      <c r="H4" s="144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145" t="s">
        <v>17</v>
      </c>
      <c r="C5" s="141" t="str">
        <f>C4&amp;"_"&amp;"Test Report"&amp;"_"&amp;"vx.x"</f>
        <v>DMS_Test Report_vx.x</v>
      </c>
      <c r="D5" s="25"/>
      <c r="E5" s="142" t="s">
        <v>33</v>
      </c>
      <c r="F5" s="25"/>
      <c r="G5" s="143"/>
      <c r="H5" s="146" t="s">
        <v>138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1.75" customHeight="1">
      <c r="A6" s="138"/>
      <c r="B6" s="145" t="s">
        <v>139</v>
      </c>
      <c r="C6" s="147" t="s">
        <v>140</v>
      </c>
      <c r="D6" s="20"/>
      <c r="E6" s="20"/>
      <c r="F6" s="20"/>
      <c r="G6" s="20"/>
      <c r="H6" s="2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38"/>
      <c r="B7" s="94"/>
      <c r="C7" s="148"/>
      <c r="D7" s="10"/>
      <c r="E7" s="10"/>
      <c r="F7" s="10"/>
      <c r="G7" s="10"/>
      <c r="H7" s="13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94"/>
      <c r="C8" s="148"/>
      <c r="D8" s="10"/>
      <c r="E8" s="10"/>
      <c r="F8" s="10"/>
      <c r="G8" s="10"/>
      <c r="H8" s="13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49"/>
      <c r="B10" s="150" t="s">
        <v>18</v>
      </c>
      <c r="C10" s="151" t="s">
        <v>141</v>
      </c>
      <c r="D10" s="152" t="s">
        <v>6</v>
      </c>
      <c r="E10" s="151" t="s">
        <v>12</v>
      </c>
      <c r="F10" s="151" t="s">
        <v>23</v>
      </c>
      <c r="G10" s="153" t="s">
        <v>24</v>
      </c>
      <c r="H10" s="154" t="s">
        <v>142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49"/>
      <c r="B11" s="155">
        <v>1.0</v>
      </c>
      <c r="C11" s="156" t="str">
        <f>Module1!B2</f>
        <v>Accountant</v>
      </c>
      <c r="D11" s="157">
        <f>Module1!A6</f>
        <v>0</v>
      </c>
      <c r="E11" s="157">
        <f>Module1!B6</f>
        <v>0</v>
      </c>
      <c r="F11" s="157">
        <f>Module1!C6</f>
        <v>27</v>
      </c>
      <c r="G11" s="158">
        <f>Module1!D6</f>
        <v>0</v>
      </c>
      <c r="H11" s="159">
        <f>Module1!E6</f>
        <v>27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49"/>
      <c r="B12" s="155">
        <v>2.0</v>
      </c>
      <c r="C12" s="156" t="str">
        <f>Module2!B2</f>
        <v>#REF!</v>
      </c>
      <c r="D12" s="157" t="str">
        <f t="shared" ref="D12:H12" si="1">Module2!A6</f>
        <v>#REF!</v>
      </c>
      <c r="E12" s="157" t="str">
        <f t="shared" si="1"/>
        <v>#REF!</v>
      </c>
      <c r="F12" s="157" t="str">
        <f t="shared" si="1"/>
        <v>#REF!</v>
      </c>
      <c r="G12" s="158" t="str">
        <f t="shared" si="1"/>
        <v>#REF!</v>
      </c>
      <c r="H12" s="159" t="str">
        <f t="shared" si="1"/>
        <v>#REF!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49"/>
      <c r="B13" s="155"/>
      <c r="C13" s="156"/>
      <c r="D13" s="157"/>
      <c r="E13" s="157"/>
      <c r="F13" s="157"/>
      <c r="G13" s="158"/>
      <c r="H13" s="15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49"/>
      <c r="B14" s="160"/>
      <c r="C14" s="161" t="s">
        <v>143</v>
      </c>
      <c r="D14" s="162" t="str">
        <f t="shared" ref="D14:H14" si="2">SUM(D9:D13)</f>
        <v>#REF!</v>
      </c>
      <c r="E14" s="162" t="str">
        <f t="shared" si="2"/>
        <v>#REF!</v>
      </c>
      <c r="F14" s="162" t="str">
        <f t="shared" si="2"/>
        <v>#REF!</v>
      </c>
      <c r="G14" s="162" t="str">
        <f t="shared" si="2"/>
        <v>#REF!</v>
      </c>
      <c r="H14" s="163" t="str">
        <f t="shared" si="2"/>
        <v>#REF!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64"/>
      <c r="C15" s="10"/>
      <c r="D15" s="165"/>
      <c r="E15" s="166"/>
      <c r="F15" s="166"/>
      <c r="G15" s="166"/>
      <c r="H15" s="16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29" t="s">
        <v>144</v>
      </c>
      <c r="D16" s="10"/>
      <c r="E16" s="167" t="str">
        <f>(D14+E14)*100/(H14-G14)</f>
        <v>#REF!</v>
      </c>
      <c r="F16" s="10" t="s">
        <v>145</v>
      </c>
      <c r="G16" s="10"/>
      <c r="H16" s="7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29" t="s">
        <v>146</v>
      </c>
      <c r="D17" s="10"/>
      <c r="E17" s="167" t="str">
        <f>D14*100/(H14-G14)</f>
        <v>#REF!</v>
      </c>
      <c r="F17" s="10" t="s">
        <v>145</v>
      </c>
      <c r="G17" s="10"/>
      <c r="H17" s="7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rintOptions/>
  <pageMargins bottom="0.75" footer="0.0" header="0.0" left="0.7" right="0.7" top="0.75"/>
  <pageSetup orientation="landscape"/>
  <headerFooter>
    <oddFooter>&amp;L 02ae-BM/PM/HDCV/FSOFT v2/0&amp;CInternal use&amp;R&amp;P/</oddFooter>
  </headerFooter>
  <drawing r:id="rId1"/>
</worksheet>
</file>