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user/duval/ULLYSES/ullyses_tech/jira_connection/inputs/"/>
    </mc:Choice>
  </mc:AlternateContent>
  <xr:revisionPtr revIDLastSave="0" documentId="13_ncr:1_{33371C83-3D9C-124C-B6AE-E8D41087215C}" xr6:coauthVersionLast="47" xr6:coauthVersionMax="47" xr10:uidLastSave="{00000000-0000-0000-0000-000000000000}"/>
  <bookViews>
    <workbookView xWindow="8120" yWindow="460" windowWidth="29640" windowHeight="18400" xr2:uid="{00000000-000D-0000-FFFF-FFFF00000000}"/>
  </bookViews>
  <sheets>
    <sheet name="updated_full_sample_newAV_newSN" sheetId="1" r:id="rId1"/>
  </sheets>
  <calcPr calcId="191029"/>
</workbook>
</file>

<file path=xl/calcChain.xml><?xml version="1.0" encoding="utf-8"?>
<calcChain xmlns="http://schemas.openxmlformats.org/spreadsheetml/2006/main">
  <c r="V69" i="1" l="1"/>
  <c r="U69" i="1"/>
  <c r="T69" i="1"/>
  <c r="Q69" i="1"/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V35" i="1" s="1"/>
  <c r="Q34" i="1"/>
  <c r="V34" i="1" s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40" i="1" l="1"/>
  <c r="V59" i="1"/>
  <c r="V48" i="1"/>
  <c r="V64" i="1"/>
  <c r="V51" i="1"/>
  <c r="V67" i="1"/>
  <c r="V56" i="1"/>
  <c r="V30" i="1"/>
  <c r="V41" i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45" i="1"/>
  <c r="V53" i="1"/>
  <c r="V61" i="1"/>
  <c r="V21" i="1"/>
  <c r="V38" i="1"/>
  <c r="V46" i="1"/>
  <c r="V54" i="1"/>
  <c r="V62" i="1"/>
  <c r="V15" i="1"/>
  <c r="V23" i="1"/>
  <c r="V31" i="1"/>
  <c r="V39" i="1"/>
  <c r="V47" i="1"/>
  <c r="V55" i="1"/>
  <c r="V63" i="1"/>
</calcChain>
</file>

<file path=xl/sharedStrings.xml><?xml version="1.0" encoding="utf-8"?>
<sst xmlns="http://schemas.openxmlformats.org/spreadsheetml/2006/main" count="673" uniqueCount="525">
  <si>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</si>
  <si>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</si>
  <si>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</si>
  <si>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</si>
  <si>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</si>
  <si>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</si>
  <si>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</si>
  <si>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</si>
  <si>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</si>
  <si>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</si>
  <si>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</si>
  <si>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</si>
  <si>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</si>
  <si>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</si>
  <si>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</si>
  <si>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</si>
  <si>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</si>
  <si>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</si>
  <si>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</si>
  <si>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</si>
  <si>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</si>
  <si>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</si>
  <si>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</si>
  <si>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</si>
  <si>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</si>
  <si>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</si>
  <si>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</si>
  <si>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</si>
  <si>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</si>
  <si>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</si>
  <si>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</si>
  <si>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</si>
  <si>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</si>
  <si>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</si>
  <si>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</si>
  <si>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</si>
  <si>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</si>
  <si>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</si>
  <si>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</si>
  <si>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</si>
  <si>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</si>
  <si>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</si>
  <si>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</si>
  <si>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</si>
  <si>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</si>
  <si>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</si>
  <si>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</si>
  <si>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</si>
  <si>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</si>
  <si>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</si>
  <si>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</si>
  <si>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</si>
  <si>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</si>
  <si>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</si>
  <si>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</si>
  <si>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</si>
  <si>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</si>
  <si>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</si>
  <si>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</si>
  <si>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</si>
  <si>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</si>
  <si>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</si>
  <si>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</si>
  <si>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</si>
  <si>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</si>
  <si>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</si>
  <si>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</si>
  <si>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</si>
  <si>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</si>
  <si>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</si>
  <si>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</si>
  <si>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</si>
  <si>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</si>
  <si>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</si>
  <si>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</si>
  <si>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</si>
  <si>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</si>
  <si>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</si>
  <si>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</si>
  <si>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</si>
  <si>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</si>
  <si>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</si>
  <si>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</si>
  <si>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</si>
  <si>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</si>
  <si>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</si>
  <si>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</si>
  <si>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</si>
  <si>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</si>
  <si>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</si>
  <si>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</si>
  <si>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</si>
  <si>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</si>
  <si>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</si>
  <si>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</si>
  <si>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</si>
  <si>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</si>
  <si>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</si>
  <si>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</si>
  <si>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</si>
  <si>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</si>
  <si>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</si>
  <si>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</si>
  <si>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</si>
  <si>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</si>
  <si>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</si>
  <si>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</si>
  <si>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</si>
  <si>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</si>
  <si>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</si>
  <si>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</si>
  <si>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</si>
  <si>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</si>
  <si>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</si>
  <si>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</si>
  <si>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</si>
  <si>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</si>
  <si>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</si>
  <si>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</si>
  <si>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</si>
  <si>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</si>
  <si>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</si>
  <si>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</si>
  <si>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</si>
  <si>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</si>
  <si>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</si>
  <si>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</si>
  <si>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</si>
  <si>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</si>
  <si>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</si>
  <si>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</si>
  <si>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</si>
  <si>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</si>
  <si>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</si>
  <si>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</si>
  <si>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</si>
  <si>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</si>
  <si>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</si>
  <si>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</si>
  <si>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</si>
  <si>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</si>
  <si>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</si>
  <si>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</si>
  <si>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</si>
  <si>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</si>
  <si>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</si>
  <si>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</si>
  <si>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</si>
  <si>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</si>
  <si>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</si>
  <si>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</si>
  <si>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</si>
  <si>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</si>
  <si>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</si>
  <si>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</si>
  <si>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</si>
  <si>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</si>
  <si>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</si>
  <si>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</si>
  <si>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</si>
  <si>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</si>
  <si>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</si>
  <si>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</si>
  <si>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</si>
  <si>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</si>
  <si>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</si>
  <si>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</si>
  <si>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</si>
  <si>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</si>
  <si>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</si>
  <si>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</si>
  <si>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</si>
  <si>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</si>
  <si>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</si>
  <si>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</si>
  <si>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</si>
  <si>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</si>
  <si>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</si>
  <si>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</si>
  <si>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</si>
  <si>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</si>
  <si>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</si>
  <si>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</si>
  <si>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</si>
  <si>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</si>
  <si>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</si>
  <si>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</si>
  <si>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</si>
  <si>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</si>
  <si>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</si>
  <si>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</si>
  <si>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</si>
  <si>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</si>
  <si>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</si>
  <si>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</si>
  <si>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</si>
  <si>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</si>
  <si>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</si>
  <si>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</si>
  <si>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</si>
  <si>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</si>
  <si>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</si>
  <si>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</si>
  <si>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</si>
  <si>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</si>
  <si>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</si>
  <si>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</si>
  <si>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</si>
  <si>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</si>
  <si>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</si>
  <si>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</si>
  <si>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</si>
  <si>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</si>
  <si>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</si>
  <si>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</si>
  <si>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</si>
  <si>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</si>
  <si>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</si>
  <si>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</si>
  <si>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</si>
  <si>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</si>
  <si>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</si>
  <si>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</si>
  <si>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</si>
  <si>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</si>
  <si>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</si>
  <si>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</si>
  <si>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</si>
  <si>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</si>
  <si>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</si>
  <si>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</si>
  <si>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</si>
  <si>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</si>
  <si>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</si>
  <si>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</si>
  <si>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</si>
  <si>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</si>
  <si>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</si>
  <si>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</si>
  <si>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</si>
  <si>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</si>
  <si>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</si>
  <si>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</si>
  <si>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</si>
  <si>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</si>
  <si>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</si>
  <si>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</si>
  <si>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</si>
  <si>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</si>
  <si>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</si>
  <si>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</si>
  <si>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</si>
  <si>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</si>
  <si>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</si>
  <si>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</si>
  <si>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</si>
  <si>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</si>
  <si>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</si>
  <si>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</si>
  <si>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</si>
  <si>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</si>
  <si>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</si>
  <si>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</si>
  <si>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</si>
  <si>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</si>
  <si>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</si>
  <si>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</si>
  <si>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</si>
  <si>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</si>
  <si>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</si>
  <si>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</si>
  <si>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</si>
  <si>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</si>
  <si>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</si>
  <si>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</si>
  <si>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</si>
  <si>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</si>
  <si>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</si>
  <si>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</si>
  <si>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</si>
  <si>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</si>
  <si>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</si>
  <si>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</si>
  <si>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</si>
  <si>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</si>
  <si>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</si>
  <si>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</si>
  <si>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</si>
  <si>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</si>
  <si>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</si>
  <si>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</si>
  <si>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</si>
  <si>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</si>
  <si>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</si>
  <si>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</si>
  <si>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</si>
  <si>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</si>
  <si>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</si>
  <si>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</si>
  <si>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</si>
  <si>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</si>
  <si>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</si>
  <si>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</si>
  <si>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</si>
  <si>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</si>
  <si>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</si>
  <si>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</si>
  <si>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</si>
  <si>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</si>
  <si>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</si>
  <si>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</si>
  <si>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</si>
  <si>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</si>
  <si>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</si>
  <si>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</si>
  <si>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</si>
  <si>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</si>
  <si>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</si>
  <si>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</si>
  <si>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</si>
  <si>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</si>
  <si>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</si>
  <si>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</si>
  <si>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</si>
  <si>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</si>
  <si>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</si>
  <si>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</si>
  <si>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</si>
  <si>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</si>
  <si>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</si>
  <si>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</si>
  <si>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</si>
  <si>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</si>
  <si>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</si>
  <si>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</si>
  <si>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</si>
  <si>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</si>
  <si>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</si>
  <si>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</si>
  <si>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</si>
  <si>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</si>
  <si>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</si>
  <si>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</si>
  <si>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</si>
  <si>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</si>
  <si>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</si>
  <si>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</si>
  <si>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</si>
  <si>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</si>
  <si>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</si>
  <si>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</si>
  <si>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</si>
  <si>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</si>
  <si>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</si>
  <si>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</si>
  <si>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</si>
  <si>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</si>
  <si>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</si>
  <si>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</si>
  <si>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</si>
  <si>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</si>
  <si>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</si>
  <si>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</si>
  <si>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</si>
  <si>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</si>
  <si>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</si>
  <si>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</si>
  <si>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</si>
  <si>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</si>
  <si>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</si>
  <si>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</si>
  <si>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</si>
  <si>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</si>
  <si>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</si>
  <si>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</si>
  <si>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</si>
  <si>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</si>
  <si>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</si>
  <si>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</si>
  <si>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</si>
  <si>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</si>
  <si>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</si>
  <si>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</si>
  <si>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</si>
  <si>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</si>
  <si>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</si>
  <si>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</si>
  <si>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</si>
  <si>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</si>
  <si>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</si>
  <si>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</si>
  <si>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</si>
  <si>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</si>
  <si>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</si>
  <si>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</si>
  <si>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</si>
  <si>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</si>
  <si>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</si>
  <si>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</si>
  <si>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</si>
  <si>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</si>
  <si>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</si>
  <si>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</si>
  <si>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</si>
  <si>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</si>
  <si>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</si>
  <si>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</si>
  <si>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</si>
  <si>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</si>
  <si>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</si>
  <si>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</si>
  <si>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</si>
  <si>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</si>
  <si>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</si>
  <si>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</si>
  <si>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</si>
  <si>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</si>
  <si>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</si>
  <si>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</si>
  <si>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</si>
  <si>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</si>
  <si>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</si>
  <si>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</si>
  <si>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</si>
  <si>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</si>
  <si>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</si>
  <si>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</si>
  <si>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</si>
  <si>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</si>
  <si>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</si>
  <si>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</si>
  <si>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</si>
  <si>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</si>
  <si>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</si>
  <si>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</si>
  <si>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</si>
  <si>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</si>
  <si>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</si>
  <si>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</si>
  <si>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</si>
  <si>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</si>
  <si>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</si>
  <si>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</si>
  <si>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</si>
  <si>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</si>
  <si>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</si>
  <si>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</si>
  <si>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</si>
  <si>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</si>
  <si>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</si>
  <si>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</si>
  <si>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</si>
  <si>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DR</t>
  </si>
  <si>
    <t>T52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</si>
  <si>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</si>
  <si>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</si>
  <si>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</si>
  <si>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</si>
  <si>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</si>
  <si>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</si>
  <si>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</si>
  <si>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</si>
  <si>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</si>
  <si>
    <t>-78d54m42.74s</t>
  </si>
  <si>
    <t>COS/G130M/G160M-STIS/E230M/G230L/G430L</t>
  </si>
  <si>
    <t>COS/G130M/G140L/G160M-STIS/G230L/G430L</t>
  </si>
  <si>
    <t>COS/G130M/G140L/G160M- STIS/G140L/G230L/G230MB/G430L</t>
  </si>
  <si>
    <t>COS/G130M/G140L/G160M- STIS/G230L/G230M/G430L</t>
  </si>
  <si>
    <t>COS/G130M/G160M-STIS/E230M/G140L/G230L/G430L/G750L</t>
  </si>
  <si>
    <t>LkCa 15</t>
  </si>
  <si>
    <t>J04391779+2221034</t>
  </si>
  <si>
    <t>V1079 Tau</t>
  </si>
  <si>
    <t>4h39m17.73s</t>
  </si>
  <si>
    <t>+22d21m03.8s</t>
  </si>
  <si>
    <t>9374|11616|14698</t>
  </si>
  <si>
    <t>COS/G130M/G160M-STIS/G140L/G230L/G430L/G750M/E230M</t>
  </si>
  <si>
    <t>LkCa 19</t>
  </si>
  <si>
    <t>J04553695+3017553</t>
  </si>
  <si>
    <t>HD282630</t>
  </si>
  <si>
    <t>4h55m36.97s</t>
  </si>
  <si>
    <t>+30d17m55.0s</t>
  </si>
  <si>
    <t>11608|11616</t>
  </si>
  <si>
    <t>COS/G130M/G160M-STIS/G230L/G430L/G750L/E230M</t>
  </si>
  <si>
    <t>LkCa 4</t>
  </si>
  <si>
    <t>J04162810+2807358</t>
  </si>
  <si>
    <t>4h16m28.11s</t>
  </si>
  <si>
    <t>+28d07m35.73s</t>
  </si>
  <si>
    <t>9790|11616</t>
  </si>
  <si>
    <t>AA Tau</t>
  </si>
  <si>
    <t>J04345542+2428531</t>
  </si>
  <si>
    <t>HBC 63</t>
  </si>
  <si>
    <t>4h34m55.42s</t>
  </si>
  <si>
    <t>+24d28m52.8s</t>
  </si>
  <si>
    <t>11616|12876|15070</t>
  </si>
  <si>
    <t>COS/G130M/G160M-STIS/E230M/G230L/G430L/G230M</t>
  </si>
  <si>
    <t>DE Tau</t>
  </si>
  <si>
    <t>J04215563+2755060</t>
  </si>
  <si>
    <t>4h21m55.69s</t>
  </si>
  <si>
    <t>+27d55m06.1s</t>
  </si>
  <si>
    <t>8628|11616</t>
  </si>
  <si>
    <t>4h30m44.25s</t>
  </si>
  <si>
    <t>+26d01m24.5s</t>
  </si>
  <si>
    <t>DK Tau A</t>
  </si>
  <si>
    <t>COS/G130M/G160M-STIS/G230L/G430L/E230M</t>
  </si>
  <si>
    <t>DM Tau</t>
  </si>
  <si>
    <t>9374|11608|11616</t>
  </si>
  <si>
    <t>J04334871+1810099</t>
  </si>
  <si>
    <t>HBC 62</t>
  </si>
  <si>
    <t>4h33m48.74s</t>
  </si>
  <si>
    <t>+18d10m09.7s</t>
  </si>
  <si>
    <t>DN Tau</t>
  </si>
  <si>
    <t>4h35m27.44s</t>
  </si>
  <si>
    <t>+24d14m59.1s</t>
  </si>
  <si>
    <t>DR Tau</t>
  </si>
  <si>
    <t>4h47m06.22s+16d58m42.6s</t>
  </si>
  <si>
    <t>J04470620+1658428</t>
  </si>
  <si>
    <t>HBC 74</t>
  </si>
  <si>
    <t>J04352737+2414589</t>
  </si>
  <si>
    <t>HBC 65</t>
  </si>
  <si>
    <t>8206|8627|11616</t>
  </si>
  <si>
    <t>COS/G130M/G160M</t>
  </si>
  <si>
    <t>Sigma Ori</t>
  </si>
  <si>
    <t>eta Cha</t>
  </si>
  <si>
    <t>eps Cha</t>
  </si>
  <si>
    <t xml:space="preserve">Sigma Ori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</si>
</sst>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1010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3" fillId="7" borderId="7" xfId="13"/>
    <xf numFmtId="0" fontId="11" fillId="6" borderId="4" xfId="11"/>
    <xf numFmtId="0" fontId="6" fillId="2" borderId="0" xfId="6"/>
    <xf numFmtId="0" fontId="0" fillId="0" borderId="0" xfId="0" quotePrefix="1"/>
    <xf numFmtId="0" fontId="18" fillId="0" borderId="0" xfId="0" applyFont="1"/>
    <xf numFmtId="0" fontId="8" fillId="4" borderId="0" xfId="8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1"/>
  <sheetViews>
    <sheetView tabSelected="1" topLeftCell="L1" zoomScale="108" workbookViewId="0">
      <pane ySplit="1" topLeftCell="A15" activePane="bottomLeft" state="frozen"/>
      <selection pane="bottomLeft" activeCell="W32" sqref="W32"/>
    </sheetView>
  </sheetViews>
  <sheetFormatPr baseColWidth="10" defaultRowHeight="16" x14ac:dyDescent="0.2"/>
  <cols>
    <col min="1" max="1" width="34.1640625" customWidth="1"/>
    <col min="5" max="5" width="18.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40.83203125" customWidth="1"/>
  </cols>
  <sheetData>
    <row r="1" spans="1:25" ht="17" thickBot="1" x14ac:dyDescent="0.25">
      <c r="A1" t="s">
        <v>459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353</v>
      </c>
      <c r="O1" t="s">
        <v>351</v>
      </c>
      <c r="P1" t="s">
        <v>352</v>
      </c>
      <c r="Q1" t="s">
        <v>354</v>
      </c>
      <c r="R1" t="s">
        <v>12</v>
      </c>
      <c r="S1" t="s">
        <v>13</v>
      </c>
      <c r="T1" t="s">
        <v>460</v>
      </c>
      <c r="U1" t="s">
        <v>461</v>
      </c>
      <c r="V1" t="s">
        <v>462</v>
      </c>
      <c r="W1" t="s">
        <v>359</v>
      </c>
      <c r="X1" t="s">
        <v>400</v>
      </c>
      <c r="Y1" t="s">
        <v>452</v>
      </c>
    </row>
    <row r="2" spans="1:25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451</v>
      </c>
      <c r="Y2">
        <v>2</v>
      </c>
    </row>
    <row r="3" spans="1:25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6" si="1">ROUND(R3+0.3,0)</f>
        <v>2</v>
      </c>
      <c r="U3" s="1">
        <f t="shared" ref="U3:U66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5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5" ht="18" thickTop="1" thickBot="1" x14ac:dyDescent="0.25">
      <c r="A5" s="1" t="s">
        <v>376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521</v>
      </c>
      <c r="G5" s="1">
        <v>385</v>
      </c>
      <c r="H5" s="1" t="s">
        <v>36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f t="shared" si="1"/>
        <v>4</v>
      </c>
      <c r="U5" s="1">
        <f t="shared" si="2"/>
        <v>1</v>
      </c>
      <c r="V5" s="1">
        <f t="shared" si="3"/>
        <v>4</v>
      </c>
      <c r="W5" s="1">
        <v>16113</v>
      </c>
      <c r="X5" s="1"/>
      <c r="Y5">
        <v>2</v>
      </c>
    </row>
    <row r="6" spans="1:25" ht="18" thickTop="1" thickBot="1" x14ac:dyDescent="0.25">
      <c r="A6" s="1" t="s">
        <v>379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521</v>
      </c>
      <c r="G6" s="1">
        <v>385</v>
      </c>
      <c r="H6" s="1" t="s">
        <v>41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5" ht="18" thickTop="1" thickBot="1" x14ac:dyDescent="0.25">
      <c r="A7" s="1" t="s">
        <v>42</v>
      </c>
      <c r="B7" s="1" t="s">
        <v>43</v>
      </c>
      <c r="C7" s="1"/>
      <c r="D7" s="1" t="s">
        <v>44</v>
      </c>
      <c r="E7" s="1" t="s">
        <v>45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5" ht="18" thickTop="1" thickBot="1" x14ac:dyDescent="0.25">
      <c r="A8" s="1" t="s">
        <v>46</v>
      </c>
      <c r="B8" s="1" t="s">
        <v>47</v>
      </c>
      <c r="C8" s="1"/>
      <c r="D8" s="1" t="s">
        <v>48</v>
      </c>
      <c r="E8" s="1" t="s">
        <v>49</v>
      </c>
      <c r="F8" s="1" t="s">
        <v>50</v>
      </c>
      <c r="G8" s="1">
        <v>330</v>
      </c>
      <c r="H8" s="1" t="s">
        <v>51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5" ht="18" thickTop="1" thickBot="1" x14ac:dyDescent="0.25">
      <c r="A9" s="1" t="s">
        <v>368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521</v>
      </c>
      <c r="G9" s="1">
        <v>385</v>
      </c>
      <c r="H9" s="1" t="s">
        <v>56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5" ht="18" thickTop="1" thickBot="1" x14ac:dyDescent="0.25">
      <c r="A10" s="1" t="s">
        <v>57</v>
      </c>
      <c r="B10" s="1" t="s">
        <v>58</v>
      </c>
      <c r="C10" s="1"/>
      <c r="D10" s="1" t="s">
        <v>59</v>
      </c>
      <c r="E10" s="1" t="s">
        <v>60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5" ht="18" thickTop="1" thickBot="1" x14ac:dyDescent="0.25">
      <c r="A11" s="1" t="s">
        <v>61</v>
      </c>
      <c r="B11" s="1" t="s">
        <v>62</v>
      </c>
      <c r="C11" s="1"/>
      <c r="D11" s="1" t="s">
        <v>63</v>
      </c>
      <c r="E11" s="1" t="s">
        <v>64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5" ht="18" thickTop="1" thickBot="1" x14ac:dyDescent="0.25">
      <c r="A12" s="1" t="s">
        <v>65</v>
      </c>
      <c r="B12" s="1" t="s">
        <v>66</v>
      </c>
      <c r="C12" s="1" t="s">
        <v>67</v>
      </c>
      <c r="D12" s="1" t="s">
        <v>68</v>
      </c>
      <c r="E12" s="1" t="s">
        <v>69</v>
      </c>
      <c r="F12" s="1" t="s">
        <v>19</v>
      </c>
      <c r="G12" s="1">
        <v>440</v>
      </c>
      <c r="H12" s="1" t="s">
        <v>51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5" ht="18" thickTop="1" thickBot="1" x14ac:dyDescent="0.25">
      <c r="A13" s="1" t="s">
        <v>70</v>
      </c>
      <c r="B13" s="1" t="s">
        <v>71</v>
      </c>
      <c r="C13" s="1"/>
      <c r="D13" s="1" t="s">
        <v>72</v>
      </c>
      <c r="E13" s="1" t="s">
        <v>73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451</v>
      </c>
      <c r="Y13">
        <v>2</v>
      </c>
    </row>
    <row r="14" spans="1:25" ht="18" thickTop="1" thickBot="1" x14ac:dyDescent="0.25">
      <c r="A14" s="1" t="s">
        <v>74</v>
      </c>
      <c r="B14" s="1" t="s">
        <v>75</v>
      </c>
      <c r="C14" s="1"/>
      <c r="D14" s="1" t="s">
        <v>76</v>
      </c>
      <c r="E14" s="1" t="s">
        <v>77</v>
      </c>
      <c r="F14" s="1" t="s">
        <v>50</v>
      </c>
      <c r="G14" s="1">
        <v>330</v>
      </c>
      <c r="H14" s="1" t="s">
        <v>51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5" ht="17" thickTop="1" x14ac:dyDescent="0.2">
      <c r="A15" s="2" t="s">
        <v>369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  <c r="G15" s="2">
        <v>46</v>
      </c>
      <c r="H15" s="2" t="s">
        <v>51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5" x14ac:dyDescent="0.2">
      <c r="A16" s="6" t="s">
        <v>83</v>
      </c>
      <c r="B16" s="6" t="s">
        <v>84</v>
      </c>
      <c r="C16" s="6" t="s">
        <v>85</v>
      </c>
      <c r="D16" s="6" t="s">
        <v>86</v>
      </c>
      <c r="E16" s="6" t="s">
        <v>87</v>
      </c>
      <c r="F16" s="6" t="s">
        <v>88</v>
      </c>
      <c r="G16" s="6">
        <v>150</v>
      </c>
      <c r="H16" s="6" t="s">
        <v>31</v>
      </c>
      <c r="I16" s="6">
        <v>0.86</v>
      </c>
      <c r="J16" s="6">
        <v>-7.67</v>
      </c>
      <c r="K16" s="6">
        <v>0.7</v>
      </c>
      <c r="L16" s="6">
        <v>12.19</v>
      </c>
      <c r="M16" s="6">
        <v>11.4</v>
      </c>
      <c r="N16" s="6">
        <v>1</v>
      </c>
      <c r="O16" s="6">
        <v>1</v>
      </c>
      <c r="P16" s="6">
        <v>1</v>
      </c>
      <c r="Q16" s="6">
        <f t="shared" si="0"/>
        <v>2</v>
      </c>
      <c r="R16" s="6">
        <v>1.65</v>
      </c>
      <c r="S16" s="6">
        <v>0.23</v>
      </c>
      <c r="T16" s="6">
        <f t="shared" si="1"/>
        <v>2</v>
      </c>
      <c r="U16" s="6">
        <f t="shared" si="2"/>
        <v>1</v>
      </c>
      <c r="V16" s="6">
        <f t="shared" si="4"/>
        <v>3</v>
      </c>
      <c r="W16" s="6">
        <v>16476</v>
      </c>
      <c r="X16" s="6"/>
    </row>
    <row r="17" spans="1:24" x14ac:dyDescent="0.2">
      <c r="A17" s="6" t="s">
        <v>89</v>
      </c>
      <c r="B17" s="6" t="s">
        <v>90</v>
      </c>
      <c r="C17" s="6" t="s">
        <v>91</v>
      </c>
      <c r="D17" s="6" t="s">
        <v>92</v>
      </c>
      <c r="E17" s="6" t="s">
        <v>93</v>
      </c>
      <c r="F17" s="6" t="s">
        <v>88</v>
      </c>
      <c r="G17" s="6">
        <v>150</v>
      </c>
      <c r="H17" s="6" t="s">
        <v>25</v>
      </c>
      <c r="I17" s="6">
        <v>0.75</v>
      </c>
      <c r="J17" s="6">
        <v>-8.7899999999999991</v>
      </c>
      <c r="K17" s="6">
        <v>0</v>
      </c>
      <c r="L17" s="6">
        <v>13.35</v>
      </c>
      <c r="M17" s="6">
        <v>13.26</v>
      </c>
      <c r="N17" s="6">
        <v>1</v>
      </c>
      <c r="O17" s="6">
        <v>1</v>
      </c>
      <c r="P17" s="6">
        <v>1</v>
      </c>
      <c r="Q17" s="6">
        <f t="shared" si="0"/>
        <v>2</v>
      </c>
      <c r="R17" s="6">
        <v>1.21</v>
      </c>
      <c r="S17" s="6">
        <v>0.22</v>
      </c>
      <c r="T17" s="6">
        <f t="shared" si="1"/>
        <v>2</v>
      </c>
      <c r="U17" s="6">
        <f t="shared" si="2"/>
        <v>1</v>
      </c>
      <c r="V17" s="6">
        <f t="shared" si="4"/>
        <v>3</v>
      </c>
      <c r="W17" s="6">
        <v>16476</v>
      </c>
      <c r="X17" s="6"/>
    </row>
    <row r="18" spans="1:24" x14ac:dyDescent="0.2">
      <c r="A18" s="6" t="s">
        <v>94</v>
      </c>
      <c r="B18" s="6" t="s">
        <v>95</v>
      </c>
      <c r="C18" s="6" t="s">
        <v>96</v>
      </c>
      <c r="D18" s="6" t="s">
        <v>97</v>
      </c>
      <c r="E18" s="6" t="s">
        <v>98</v>
      </c>
      <c r="F18" s="6" t="s">
        <v>88</v>
      </c>
      <c r="G18" s="6">
        <v>150</v>
      </c>
      <c r="H18" s="6" t="s">
        <v>99</v>
      </c>
      <c r="I18" s="6">
        <v>0.37</v>
      </c>
      <c r="J18" s="6">
        <v>-8.65</v>
      </c>
      <c r="K18" s="6">
        <v>0.75</v>
      </c>
      <c r="L18" s="6">
        <v>15.15</v>
      </c>
      <c r="M18" s="6">
        <v>14.79</v>
      </c>
      <c r="N18" s="6">
        <v>1</v>
      </c>
      <c r="O18" s="6">
        <v>3</v>
      </c>
      <c r="P18" s="6">
        <v>1</v>
      </c>
      <c r="Q18" s="6">
        <f t="shared" si="0"/>
        <v>4</v>
      </c>
      <c r="R18" s="6">
        <v>4.9400000000000004</v>
      </c>
      <c r="S18" s="6">
        <v>0.3</v>
      </c>
      <c r="T18" s="6">
        <f t="shared" si="1"/>
        <v>5</v>
      </c>
      <c r="U18" s="6">
        <f t="shared" si="2"/>
        <v>1</v>
      </c>
      <c r="V18" s="6">
        <f t="shared" si="4"/>
        <v>6</v>
      </c>
      <c r="W18" s="6">
        <v>16477</v>
      </c>
      <c r="X18" s="6"/>
    </row>
    <row r="19" spans="1:24" x14ac:dyDescent="0.2">
      <c r="A19" s="6" t="s">
        <v>100</v>
      </c>
      <c r="B19" s="6" t="s">
        <v>101</v>
      </c>
      <c r="C19" s="6" t="s">
        <v>102</v>
      </c>
      <c r="D19" s="6" t="s">
        <v>103</v>
      </c>
      <c r="E19" s="6" t="s">
        <v>104</v>
      </c>
      <c r="F19" s="6" t="s">
        <v>88</v>
      </c>
      <c r="G19" s="6">
        <v>150</v>
      </c>
      <c r="H19" s="6" t="s">
        <v>105</v>
      </c>
      <c r="I19" s="6">
        <v>0.2</v>
      </c>
      <c r="J19" s="6">
        <v>-9.51</v>
      </c>
      <c r="K19" s="6">
        <v>0</v>
      </c>
      <c r="L19" s="6">
        <v>16.78</v>
      </c>
      <c r="M19" s="6">
        <v>16.25</v>
      </c>
      <c r="N19" s="6">
        <v>1</v>
      </c>
      <c r="O19" s="6">
        <v>3</v>
      </c>
      <c r="P19" s="6">
        <v>1</v>
      </c>
      <c r="Q19" s="6">
        <f t="shared" si="0"/>
        <v>4</v>
      </c>
      <c r="R19" s="6">
        <v>3.33</v>
      </c>
      <c r="S19" s="6">
        <v>0.3</v>
      </c>
      <c r="T19" s="6">
        <f t="shared" si="1"/>
        <v>4</v>
      </c>
      <c r="U19" s="6">
        <f t="shared" si="2"/>
        <v>1</v>
      </c>
      <c r="V19" s="6">
        <f t="shared" si="4"/>
        <v>5</v>
      </c>
      <c r="W19" s="6">
        <v>16477</v>
      </c>
      <c r="X19" s="6"/>
    </row>
    <row r="20" spans="1:24" x14ac:dyDescent="0.2">
      <c r="A20" s="6" t="s">
        <v>106</v>
      </c>
      <c r="B20" s="6" t="s">
        <v>107</v>
      </c>
      <c r="C20" s="6"/>
      <c r="D20" s="6" t="s">
        <v>108</v>
      </c>
      <c r="E20" s="6" t="s">
        <v>109</v>
      </c>
      <c r="F20" s="6" t="s">
        <v>88</v>
      </c>
      <c r="G20" s="6">
        <v>150</v>
      </c>
      <c r="H20" s="6" t="s">
        <v>110</v>
      </c>
      <c r="I20" s="6">
        <v>0.23</v>
      </c>
      <c r="J20" s="6">
        <v>-9.26</v>
      </c>
      <c r="K20" s="6">
        <v>0.2</v>
      </c>
      <c r="L20" s="6">
        <v>15.65</v>
      </c>
      <c r="M20" s="6">
        <v>15.18</v>
      </c>
      <c r="N20" s="6">
        <v>1</v>
      </c>
      <c r="O20" s="6">
        <v>3</v>
      </c>
      <c r="P20" s="6">
        <v>1</v>
      </c>
      <c r="Q20" s="6">
        <f t="shared" si="0"/>
        <v>4</v>
      </c>
      <c r="R20" s="6">
        <v>3.46</v>
      </c>
      <c r="S20" s="6">
        <v>0.3</v>
      </c>
      <c r="T20" s="6">
        <f t="shared" si="1"/>
        <v>4</v>
      </c>
      <c r="U20" s="6">
        <f t="shared" si="2"/>
        <v>1</v>
      </c>
      <c r="V20" s="6">
        <f t="shared" si="4"/>
        <v>5</v>
      </c>
      <c r="W20" s="6">
        <v>16477</v>
      </c>
      <c r="X20" s="6"/>
    </row>
    <row r="21" spans="1:24" x14ac:dyDescent="0.2">
      <c r="A21" s="6" t="s">
        <v>111</v>
      </c>
      <c r="B21" s="6" t="s">
        <v>112</v>
      </c>
      <c r="C21" s="6" t="s">
        <v>113</v>
      </c>
      <c r="D21" s="6" t="s">
        <v>114</v>
      </c>
      <c r="E21" s="6" t="s">
        <v>115</v>
      </c>
      <c r="F21" s="6" t="s">
        <v>88</v>
      </c>
      <c r="G21" s="6">
        <v>150</v>
      </c>
      <c r="H21" s="6" t="s">
        <v>116</v>
      </c>
      <c r="I21" s="6">
        <v>0.42</v>
      </c>
      <c r="J21" s="6">
        <v>-9.06</v>
      </c>
      <c r="K21" s="6">
        <v>0.5</v>
      </c>
      <c r="L21" s="6">
        <v>14.03</v>
      </c>
      <c r="M21" s="6">
        <v>13.54</v>
      </c>
      <c r="N21" s="6">
        <v>1</v>
      </c>
      <c r="O21" s="6">
        <v>4</v>
      </c>
      <c r="P21" s="6">
        <v>1</v>
      </c>
      <c r="Q21" s="6">
        <f t="shared" si="0"/>
        <v>5</v>
      </c>
      <c r="R21" s="6">
        <v>4.9400000000000004</v>
      </c>
      <c r="S21" s="6">
        <v>0.32</v>
      </c>
      <c r="T21" s="6">
        <f t="shared" si="1"/>
        <v>5</v>
      </c>
      <c r="U21" s="6">
        <f t="shared" si="2"/>
        <v>1</v>
      </c>
      <c r="V21" s="6">
        <f t="shared" si="4"/>
        <v>6</v>
      </c>
      <c r="W21" s="6">
        <v>16476</v>
      </c>
      <c r="X21" s="6"/>
    </row>
    <row r="22" spans="1:24" x14ac:dyDescent="0.2">
      <c r="A22" s="6" t="s">
        <v>117</v>
      </c>
      <c r="B22" s="6" t="s">
        <v>118</v>
      </c>
      <c r="C22" s="6" t="s">
        <v>119</v>
      </c>
      <c r="D22" s="6" t="s">
        <v>120</v>
      </c>
      <c r="E22" s="6" t="s">
        <v>121</v>
      </c>
      <c r="F22" s="6" t="s">
        <v>88</v>
      </c>
      <c r="G22" s="6">
        <v>150</v>
      </c>
      <c r="H22" s="6" t="s">
        <v>51</v>
      </c>
      <c r="I22" s="6">
        <v>0.28999999999999998</v>
      </c>
      <c r="J22" s="6">
        <v>-8.5399999999999991</v>
      </c>
      <c r="K22" s="6">
        <v>1</v>
      </c>
      <c r="L22" s="6">
        <v>15.41</v>
      </c>
      <c r="M22" s="6">
        <v>15</v>
      </c>
      <c r="N22" s="6">
        <v>1</v>
      </c>
      <c r="O22" s="6">
        <v>4</v>
      </c>
      <c r="P22" s="6">
        <v>1</v>
      </c>
      <c r="Q22" s="6">
        <f t="shared" si="0"/>
        <v>5</v>
      </c>
      <c r="R22" s="6">
        <v>6.62</v>
      </c>
      <c r="S22" s="6">
        <v>0.32</v>
      </c>
      <c r="T22" s="6">
        <f t="shared" si="1"/>
        <v>7</v>
      </c>
      <c r="U22" s="6">
        <f t="shared" si="2"/>
        <v>1</v>
      </c>
      <c r="V22" s="6">
        <f t="shared" si="4"/>
        <v>8</v>
      </c>
      <c r="W22" s="6">
        <v>16477</v>
      </c>
      <c r="X22" s="6"/>
    </row>
    <row r="23" spans="1:24" x14ac:dyDescent="0.2">
      <c r="A23" t="s">
        <v>122</v>
      </c>
      <c r="B23" t="s">
        <v>123</v>
      </c>
      <c r="C23" t="s">
        <v>124</v>
      </c>
      <c r="D23" t="s">
        <v>125</v>
      </c>
      <c r="E23" t="s">
        <v>126</v>
      </c>
      <c r="F23" t="s">
        <v>88</v>
      </c>
      <c r="G23">
        <v>150</v>
      </c>
      <c r="H23" t="s">
        <v>127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6" t="s">
        <v>128</v>
      </c>
      <c r="B24" s="6" t="s">
        <v>129</v>
      </c>
      <c r="C24" s="6" t="s">
        <v>130</v>
      </c>
      <c r="D24" s="6" t="s">
        <v>131</v>
      </c>
      <c r="E24" s="6" t="s">
        <v>132</v>
      </c>
      <c r="F24" s="6" t="s">
        <v>133</v>
      </c>
      <c r="G24" s="6">
        <v>160</v>
      </c>
      <c r="H24" s="6" t="s">
        <v>134</v>
      </c>
      <c r="I24" s="6">
        <v>0.16</v>
      </c>
      <c r="J24" s="6">
        <v>-9.2799999999999994</v>
      </c>
      <c r="K24" s="6">
        <v>0</v>
      </c>
      <c r="L24" s="6"/>
      <c r="M24" s="6"/>
      <c r="N24" s="6">
        <v>1</v>
      </c>
      <c r="O24" s="6">
        <v>2</v>
      </c>
      <c r="P24" s="6">
        <v>1</v>
      </c>
      <c r="Q24" s="6">
        <f t="shared" si="0"/>
        <v>3</v>
      </c>
      <c r="R24" s="6">
        <v>2.57</v>
      </c>
      <c r="S24" s="6">
        <v>0.28000000000000003</v>
      </c>
      <c r="T24" s="6">
        <f t="shared" si="1"/>
        <v>3</v>
      </c>
      <c r="U24" s="6">
        <f t="shared" si="2"/>
        <v>1</v>
      </c>
      <c r="V24" s="6">
        <f t="shared" si="4"/>
        <v>4</v>
      </c>
      <c r="W24" s="6">
        <v>16478</v>
      </c>
      <c r="X24" s="6"/>
    </row>
    <row r="25" spans="1:24" x14ac:dyDescent="0.2">
      <c r="A25" s="6" t="s">
        <v>135</v>
      </c>
      <c r="B25" s="6" t="s">
        <v>136</v>
      </c>
      <c r="C25" s="6" t="s">
        <v>137</v>
      </c>
      <c r="D25" s="6" t="s">
        <v>138</v>
      </c>
      <c r="E25" s="6" t="s">
        <v>139</v>
      </c>
      <c r="F25" s="6" t="s">
        <v>140</v>
      </c>
      <c r="G25" s="6">
        <v>200</v>
      </c>
      <c r="H25" s="6" t="s">
        <v>141</v>
      </c>
      <c r="I25" s="6">
        <v>0.47</v>
      </c>
      <c r="J25" s="6">
        <v>-9.1199999999999992</v>
      </c>
      <c r="K25" s="6">
        <v>0</v>
      </c>
      <c r="L25" s="6">
        <v>14.27</v>
      </c>
      <c r="M25" s="6">
        <v>13.98</v>
      </c>
      <c r="N25" s="6">
        <v>1</v>
      </c>
      <c r="O25" s="6">
        <v>2</v>
      </c>
      <c r="P25" s="6">
        <v>1</v>
      </c>
      <c r="Q25" s="6">
        <f t="shared" si="0"/>
        <v>3</v>
      </c>
      <c r="R25" s="6">
        <v>2.89</v>
      </c>
      <c r="S25" s="6">
        <v>0.3</v>
      </c>
      <c r="T25" s="6">
        <f t="shared" si="1"/>
        <v>3</v>
      </c>
      <c r="U25" s="6">
        <f t="shared" si="2"/>
        <v>1</v>
      </c>
      <c r="V25" s="6">
        <f t="shared" si="4"/>
        <v>4</v>
      </c>
      <c r="W25" s="6">
        <v>16479</v>
      </c>
      <c r="X25" s="6"/>
    </row>
    <row r="26" spans="1:24" x14ac:dyDescent="0.2">
      <c r="A26" s="6" t="s">
        <v>142</v>
      </c>
      <c r="B26" s="6" t="s">
        <v>143</v>
      </c>
      <c r="C26" s="6" t="s">
        <v>144</v>
      </c>
      <c r="D26" s="6" t="s">
        <v>145</v>
      </c>
      <c r="E26" s="6" t="s">
        <v>146</v>
      </c>
      <c r="F26" s="6" t="s">
        <v>147</v>
      </c>
      <c r="G26" s="6">
        <v>150</v>
      </c>
      <c r="H26" s="6" t="s">
        <v>99</v>
      </c>
      <c r="I26" s="6">
        <v>0.41</v>
      </c>
      <c r="J26" s="6">
        <v>-9.19</v>
      </c>
      <c r="K26" s="6">
        <v>0</v>
      </c>
      <c r="L26" s="6">
        <v>15.05</v>
      </c>
      <c r="M26" s="6">
        <v>14.71</v>
      </c>
      <c r="N26" s="6">
        <v>1</v>
      </c>
      <c r="O26" s="6">
        <v>2</v>
      </c>
      <c r="P26" s="6">
        <v>1</v>
      </c>
      <c r="Q26" s="6">
        <f t="shared" si="0"/>
        <v>3</v>
      </c>
      <c r="R26" s="6">
        <v>2.0299999999999998</v>
      </c>
      <c r="S26" s="6">
        <v>0.26</v>
      </c>
      <c r="T26" s="6">
        <f t="shared" si="1"/>
        <v>2</v>
      </c>
      <c r="U26" s="6">
        <f t="shared" si="2"/>
        <v>1</v>
      </c>
      <c r="V26" s="6">
        <f t="shared" si="4"/>
        <v>3</v>
      </c>
      <c r="W26" s="6">
        <v>16479</v>
      </c>
      <c r="X26" s="6"/>
    </row>
    <row r="27" spans="1:24" x14ac:dyDescent="0.2">
      <c r="A27" s="6" t="s">
        <v>370</v>
      </c>
      <c r="B27" s="6" t="s">
        <v>148</v>
      </c>
      <c r="C27" s="6" t="s">
        <v>149</v>
      </c>
      <c r="D27" s="6" t="s">
        <v>150</v>
      </c>
      <c r="E27" s="6" t="s">
        <v>151</v>
      </c>
      <c r="F27" s="6" t="s">
        <v>133</v>
      </c>
      <c r="G27" s="6">
        <v>160</v>
      </c>
      <c r="H27" s="6" t="s">
        <v>134</v>
      </c>
      <c r="I27" s="6">
        <v>0.17</v>
      </c>
      <c r="J27" s="6">
        <v>-9.34</v>
      </c>
      <c r="K27" s="6">
        <v>0.1</v>
      </c>
      <c r="L27" s="6"/>
      <c r="M27" s="6"/>
      <c r="N27" s="6">
        <v>1</v>
      </c>
      <c r="O27" s="6">
        <v>3</v>
      </c>
      <c r="P27" s="6">
        <v>1</v>
      </c>
      <c r="Q27" s="6">
        <f t="shared" si="0"/>
        <v>4</v>
      </c>
      <c r="R27" s="6">
        <v>3.52</v>
      </c>
      <c r="S27" s="6">
        <v>0.31</v>
      </c>
      <c r="T27" s="6">
        <f t="shared" si="1"/>
        <v>4</v>
      </c>
      <c r="U27" s="6">
        <f t="shared" si="2"/>
        <v>1</v>
      </c>
      <c r="V27" s="6">
        <f t="shared" si="4"/>
        <v>5</v>
      </c>
      <c r="W27" s="6">
        <v>16478</v>
      </c>
      <c r="X27" s="6"/>
    </row>
    <row r="28" spans="1:24" x14ac:dyDescent="0.2">
      <c r="A28" s="6" t="s">
        <v>152</v>
      </c>
      <c r="B28" s="6" t="s">
        <v>153</v>
      </c>
      <c r="C28" s="6" t="s">
        <v>154</v>
      </c>
      <c r="D28" s="6" t="s">
        <v>155</v>
      </c>
      <c r="E28" s="6" t="s">
        <v>156</v>
      </c>
      <c r="F28" s="6" t="s">
        <v>147</v>
      </c>
      <c r="G28" s="6">
        <v>150</v>
      </c>
      <c r="H28" s="6" t="s">
        <v>105</v>
      </c>
      <c r="I28" s="6">
        <v>0.2</v>
      </c>
      <c r="J28" s="6">
        <v>-9.81</v>
      </c>
      <c r="K28" s="6">
        <v>0</v>
      </c>
      <c r="L28" s="6">
        <v>16.57</v>
      </c>
      <c r="M28" s="6">
        <v>15.85</v>
      </c>
      <c r="N28" s="6">
        <v>1</v>
      </c>
      <c r="O28" s="6">
        <v>4</v>
      </c>
      <c r="P28" s="6">
        <v>1</v>
      </c>
      <c r="Q28" s="6">
        <f t="shared" si="0"/>
        <v>5</v>
      </c>
      <c r="R28" s="6">
        <v>5.56</v>
      </c>
      <c r="S28" s="6">
        <v>0.38</v>
      </c>
      <c r="T28" s="6">
        <f t="shared" si="1"/>
        <v>6</v>
      </c>
      <c r="U28" s="6">
        <f t="shared" si="2"/>
        <v>1</v>
      </c>
      <c r="V28" s="6">
        <f t="shared" si="4"/>
        <v>7</v>
      </c>
      <c r="W28" s="6">
        <v>16479</v>
      </c>
      <c r="X28" s="6"/>
    </row>
    <row r="29" spans="1:24" x14ac:dyDescent="0.2">
      <c r="A29" t="s">
        <v>371</v>
      </c>
      <c r="B29" t="s">
        <v>157</v>
      </c>
      <c r="C29" t="s">
        <v>158</v>
      </c>
      <c r="D29" t="s">
        <v>159</v>
      </c>
      <c r="E29" t="s">
        <v>160</v>
      </c>
      <c r="F29" t="s">
        <v>133</v>
      </c>
      <c r="G29">
        <v>160</v>
      </c>
      <c r="H29" t="s">
        <v>51</v>
      </c>
      <c r="I29">
        <v>0.3</v>
      </c>
      <c r="J29">
        <v>-7.96</v>
      </c>
      <c r="K29">
        <v>1.2</v>
      </c>
      <c r="L29">
        <v>15.63</v>
      </c>
      <c r="M29">
        <v>15.48</v>
      </c>
      <c r="N29">
        <v>1</v>
      </c>
      <c r="O29">
        <v>6</v>
      </c>
      <c r="P29">
        <v>1</v>
      </c>
      <c r="Q29">
        <f t="shared" si="0"/>
        <v>7</v>
      </c>
      <c r="R29">
        <v>11.33</v>
      </c>
      <c r="S29">
        <v>0.36</v>
      </c>
      <c r="T29">
        <v>6</v>
      </c>
      <c r="U29">
        <f t="shared" si="2"/>
        <v>1</v>
      </c>
      <c r="V29">
        <v>7</v>
      </c>
    </row>
    <row r="30" spans="1:24" x14ac:dyDescent="0.2">
      <c r="A30" s="6" t="s">
        <v>161</v>
      </c>
      <c r="B30" s="6" t="s">
        <v>162</v>
      </c>
      <c r="C30" s="6" t="s">
        <v>163</v>
      </c>
      <c r="D30" s="6" t="s">
        <v>164</v>
      </c>
      <c r="E30" s="6" t="s">
        <v>165</v>
      </c>
      <c r="F30" s="6" t="s">
        <v>140</v>
      </c>
      <c r="G30" s="6">
        <v>200</v>
      </c>
      <c r="H30" s="6" t="s">
        <v>134</v>
      </c>
      <c r="I30" s="6">
        <v>0.16</v>
      </c>
      <c r="J30" s="6">
        <v>-8.94</v>
      </c>
      <c r="K30" s="6">
        <v>0.6</v>
      </c>
      <c r="L30" s="6">
        <v>17.79</v>
      </c>
      <c r="M30" s="6">
        <v>17.32</v>
      </c>
      <c r="N30" s="6">
        <v>1</v>
      </c>
      <c r="O30" s="6">
        <v>6</v>
      </c>
      <c r="P30" s="6">
        <v>1</v>
      </c>
      <c r="Q30" s="6">
        <f t="shared" si="0"/>
        <v>7</v>
      </c>
      <c r="R30" s="6">
        <v>8.7100000000000009</v>
      </c>
      <c r="S30" s="6">
        <v>0.42</v>
      </c>
      <c r="T30" s="6">
        <f t="shared" si="1"/>
        <v>9</v>
      </c>
      <c r="U30" s="6">
        <f t="shared" si="2"/>
        <v>1</v>
      </c>
      <c r="V30" s="6">
        <f t="shared" si="4"/>
        <v>10</v>
      </c>
      <c r="W30" s="6">
        <v>16479</v>
      </c>
      <c r="X30" s="6"/>
    </row>
    <row r="31" spans="1:24" x14ac:dyDescent="0.2">
      <c r="A31" t="s">
        <v>372</v>
      </c>
      <c r="B31" t="s">
        <v>166</v>
      </c>
      <c r="C31" t="s">
        <v>167</v>
      </c>
      <c r="D31" t="s">
        <v>168</v>
      </c>
      <c r="E31" t="s">
        <v>169</v>
      </c>
      <c r="F31" t="s">
        <v>133</v>
      </c>
      <c r="G31">
        <v>160</v>
      </c>
      <c r="H31" t="s">
        <v>170</v>
      </c>
      <c r="I31">
        <v>0.49</v>
      </c>
      <c r="J31">
        <v>-7.33</v>
      </c>
      <c r="K31">
        <v>1.2</v>
      </c>
      <c r="L31">
        <v>12.71</v>
      </c>
      <c r="M31">
        <v>12.94</v>
      </c>
      <c r="N31">
        <v>1</v>
      </c>
      <c r="O31">
        <v>7</v>
      </c>
      <c r="P31">
        <v>1</v>
      </c>
      <c r="Q31">
        <f t="shared" si="0"/>
        <v>8</v>
      </c>
      <c r="R31">
        <v>12.38</v>
      </c>
      <c r="S31">
        <v>0.22</v>
      </c>
      <c r="T31">
        <f t="shared" si="1"/>
        <v>13</v>
      </c>
      <c r="U31">
        <f t="shared" si="2"/>
        <v>1</v>
      </c>
      <c r="V31">
        <f t="shared" si="4"/>
        <v>14</v>
      </c>
    </row>
    <row r="32" spans="1:24" x14ac:dyDescent="0.2">
      <c r="A32" t="s">
        <v>171</v>
      </c>
      <c r="B32" t="s">
        <v>172</v>
      </c>
      <c r="C32" t="s">
        <v>173</v>
      </c>
      <c r="D32" t="s">
        <v>174</v>
      </c>
      <c r="E32" t="s">
        <v>175</v>
      </c>
      <c r="F32" t="s">
        <v>140</v>
      </c>
      <c r="G32">
        <v>200</v>
      </c>
      <c r="H32" t="s">
        <v>141</v>
      </c>
      <c r="I32">
        <v>0.44</v>
      </c>
      <c r="J32">
        <v>-8.76</v>
      </c>
      <c r="K32">
        <v>0.8</v>
      </c>
      <c r="L32">
        <v>13.89</v>
      </c>
      <c r="M32">
        <v>13.44</v>
      </c>
      <c r="N32">
        <v>1</v>
      </c>
      <c r="O32">
        <v>7</v>
      </c>
      <c r="P32">
        <v>1</v>
      </c>
      <c r="Q32">
        <f t="shared" si="0"/>
        <v>8</v>
      </c>
      <c r="R32">
        <v>10.37</v>
      </c>
      <c r="S32">
        <v>0.43</v>
      </c>
      <c r="T32">
        <f t="shared" si="1"/>
        <v>11</v>
      </c>
      <c r="U32">
        <f t="shared" si="2"/>
        <v>1</v>
      </c>
      <c r="V32">
        <f t="shared" si="4"/>
        <v>12</v>
      </c>
    </row>
    <row r="33" spans="1:24" x14ac:dyDescent="0.2">
      <c r="A33" t="s">
        <v>176</v>
      </c>
      <c r="B33" t="s">
        <v>177</v>
      </c>
      <c r="D33" t="s">
        <v>178</v>
      </c>
      <c r="E33" t="s">
        <v>179</v>
      </c>
      <c r="F33" t="s">
        <v>133</v>
      </c>
      <c r="G33">
        <v>160</v>
      </c>
      <c r="H33" t="s">
        <v>105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3" t="s">
        <v>362</v>
      </c>
      <c r="B34" s="3" t="s">
        <v>180</v>
      </c>
      <c r="C34" s="3" t="s">
        <v>181</v>
      </c>
      <c r="D34" s="3" t="s">
        <v>182</v>
      </c>
      <c r="E34" s="3" t="s">
        <v>183</v>
      </c>
      <c r="F34" s="3" t="s">
        <v>522</v>
      </c>
      <c r="G34" s="3">
        <v>94</v>
      </c>
      <c r="H34" s="3" t="s">
        <v>105</v>
      </c>
      <c r="I34" s="3">
        <v>0.15</v>
      </c>
      <c r="J34" s="3">
        <v>-9.89</v>
      </c>
      <c r="K34" s="3">
        <v>0</v>
      </c>
      <c r="L34" s="3">
        <v>15.96</v>
      </c>
      <c r="M34" s="3">
        <v>15.2</v>
      </c>
      <c r="N34" s="3">
        <v>1</v>
      </c>
      <c r="O34" s="3">
        <v>2</v>
      </c>
      <c r="P34" s="3">
        <v>1</v>
      </c>
      <c r="Q34" s="3">
        <f t="shared" si="0"/>
        <v>3</v>
      </c>
      <c r="R34" s="3">
        <v>2.8</v>
      </c>
      <c r="S34" s="3">
        <v>0.27</v>
      </c>
      <c r="T34" s="3">
        <v>1</v>
      </c>
      <c r="U34" s="3">
        <v>2</v>
      </c>
      <c r="V34" s="3">
        <f>Q34</f>
        <v>3</v>
      </c>
      <c r="W34" s="3"/>
      <c r="X34" s="3"/>
    </row>
    <row r="35" spans="1:24" x14ac:dyDescent="0.2">
      <c r="A35" s="3" t="s">
        <v>363</v>
      </c>
      <c r="B35" s="3" t="s">
        <v>184</v>
      </c>
      <c r="C35" s="3" t="s">
        <v>185</v>
      </c>
      <c r="D35" s="3" t="s">
        <v>186</v>
      </c>
      <c r="E35" s="3" t="s">
        <v>187</v>
      </c>
      <c r="F35" s="3" t="s">
        <v>522</v>
      </c>
      <c r="G35" s="3">
        <v>94</v>
      </c>
      <c r="H35" s="3" t="s">
        <v>105</v>
      </c>
      <c r="I35" s="3">
        <v>0.15</v>
      </c>
      <c r="J35" s="3">
        <v>-9.92</v>
      </c>
      <c r="K35" s="3">
        <v>0</v>
      </c>
      <c r="L35" s="3">
        <v>15.78</v>
      </c>
      <c r="M35" s="3">
        <v>15</v>
      </c>
      <c r="N35" s="3">
        <v>1</v>
      </c>
      <c r="O35" s="3">
        <v>2</v>
      </c>
      <c r="P35" s="3">
        <v>1</v>
      </c>
      <c r="Q35" s="3">
        <f t="shared" si="0"/>
        <v>3</v>
      </c>
      <c r="R35" s="3">
        <v>2.94</v>
      </c>
      <c r="S35" s="3">
        <v>0.27</v>
      </c>
      <c r="T35" s="3">
        <v>1</v>
      </c>
      <c r="U35" s="3">
        <v>2</v>
      </c>
      <c r="V35" s="3">
        <f t="shared" ref="V35:V36" si="5">Q35</f>
        <v>3</v>
      </c>
      <c r="W35" s="3"/>
      <c r="X35" s="3"/>
    </row>
    <row r="36" spans="1:24" x14ac:dyDescent="0.2">
      <c r="A36" s="6" t="s">
        <v>361</v>
      </c>
      <c r="B36" s="6" t="s">
        <v>188</v>
      </c>
      <c r="C36" s="6" t="s">
        <v>189</v>
      </c>
      <c r="D36" s="6" t="s">
        <v>190</v>
      </c>
      <c r="E36" s="6" t="s">
        <v>191</v>
      </c>
      <c r="F36" s="6" t="s">
        <v>522</v>
      </c>
      <c r="G36" s="6">
        <v>94</v>
      </c>
      <c r="H36" s="6" t="s">
        <v>192</v>
      </c>
      <c r="I36" s="6">
        <v>5.1999999999999998E-2</v>
      </c>
      <c r="J36" s="6">
        <v>-10.18</v>
      </c>
      <c r="K36" s="6">
        <v>0</v>
      </c>
      <c r="L36" s="6">
        <v>19.34</v>
      </c>
      <c r="M36" s="6">
        <v>18.399999999999999</v>
      </c>
      <c r="N36" s="6">
        <v>1</v>
      </c>
      <c r="O36" s="6">
        <v>3</v>
      </c>
      <c r="P36" s="6">
        <v>1</v>
      </c>
      <c r="Q36" s="6">
        <f t="shared" si="0"/>
        <v>4</v>
      </c>
      <c r="R36" s="6">
        <v>4.57</v>
      </c>
      <c r="S36" s="6">
        <v>0.32</v>
      </c>
      <c r="T36" s="6">
        <f t="shared" si="1"/>
        <v>5</v>
      </c>
      <c r="U36" s="6">
        <f t="shared" si="2"/>
        <v>1</v>
      </c>
      <c r="V36" s="6">
        <f t="shared" si="5"/>
        <v>4</v>
      </c>
      <c r="W36" s="6">
        <v>16480</v>
      </c>
      <c r="X36" s="6"/>
    </row>
    <row r="37" spans="1:24" x14ac:dyDescent="0.2">
      <c r="A37" s="2" t="s">
        <v>364</v>
      </c>
      <c r="B37" s="2" t="s">
        <v>193</v>
      </c>
      <c r="C37" s="2" t="s">
        <v>194</v>
      </c>
      <c r="D37" s="2" t="s">
        <v>195</v>
      </c>
      <c r="E37" s="2" t="s">
        <v>196</v>
      </c>
      <c r="F37" s="2" t="s">
        <v>522</v>
      </c>
      <c r="G37" s="2">
        <v>94</v>
      </c>
      <c r="H37" s="2" t="s">
        <v>36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365</v>
      </c>
      <c r="B38" s="2" t="s">
        <v>197</v>
      </c>
      <c r="C38" s="2" t="s">
        <v>198</v>
      </c>
      <c r="D38" s="2" t="s">
        <v>199</v>
      </c>
      <c r="E38" s="2" t="s">
        <v>200</v>
      </c>
      <c r="F38" s="2" t="s">
        <v>522</v>
      </c>
      <c r="G38" s="2">
        <v>94</v>
      </c>
      <c r="H38" s="2" t="s">
        <v>201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t="s">
        <v>202</v>
      </c>
      <c r="B39" t="s">
        <v>203</v>
      </c>
      <c r="C39" t="s">
        <v>204</v>
      </c>
      <c r="D39" t="s">
        <v>205</v>
      </c>
      <c r="E39" t="s">
        <v>206</v>
      </c>
      <c r="F39" t="s">
        <v>523</v>
      </c>
      <c r="G39">
        <v>160</v>
      </c>
      <c r="H39" t="s">
        <v>134</v>
      </c>
      <c r="I39">
        <v>0.19</v>
      </c>
      <c r="J39">
        <v>-8.9499999999999993</v>
      </c>
      <c r="K39">
        <v>0</v>
      </c>
      <c r="N39">
        <v>1</v>
      </c>
      <c r="O39">
        <v>1</v>
      </c>
      <c r="P39">
        <v>1</v>
      </c>
      <c r="Q39">
        <f t="shared" si="0"/>
        <v>2</v>
      </c>
      <c r="R39">
        <v>1.6</v>
      </c>
      <c r="S39">
        <v>0.24</v>
      </c>
      <c r="T39">
        <f t="shared" si="1"/>
        <v>2</v>
      </c>
      <c r="U39">
        <f t="shared" si="2"/>
        <v>1</v>
      </c>
      <c r="V39">
        <f t="shared" si="6"/>
        <v>3</v>
      </c>
    </row>
    <row r="40" spans="1:24" x14ac:dyDescent="0.2">
      <c r="A40" s="6" t="s">
        <v>207</v>
      </c>
      <c r="B40" s="6" t="s">
        <v>208</v>
      </c>
      <c r="C40" s="6" t="s">
        <v>209</v>
      </c>
      <c r="D40" s="6" t="s">
        <v>210</v>
      </c>
      <c r="E40" s="6" t="s">
        <v>211</v>
      </c>
      <c r="F40" s="6" t="s">
        <v>133</v>
      </c>
      <c r="G40" s="6">
        <v>160</v>
      </c>
      <c r="H40" s="6" t="s">
        <v>212</v>
      </c>
      <c r="I40" s="6">
        <v>0.14000000000000001</v>
      </c>
      <c r="J40" s="6">
        <v>-8.7100000000000009</v>
      </c>
      <c r="K40" s="6">
        <v>0.4</v>
      </c>
      <c r="L40" s="6"/>
      <c r="M40" s="6"/>
      <c r="N40" s="6">
        <v>1</v>
      </c>
      <c r="O40" s="6">
        <v>2</v>
      </c>
      <c r="P40" s="6">
        <v>1</v>
      </c>
      <c r="Q40" s="6">
        <f t="shared" si="0"/>
        <v>3</v>
      </c>
      <c r="R40" s="6">
        <v>2.4700000000000002</v>
      </c>
      <c r="S40" s="6">
        <v>0.26</v>
      </c>
      <c r="T40" s="6">
        <f t="shared" si="1"/>
        <v>3</v>
      </c>
      <c r="U40" s="6">
        <f t="shared" si="2"/>
        <v>1</v>
      </c>
      <c r="V40" s="6">
        <f t="shared" si="6"/>
        <v>4</v>
      </c>
      <c r="W40" s="6">
        <v>16481</v>
      </c>
      <c r="X40" s="6"/>
    </row>
    <row r="41" spans="1:24" x14ac:dyDescent="0.2">
      <c r="A41" s="6" t="s">
        <v>213</v>
      </c>
      <c r="B41" s="6" t="s">
        <v>214</v>
      </c>
      <c r="C41" s="6"/>
      <c r="D41" s="6" t="s">
        <v>215</v>
      </c>
      <c r="E41" s="6" t="s">
        <v>216</v>
      </c>
      <c r="F41" s="6" t="s">
        <v>133</v>
      </c>
      <c r="G41" s="6">
        <v>160</v>
      </c>
      <c r="H41" s="6" t="s">
        <v>217</v>
      </c>
      <c r="I41" s="6">
        <v>1.25</v>
      </c>
      <c r="J41" s="6">
        <v>-8.09</v>
      </c>
      <c r="K41" s="6">
        <v>0.8</v>
      </c>
      <c r="L41" s="6">
        <v>12</v>
      </c>
      <c r="M41" s="6">
        <v>11.96</v>
      </c>
      <c r="N41" s="6">
        <v>1</v>
      </c>
      <c r="O41" s="6">
        <v>3</v>
      </c>
      <c r="P41" s="6">
        <v>1</v>
      </c>
      <c r="Q41" s="6">
        <f t="shared" si="0"/>
        <v>4</v>
      </c>
      <c r="R41" s="6">
        <v>4.8099999999999996</v>
      </c>
      <c r="S41" s="6">
        <v>0.3</v>
      </c>
      <c r="T41" s="6">
        <f t="shared" si="1"/>
        <v>5</v>
      </c>
      <c r="U41" s="6">
        <f t="shared" si="2"/>
        <v>1</v>
      </c>
      <c r="V41" s="6">
        <f t="shared" si="6"/>
        <v>6</v>
      </c>
      <c r="W41" s="6">
        <v>16482</v>
      </c>
      <c r="X41" s="6"/>
    </row>
    <row r="42" spans="1:24" x14ac:dyDescent="0.2">
      <c r="A42" s="6" t="s">
        <v>218</v>
      </c>
      <c r="B42" s="6" t="s">
        <v>219</v>
      </c>
      <c r="C42" s="6" t="s">
        <v>220</v>
      </c>
      <c r="D42" s="6" t="s">
        <v>221</v>
      </c>
      <c r="E42" s="6" t="s">
        <v>222</v>
      </c>
      <c r="F42" s="6" t="s">
        <v>133</v>
      </c>
      <c r="G42" s="6">
        <v>160</v>
      </c>
      <c r="H42" s="6" t="s">
        <v>170</v>
      </c>
      <c r="I42" s="6">
        <v>0.51</v>
      </c>
      <c r="J42" s="6">
        <v>-8.09</v>
      </c>
      <c r="K42" s="6">
        <v>0.7</v>
      </c>
      <c r="L42" s="6">
        <v>13.5</v>
      </c>
      <c r="M42" s="6">
        <v>13.5</v>
      </c>
      <c r="N42" s="6">
        <v>1</v>
      </c>
      <c r="O42" s="6">
        <v>3</v>
      </c>
      <c r="P42" s="6">
        <v>1</v>
      </c>
      <c r="Q42" s="6">
        <f t="shared" si="0"/>
        <v>4</v>
      </c>
      <c r="R42" s="6">
        <v>3.7</v>
      </c>
      <c r="S42" s="6">
        <v>0.28000000000000003</v>
      </c>
      <c r="T42" s="6">
        <f t="shared" si="1"/>
        <v>4</v>
      </c>
      <c r="U42" s="6">
        <f t="shared" si="2"/>
        <v>1</v>
      </c>
      <c r="V42" s="6">
        <f t="shared" si="6"/>
        <v>5</v>
      </c>
      <c r="W42" s="6">
        <v>16482</v>
      </c>
      <c r="X42" s="6" t="s">
        <v>432</v>
      </c>
    </row>
    <row r="43" spans="1:24" x14ac:dyDescent="0.2">
      <c r="A43" s="6" t="s">
        <v>360</v>
      </c>
      <c r="B43" s="6" t="s">
        <v>223</v>
      </c>
      <c r="C43" s="6" t="s">
        <v>224</v>
      </c>
      <c r="D43" s="6" t="s">
        <v>225</v>
      </c>
      <c r="E43" s="6" t="s">
        <v>226</v>
      </c>
      <c r="F43" s="6" t="s">
        <v>133</v>
      </c>
      <c r="G43" s="6">
        <v>160</v>
      </c>
      <c r="H43" s="6" t="s">
        <v>105</v>
      </c>
      <c r="I43" s="6">
        <v>0.19</v>
      </c>
      <c r="J43" s="6">
        <v>-8.6999999999999993</v>
      </c>
      <c r="K43" s="6">
        <v>0.8</v>
      </c>
      <c r="L43" s="6">
        <v>16.670000000000002</v>
      </c>
      <c r="M43" s="6">
        <v>16.25</v>
      </c>
      <c r="N43" s="6">
        <v>1</v>
      </c>
      <c r="O43" s="6">
        <v>4</v>
      </c>
      <c r="P43" s="6">
        <v>1</v>
      </c>
      <c r="Q43" s="6">
        <f t="shared" si="0"/>
        <v>5</v>
      </c>
      <c r="R43" s="6">
        <v>6.08</v>
      </c>
      <c r="S43" s="6">
        <v>0.32</v>
      </c>
      <c r="T43" s="6">
        <f t="shared" si="1"/>
        <v>6</v>
      </c>
      <c r="U43" s="6">
        <f t="shared" si="2"/>
        <v>1</v>
      </c>
      <c r="V43" s="6">
        <f t="shared" si="6"/>
        <v>7</v>
      </c>
      <c r="W43" s="6">
        <v>16481</v>
      </c>
      <c r="X43" s="6"/>
    </row>
    <row r="44" spans="1:24" x14ac:dyDescent="0.2">
      <c r="A44" t="s">
        <v>367</v>
      </c>
      <c r="B44" t="s">
        <v>227</v>
      </c>
      <c r="C44" t="s">
        <v>228</v>
      </c>
      <c r="D44" t="s">
        <v>229</v>
      </c>
      <c r="E44" t="s">
        <v>230</v>
      </c>
      <c r="F44" t="s">
        <v>133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6" t="s">
        <v>231</v>
      </c>
      <c r="B45" s="6" t="s">
        <v>232</v>
      </c>
      <c r="C45" s="6" t="s">
        <v>233</v>
      </c>
      <c r="D45" s="6" t="s">
        <v>234</v>
      </c>
      <c r="E45" s="6" t="s">
        <v>235</v>
      </c>
      <c r="F45" s="6" t="s">
        <v>133</v>
      </c>
      <c r="G45" s="6">
        <v>160</v>
      </c>
      <c r="H45" s="6" t="s">
        <v>127</v>
      </c>
      <c r="I45" s="6">
        <v>0.25</v>
      </c>
      <c r="J45" s="6">
        <v>-7.41</v>
      </c>
      <c r="K45" s="6">
        <v>1</v>
      </c>
      <c r="L45" s="6">
        <v>15</v>
      </c>
      <c r="M45" s="6">
        <v>15.28</v>
      </c>
      <c r="N45" s="6">
        <v>1</v>
      </c>
      <c r="O45" s="6">
        <v>5</v>
      </c>
      <c r="P45" s="6">
        <v>1</v>
      </c>
      <c r="Q45" s="6">
        <f t="shared" si="0"/>
        <v>6</v>
      </c>
      <c r="R45" s="6">
        <v>8.3000000000000007</v>
      </c>
      <c r="S45" s="6">
        <v>0.21</v>
      </c>
      <c r="T45" s="6">
        <f t="shared" si="1"/>
        <v>9</v>
      </c>
      <c r="U45" s="6">
        <f t="shared" si="2"/>
        <v>1</v>
      </c>
      <c r="V45" s="6">
        <f t="shared" si="6"/>
        <v>10</v>
      </c>
      <c r="W45" s="6">
        <v>16481</v>
      </c>
      <c r="X45" s="6"/>
    </row>
    <row r="46" spans="1:24" x14ac:dyDescent="0.2">
      <c r="A46" t="s">
        <v>366</v>
      </c>
      <c r="B46" t="s">
        <v>236</v>
      </c>
      <c r="C46" t="s">
        <v>237</v>
      </c>
      <c r="D46" t="s">
        <v>238</v>
      </c>
      <c r="E46" t="s">
        <v>239</v>
      </c>
      <c r="F46" t="s">
        <v>133</v>
      </c>
      <c r="G46">
        <v>160</v>
      </c>
      <c r="H46" t="s">
        <v>217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t="s">
        <v>373</v>
      </c>
      <c r="B47" t="s">
        <v>240</v>
      </c>
      <c r="C47" t="s">
        <v>241</v>
      </c>
      <c r="D47" t="s">
        <v>242</v>
      </c>
      <c r="E47" t="s">
        <v>243</v>
      </c>
      <c r="F47" t="s">
        <v>133</v>
      </c>
      <c r="G47">
        <v>160</v>
      </c>
      <c r="H47" t="s">
        <v>25</v>
      </c>
      <c r="I47">
        <v>0.78</v>
      </c>
      <c r="J47">
        <v>-9.41</v>
      </c>
      <c r="K47">
        <v>0.5</v>
      </c>
      <c r="L47">
        <v>14.51</v>
      </c>
      <c r="M47">
        <v>13.8</v>
      </c>
      <c r="N47">
        <v>1</v>
      </c>
      <c r="O47">
        <v>7</v>
      </c>
      <c r="P47">
        <v>1</v>
      </c>
      <c r="Q47">
        <f t="shared" si="0"/>
        <v>8</v>
      </c>
      <c r="R47">
        <v>10.58</v>
      </c>
      <c r="S47">
        <v>0.45</v>
      </c>
      <c r="T47">
        <f t="shared" si="1"/>
        <v>11</v>
      </c>
      <c r="U47">
        <f t="shared" si="2"/>
        <v>1</v>
      </c>
      <c r="V47">
        <f t="shared" si="6"/>
        <v>12</v>
      </c>
    </row>
    <row r="48" spans="1:24" x14ac:dyDescent="0.2">
      <c r="A48" t="s">
        <v>244</v>
      </c>
      <c r="B48" t="s">
        <v>245</v>
      </c>
      <c r="C48" t="s">
        <v>246</v>
      </c>
      <c r="D48" t="s">
        <v>247</v>
      </c>
      <c r="E48" t="s">
        <v>248</v>
      </c>
      <c r="F48" t="s">
        <v>133</v>
      </c>
      <c r="G48">
        <v>160</v>
      </c>
      <c r="H48" t="s">
        <v>249</v>
      </c>
      <c r="I48">
        <v>2.08</v>
      </c>
      <c r="J48">
        <v>-7.63</v>
      </c>
      <c r="K48">
        <v>1.5</v>
      </c>
      <c r="L48">
        <v>11.02</v>
      </c>
      <c r="M48">
        <v>10.93</v>
      </c>
      <c r="N48">
        <v>1</v>
      </c>
      <c r="O48">
        <v>7</v>
      </c>
      <c r="P48">
        <v>1</v>
      </c>
      <c r="Q48">
        <f t="shared" si="0"/>
        <v>8</v>
      </c>
      <c r="R48">
        <v>13.6</v>
      </c>
      <c r="S48">
        <v>0.34</v>
      </c>
      <c r="T48">
        <f t="shared" si="1"/>
        <v>14</v>
      </c>
      <c r="U48">
        <f t="shared" si="2"/>
        <v>1</v>
      </c>
      <c r="V48">
        <f t="shared" si="6"/>
        <v>15</v>
      </c>
    </row>
    <row r="49" spans="1:22" x14ac:dyDescent="0.2">
      <c r="A49" t="s">
        <v>374</v>
      </c>
      <c r="B49" t="s">
        <v>250</v>
      </c>
      <c r="C49" t="s">
        <v>251</v>
      </c>
      <c r="D49" t="s">
        <v>252</v>
      </c>
      <c r="E49" t="s">
        <v>253</v>
      </c>
      <c r="F49" t="s">
        <v>523</v>
      </c>
      <c r="G49">
        <v>114</v>
      </c>
      <c r="H49" t="s">
        <v>56</v>
      </c>
      <c r="I49">
        <v>0.9</v>
      </c>
      <c r="J49">
        <v>-9.07</v>
      </c>
      <c r="K49">
        <v>1</v>
      </c>
      <c r="L49">
        <v>12.82</v>
      </c>
      <c r="M49">
        <v>12.08</v>
      </c>
      <c r="N49">
        <v>1</v>
      </c>
      <c r="O49">
        <v>7</v>
      </c>
      <c r="P49">
        <v>1</v>
      </c>
      <c r="Q49">
        <f t="shared" si="0"/>
        <v>8</v>
      </c>
      <c r="R49">
        <v>10.6</v>
      </c>
      <c r="S49">
        <v>0.36</v>
      </c>
      <c r="T49">
        <f t="shared" si="1"/>
        <v>11</v>
      </c>
      <c r="U49">
        <f t="shared" si="2"/>
        <v>1</v>
      </c>
      <c r="V49">
        <f t="shared" si="6"/>
        <v>12</v>
      </c>
    </row>
    <row r="50" spans="1:22" x14ac:dyDescent="0.2">
      <c r="A50" t="s">
        <v>375</v>
      </c>
      <c r="B50" t="s">
        <v>254</v>
      </c>
      <c r="C50" t="s">
        <v>255</v>
      </c>
      <c r="D50" t="s">
        <v>256</v>
      </c>
      <c r="E50" t="s">
        <v>257</v>
      </c>
      <c r="F50" t="s">
        <v>133</v>
      </c>
      <c r="G50">
        <v>160</v>
      </c>
      <c r="H50" t="s">
        <v>258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2" x14ac:dyDescent="0.2">
      <c r="A51" t="s">
        <v>259</v>
      </c>
      <c r="B51" t="s">
        <v>260</v>
      </c>
      <c r="C51" t="s">
        <v>261</v>
      </c>
      <c r="D51" t="s">
        <v>262</v>
      </c>
      <c r="E51" t="s">
        <v>263</v>
      </c>
      <c r="F51" t="s">
        <v>523</v>
      </c>
      <c r="G51">
        <v>114</v>
      </c>
      <c r="H51" t="s">
        <v>134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2" x14ac:dyDescent="0.2">
      <c r="A52" t="s">
        <v>264</v>
      </c>
      <c r="B52" t="s">
        <v>265</v>
      </c>
      <c r="C52" t="s">
        <v>266</v>
      </c>
      <c r="D52" t="s">
        <v>267</v>
      </c>
      <c r="E52" t="s">
        <v>268</v>
      </c>
      <c r="F52" t="s">
        <v>140</v>
      </c>
      <c r="G52">
        <v>200</v>
      </c>
      <c r="H52" t="s">
        <v>110</v>
      </c>
      <c r="I52">
        <v>0.22</v>
      </c>
      <c r="J52">
        <v>-8.5299999999999994</v>
      </c>
      <c r="K52">
        <v>0</v>
      </c>
      <c r="L52">
        <v>14.51</v>
      </c>
      <c r="M52">
        <v>14.58</v>
      </c>
      <c r="N52">
        <v>1</v>
      </c>
      <c r="O52">
        <v>1</v>
      </c>
      <c r="P52">
        <v>1</v>
      </c>
      <c r="Q52">
        <f t="shared" si="0"/>
        <v>2</v>
      </c>
      <c r="R52">
        <v>1.28</v>
      </c>
      <c r="S52">
        <v>0.23</v>
      </c>
      <c r="T52">
        <f t="shared" si="1"/>
        <v>2</v>
      </c>
      <c r="U52">
        <f t="shared" si="2"/>
        <v>1</v>
      </c>
      <c r="V52">
        <f t="shared" si="6"/>
        <v>3</v>
      </c>
    </row>
    <row r="53" spans="1:22" x14ac:dyDescent="0.2">
      <c r="A53" t="s">
        <v>269</v>
      </c>
      <c r="B53" t="s">
        <v>270</v>
      </c>
      <c r="C53" t="s">
        <v>271</v>
      </c>
      <c r="D53" t="s">
        <v>272</v>
      </c>
      <c r="E53" t="s">
        <v>273</v>
      </c>
      <c r="F53" t="s">
        <v>274</v>
      </c>
      <c r="G53">
        <v>130</v>
      </c>
      <c r="H53" t="s">
        <v>217</v>
      </c>
      <c r="I53">
        <v>0.93</v>
      </c>
      <c r="J53">
        <v>-8.8000000000000007</v>
      </c>
      <c r="K53">
        <v>0.4</v>
      </c>
      <c r="L53">
        <v>12.06</v>
      </c>
      <c r="M53">
        <v>11.77</v>
      </c>
      <c r="N53">
        <v>1</v>
      </c>
      <c r="O53">
        <v>2</v>
      </c>
      <c r="P53">
        <v>1</v>
      </c>
      <c r="Q53">
        <f t="shared" si="0"/>
        <v>3</v>
      </c>
      <c r="R53">
        <v>2.04</v>
      </c>
      <c r="S53">
        <v>0.24</v>
      </c>
      <c r="T53">
        <f t="shared" si="1"/>
        <v>2</v>
      </c>
      <c r="U53">
        <f t="shared" si="2"/>
        <v>1</v>
      </c>
      <c r="V53">
        <f t="shared" si="6"/>
        <v>3</v>
      </c>
    </row>
    <row r="54" spans="1:22" x14ac:dyDescent="0.2">
      <c r="A54" t="s">
        <v>275</v>
      </c>
      <c r="B54" t="s">
        <v>276</v>
      </c>
      <c r="D54" t="s">
        <v>277</v>
      </c>
      <c r="E54" t="s">
        <v>278</v>
      </c>
      <c r="F54" t="s">
        <v>88</v>
      </c>
      <c r="G54">
        <v>150</v>
      </c>
      <c r="H54" t="s">
        <v>134</v>
      </c>
      <c r="I54">
        <v>0.16</v>
      </c>
      <c r="J54">
        <v>-9.2100000000000009</v>
      </c>
      <c r="K54">
        <v>0</v>
      </c>
      <c r="L54">
        <v>16.510000000000002</v>
      </c>
      <c r="M54">
        <v>16.16</v>
      </c>
      <c r="N54">
        <v>1</v>
      </c>
      <c r="O54">
        <v>2</v>
      </c>
      <c r="P54">
        <v>1</v>
      </c>
      <c r="Q54">
        <f t="shared" si="0"/>
        <v>3</v>
      </c>
      <c r="R54">
        <v>2.09</v>
      </c>
      <c r="S54">
        <v>0.26</v>
      </c>
      <c r="T54">
        <f t="shared" si="1"/>
        <v>2</v>
      </c>
      <c r="U54">
        <f t="shared" si="2"/>
        <v>1</v>
      </c>
      <c r="V54">
        <f t="shared" si="6"/>
        <v>3</v>
      </c>
    </row>
    <row r="55" spans="1:22" x14ac:dyDescent="0.2">
      <c r="A55" t="s">
        <v>279</v>
      </c>
      <c r="B55" t="s">
        <v>280</v>
      </c>
      <c r="C55" t="s">
        <v>281</v>
      </c>
      <c r="D55" t="s">
        <v>282</v>
      </c>
      <c r="E55" t="s">
        <v>283</v>
      </c>
      <c r="F55" t="s">
        <v>284</v>
      </c>
      <c r="G55">
        <v>150</v>
      </c>
      <c r="H55" t="s">
        <v>141</v>
      </c>
      <c r="I55">
        <v>0.5</v>
      </c>
      <c r="J55">
        <v>-7.92</v>
      </c>
      <c r="K55">
        <v>1</v>
      </c>
      <c r="L55">
        <v>14.91</v>
      </c>
      <c r="M55">
        <v>13.85</v>
      </c>
      <c r="N55">
        <v>1</v>
      </c>
      <c r="O55">
        <v>3</v>
      </c>
      <c r="P55">
        <v>1</v>
      </c>
      <c r="Q55">
        <f t="shared" si="0"/>
        <v>4</v>
      </c>
      <c r="R55">
        <v>5.25</v>
      </c>
      <c r="S55">
        <v>0.28999999999999998</v>
      </c>
      <c r="T55">
        <f t="shared" si="1"/>
        <v>6</v>
      </c>
      <c r="U55">
        <f t="shared" si="2"/>
        <v>1</v>
      </c>
      <c r="V55">
        <f t="shared" si="6"/>
        <v>7</v>
      </c>
    </row>
    <row r="56" spans="1:22" x14ac:dyDescent="0.2">
      <c r="A56" t="s">
        <v>285</v>
      </c>
      <c r="B56" t="s">
        <v>286</v>
      </c>
      <c r="C56" t="s">
        <v>287</v>
      </c>
      <c r="D56" t="s">
        <v>288</v>
      </c>
      <c r="E56" t="s">
        <v>289</v>
      </c>
      <c r="F56" t="s">
        <v>284</v>
      </c>
      <c r="G56">
        <v>150</v>
      </c>
      <c r="H56" t="s">
        <v>290</v>
      </c>
      <c r="I56">
        <v>0.95</v>
      </c>
      <c r="J56">
        <v>-8.0399999999999991</v>
      </c>
      <c r="K56">
        <v>0.9</v>
      </c>
      <c r="L56">
        <v>11.99</v>
      </c>
      <c r="M56">
        <v>11.93</v>
      </c>
      <c r="N56">
        <v>1</v>
      </c>
      <c r="O56">
        <v>3</v>
      </c>
      <c r="P56">
        <v>1</v>
      </c>
      <c r="Q56">
        <f t="shared" si="0"/>
        <v>4</v>
      </c>
      <c r="R56">
        <v>5.07</v>
      </c>
      <c r="S56">
        <v>0.3</v>
      </c>
      <c r="T56">
        <f t="shared" si="1"/>
        <v>5</v>
      </c>
      <c r="U56">
        <f t="shared" si="2"/>
        <v>1</v>
      </c>
      <c r="V56">
        <f t="shared" si="6"/>
        <v>6</v>
      </c>
    </row>
    <row r="57" spans="1:22" x14ac:dyDescent="0.2">
      <c r="A57" t="s">
        <v>291</v>
      </c>
      <c r="B57" t="s">
        <v>292</v>
      </c>
      <c r="C57" t="s">
        <v>293</v>
      </c>
      <c r="D57" t="s">
        <v>294</v>
      </c>
      <c r="E57" t="s">
        <v>295</v>
      </c>
      <c r="F57" t="s">
        <v>140</v>
      </c>
      <c r="G57">
        <v>200</v>
      </c>
      <c r="H57" t="s">
        <v>296</v>
      </c>
      <c r="I57">
        <v>0.21</v>
      </c>
      <c r="J57">
        <v>-8.9600000000000009</v>
      </c>
      <c r="K57">
        <v>0.3</v>
      </c>
      <c r="L57">
        <v>14.46</v>
      </c>
      <c r="M57">
        <v>14.12</v>
      </c>
      <c r="N57">
        <v>1</v>
      </c>
      <c r="O57">
        <v>3</v>
      </c>
      <c r="P57">
        <v>1</v>
      </c>
      <c r="Q57">
        <f t="shared" si="0"/>
        <v>4</v>
      </c>
      <c r="R57">
        <v>4.3499999999999996</v>
      </c>
      <c r="S57">
        <v>0.33</v>
      </c>
      <c r="T57">
        <f t="shared" si="1"/>
        <v>5</v>
      </c>
      <c r="U57">
        <f t="shared" si="2"/>
        <v>1</v>
      </c>
      <c r="V57">
        <f t="shared" si="6"/>
        <v>6</v>
      </c>
    </row>
    <row r="58" spans="1:22" x14ac:dyDescent="0.2">
      <c r="A58" t="s">
        <v>297</v>
      </c>
      <c r="B58" t="s">
        <v>298</v>
      </c>
      <c r="C58" t="s">
        <v>299</v>
      </c>
      <c r="D58" t="s">
        <v>300</v>
      </c>
      <c r="E58" t="s">
        <v>301</v>
      </c>
      <c r="F58" t="s">
        <v>140</v>
      </c>
      <c r="G58">
        <v>200</v>
      </c>
      <c r="H58" t="s">
        <v>110</v>
      </c>
      <c r="I58">
        <v>0.23</v>
      </c>
      <c r="J58">
        <v>-9.41</v>
      </c>
      <c r="K58">
        <v>0</v>
      </c>
      <c r="L58">
        <v>16.47</v>
      </c>
      <c r="M58">
        <v>16</v>
      </c>
      <c r="N58">
        <v>1</v>
      </c>
      <c r="O58">
        <v>3</v>
      </c>
      <c r="P58">
        <v>1</v>
      </c>
      <c r="Q58">
        <f t="shared" si="0"/>
        <v>4</v>
      </c>
      <c r="R58">
        <v>4.67</v>
      </c>
      <c r="S58">
        <v>0.37</v>
      </c>
      <c r="T58">
        <f t="shared" si="1"/>
        <v>5</v>
      </c>
      <c r="U58">
        <f t="shared" si="2"/>
        <v>1</v>
      </c>
      <c r="V58">
        <f t="shared" si="6"/>
        <v>6</v>
      </c>
    </row>
    <row r="59" spans="1:22" x14ac:dyDescent="0.2">
      <c r="A59" t="s">
        <v>302</v>
      </c>
      <c r="B59" t="s">
        <v>303</v>
      </c>
      <c r="C59" t="s">
        <v>304</v>
      </c>
      <c r="D59" t="s">
        <v>305</v>
      </c>
      <c r="E59" t="s">
        <v>306</v>
      </c>
      <c r="F59" t="s">
        <v>140</v>
      </c>
      <c r="G59">
        <v>200</v>
      </c>
      <c r="H59" t="s">
        <v>127</v>
      </c>
      <c r="I59">
        <v>0.26</v>
      </c>
      <c r="J59">
        <v>-8.61</v>
      </c>
      <c r="K59">
        <v>0.5</v>
      </c>
      <c r="L59">
        <v>14.81</v>
      </c>
      <c r="M59">
        <v>14.59</v>
      </c>
      <c r="N59">
        <v>1</v>
      </c>
      <c r="O59">
        <v>3</v>
      </c>
      <c r="P59">
        <v>1</v>
      </c>
      <c r="Q59">
        <f t="shared" si="0"/>
        <v>4</v>
      </c>
      <c r="R59">
        <v>3.82</v>
      </c>
      <c r="S59">
        <v>0.3</v>
      </c>
      <c r="T59">
        <f t="shared" si="1"/>
        <v>4</v>
      </c>
      <c r="U59">
        <f t="shared" si="2"/>
        <v>1</v>
      </c>
      <c r="V59">
        <f t="shared" si="6"/>
        <v>5</v>
      </c>
    </row>
    <row r="60" spans="1:22" x14ac:dyDescent="0.2">
      <c r="A60" t="s">
        <v>307</v>
      </c>
      <c r="B60" t="s">
        <v>308</v>
      </c>
      <c r="C60" t="s">
        <v>309</v>
      </c>
      <c r="D60" t="s">
        <v>310</v>
      </c>
      <c r="E60" t="s">
        <v>311</v>
      </c>
      <c r="F60" t="s">
        <v>140</v>
      </c>
      <c r="G60">
        <v>200</v>
      </c>
      <c r="H60" t="s">
        <v>110</v>
      </c>
      <c r="I60">
        <v>0.23</v>
      </c>
      <c r="J60">
        <v>-9.5299999999999994</v>
      </c>
      <c r="K60">
        <v>0</v>
      </c>
      <c r="L60">
        <v>15.15</v>
      </c>
      <c r="M60">
        <v>14.61</v>
      </c>
      <c r="N60">
        <v>1</v>
      </c>
      <c r="O60">
        <v>4</v>
      </c>
      <c r="P60">
        <v>1</v>
      </c>
      <c r="Q60">
        <f t="shared" si="0"/>
        <v>5</v>
      </c>
      <c r="R60">
        <v>5.75</v>
      </c>
      <c r="S60">
        <v>0.41</v>
      </c>
      <c r="T60">
        <f t="shared" si="1"/>
        <v>6</v>
      </c>
      <c r="U60">
        <f t="shared" si="2"/>
        <v>1</v>
      </c>
      <c r="V60">
        <f t="shared" si="6"/>
        <v>7</v>
      </c>
    </row>
    <row r="61" spans="1:22" x14ac:dyDescent="0.2">
      <c r="A61" t="s">
        <v>312</v>
      </c>
      <c r="B61" t="s">
        <v>313</v>
      </c>
      <c r="C61" t="s">
        <v>314</v>
      </c>
      <c r="D61" t="s">
        <v>315</v>
      </c>
      <c r="E61" t="s">
        <v>316</v>
      </c>
      <c r="F61" t="s">
        <v>140</v>
      </c>
      <c r="G61">
        <v>200</v>
      </c>
      <c r="H61" t="s">
        <v>212</v>
      </c>
      <c r="I61">
        <v>0.16</v>
      </c>
      <c r="J61">
        <v>-9.44</v>
      </c>
      <c r="K61">
        <v>0</v>
      </c>
      <c r="L61">
        <v>15.92</v>
      </c>
      <c r="M61">
        <v>15.43</v>
      </c>
      <c r="N61">
        <v>1</v>
      </c>
      <c r="O61">
        <v>4</v>
      </c>
      <c r="P61">
        <v>1</v>
      </c>
      <c r="Q61">
        <f t="shared" si="0"/>
        <v>5</v>
      </c>
      <c r="R61">
        <v>4.91</v>
      </c>
      <c r="S61">
        <v>0.38</v>
      </c>
      <c r="T61">
        <f t="shared" si="1"/>
        <v>5</v>
      </c>
      <c r="U61">
        <f t="shared" si="2"/>
        <v>1</v>
      </c>
      <c r="V61">
        <f t="shared" si="6"/>
        <v>6</v>
      </c>
    </row>
    <row r="62" spans="1:22" x14ac:dyDescent="0.2">
      <c r="A62" t="s">
        <v>317</v>
      </c>
      <c r="B62" t="s">
        <v>318</v>
      </c>
      <c r="C62" t="s">
        <v>319</v>
      </c>
      <c r="D62" t="s">
        <v>320</v>
      </c>
      <c r="E62" t="s">
        <v>321</v>
      </c>
      <c r="F62" t="s">
        <v>140</v>
      </c>
      <c r="G62">
        <v>200</v>
      </c>
      <c r="H62" t="s">
        <v>25</v>
      </c>
      <c r="I62">
        <v>0.7</v>
      </c>
      <c r="J62">
        <v>-7.23</v>
      </c>
      <c r="K62">
        <v>1</v>
      </c>
      <c r="L62">
        <v>13.27</v>
      </c>
      <c r="M62">
        <v>13.66</v>
      </c>
      <c r="N62">
        <v>1</v>
      </c>
      <c r="O62">
        <v>5</v>
      </c>
      <c r="P62">
        <v>1</v>
      </c>
      <c r="Q62">
        <f t="shared" si="0"/>
        <v>6</v>
      </c>
      <c r="R62">
        <v>8.86</v>
      </c>
      <c r="S62">
        <v>0.22</v>
      </c>
      <c r="T62">
        <f t="shared" si="1"/>
        <v>9</v>
      </c>
      <c r="U62">
        <f t="shared" si="2"/>
        <v>1</v>
      </c>
      <c r="V62">
        <f t="shared" si="6"/>
        <v>10</v>
      </c>
    </row>
    <row r="63" spans="1:22" x14ac:dyDescent="0.2">
      <c r="A63" t="s">
        <v>322</v>
      </c>
      <c r="B63" t="s">
        <v>323</v>
      </c>
      <c r="C63" t="s">
        <v>324</v>
      </c>
      <c r="D63" t="s">
        <v>325</v>
      </c>
      <c r="E63" t="s">
        <v>326</v>
      </c>
      <c r="F63" t="s">
        <v>140</v>
      </c>
      <c r="G63">
        <v>200</v>
      </c>
      <c r="H63" t="s">
        <v>134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1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8</v>
      </c>
    </row>
    <row r="64" spans="1:22" x14ac:dyDescent="0.2">
      <c r="A64" t="s">
        <v>327</v>
      </c>
      <c r="B64" t="s">
        <v>328</v>
      </c>
      <c r="D64" t="s">
        <v>329</v>
      </c>
      <c r="E64" t="s">
        <v>330</v>
      </c>
      <c r="F64" t="s">
        <v>274</v>
      </c>
      <c r="G64">
        <v>130</v>
      </c>
      <c r="H64" t="s">
        <v>217</v>
      </c>
      <c r="I64">
        <v>1.04</v>
      </c>
      <c r="J64">
        <v>-8.6999999999999993</v>
      </c>
      <c r="K64">
        <v>1</v>
      </c>
      <c r="L64">
        <v>12.7</v>
      </c>
      <c r="M64">
        <v>12.19</v>
      </c>
      <c r="N64">
        <v>1</v>
      </c>
      <c r="O64">
        <v>6</v>
      </c>
      <c r="P64">
        <v>1</v>
      </c>
      <c r="Q64">
        <f t="shared" si="0"/>
        <v>7</v>
      </c>
      <c r="R64">
        <v>6.79</v>
      </c>
      <c r="S64">
        <v>0.31</v>
      </c>
      <c r="T64">
        <f t="shared" si="1"/>
        <v>7</v>
      </c>
      <c r="U64">
        <f t="shared" si="2"/>
        <v>1</v>
      </c>
      <c r="V64">
        <f t="shared" si="6"/>
        <v>8</v>
      </c>
    </row>
    <row r="65" spans="1:25" x14ac:dyDescent="0.2">
      <c r="A65" t="s">
        <v>331</v>
      </c>
      <c r="B65" t="s">
        <v>332</v>
      </c>
      <c r="C65" t="s">
        <v>333</v>
      </c>
      <c r="D65" t="s">
        <v>334</v>
      </c>
      <c r="E65" t="s">
        <v>335</v>
      </c>
      <c r="F65" t="s">
        <v>147</v>
      </c>
      <c r="G65">
        <v>150</v>
      </c>
      <c r="H65" t="s">
        <v>25</v>
      </c>
      <c r="I65">
        <v>0.79</v>
      </c>
      <c r="J65">
        <v>-8.4</v>
      </c>
      <c r="K65">
        <v>0.9</v>
      </c>
      <c r="L65">
        <v>12.28</v>
      </c>
      <c r="M65">
        <v>12</v>
      </c>
      <c r="N65">
        <v>1</v>
      </c>
      <c r="O65">
        <v>6</v>
      </c>
      <c r="P65">
        <v>1</v>
      </c>
      <c r="Q65">
        <f t="shared" si="0"/>
        <v>7</v>
      </c>
      <c r="R65">
        <v>10.52</v>
      </c>
      <c r="S65">
        <v>0.39</v>
      </c>
      <c r="T65">
        <f t="shared" si="1"/>
        <v>11</v>
      </c>
      <c r="U65">
        <f t="shared" si="2"/>
        <v>1</v>
      </c>
      <c r="V65">
        <f t="shared" si="6"/>
        <v>12</v>
      </c>
    </row>
    <row r="66" spans="1:25" x14ac:dyDescent="0.2">
      <c r="A66" t="s">
        <v>336</v>
      </c>
      <c r="B66" t="s">
        <v>337</v>
      </c>
      <c r="C66" t="s">
        <v>338</v>
      </c>
      <c r="D66" t="s">
        <v>339</v>
      </c>
      <c r="E66" t="s">
        <v>340</v>
      </c>
      <c r="F66" t="s">
        <v>140</v>
      </c>
      <c r="G66">
        <v>200</v>
      </c>
      <c r="H66" t="s">
        <v>134</v>
      </c>
      <c r="I66">
        <v>0.16</v>
      </c>
      <c r="J66">
        <v>-9.75</v>
      </c>
      <c r="K66">
        <v>0</v>
      </c>
      <c r="L66">
        <v>15.93</v>
      </c>
      <c r="M66">
        <v>15.25</v>
      </c>
      <c r="N66">
        <v>1</v>
      </c>
      <c r="O66">
        <v>6</v>
      </c>
      <c r="P66">
        <v>1</v>
      </c>
      <c r="Q66">
        <f t="shared" si="0"/>
        <v>7</v>
      </c>
      <c r="R66">
        <v>8.5500000000000007</v>
      </c>
      <c r="S66">
        <v>0.5</v>
      </c>
      <c r="T66">
        <f t="shared" si="1"/>
        <v>9</v>
      </c>
      <c r="U66">
        <f t="shared" si="2"/>
        <v>1</v>
      </c>
      <c r="V66">
        <f t="shared" si="6"/>
        <v>10</v>
      </c>
    </row>
    <row r="67" spans="1:25" x14ac:dyDescent="0.2">
      <c r="A67" t="s">
        <v>341</v>
      </c>
      <c r="B67" t="s">
        <v>342</v>
      </c>
      <c r="C67" t="s">
        <v>343</v>
      </c>
      <c r="D67" t="s">
        <v>344</v>
      </c>
      <c r="E67" t="s">
        <v>345</v>
      </c>
      <c r="F67" t="s">
        <v>140</v>
      </c>
      <c r="G67">
        <v>200</v>
      </c>
      <c r="H67" t="s">
        <v>110</v>
      </c>
      <c r="I67">
        <v>0.22</v>
      </c>
      <c r="J67">
        <v>-8.99</v>
      </c>
      <c r="K67">
        <v>0.7</v>
      </c>
      <c r="L67">
        <v>11.69</v>
      </c>
      <c r="M67">
        <v>11.14</v>
      </c>
      <c r="N67">
        <v>1</v>
      </c>
      <c r="O67">
        <v>8</v>
      </c>
      <c r="P67">
        <v>1</v>
      </c>
      <c r="Q67">
        <f t="shared" ref="Q67:Q69" si="7">O67+P67</f>
        <v>9</v>
      </c>
      <c r="R67">
        <v>12.36</v>
      </c>
      <c r="S67">
        <v>0.48</v>
      </c>
      <c r="T67">
        <f t="shared" ref="T67:T69" si="8">ROUND(R67+0.3,0)</f>
        <v>13</v>
      </c>
      <c r="U67">
        <f t="shared" ref="U67:U69" si="9">CEILING(S67,1)</f>
        <v>1</v>
      </c>
      <c r="V67">
        <f t="shared" ref="V67:V68" si="10">(T67+U67)*N67</f>
        <v>14</v>
      </c>
    </row>
    <row r="68" spans="1:25" x14ac:dyDescent="0.2">
      <c r="A68" t="s">
        <v>346</v>
      </c>
      <c r="B68" t="s">
        <v>347</v>
      </c>
      <c r="C68" t="s">
        <v>348</v>
      </c>
      <c r="D68" t="s">
        <v>349</v>
      </c>
      <c r="E68" t="s">
        <v>350</v>
      </c>
      <c r="F68" t="s">
        <v>140</v>
      </c>
      <c r="G68">
        <v>200</v>
      </c>
      <c r="H68" t="s">
        <v>105</v>
      </c>
      <c r="I68">
        <v>0.19</v>
      </c>
      <c r="J68">
        <v>-9.24</v>
      </c>
      <c r="K68">
        <v>0.5</v>
      </c>
      <c r="L68">
        <v>16.09</v>
      </c>
      <c r="M68">
        <v>15.48</v>
      </c>
      <c r="N68">
        <v>1</v>
      </c>
      <c r="O68">
        <v>8</v>
      </c>
      <c r="P68">
        <v>1</v>
      </c>
      <c r="Q68">
        <f t="shared" si="7"/>
        <v>9</v>
      </c>
      <c r="R68">
        <v>11.82</v>
      </c>
      <c r="S68">
        <v>0.5</v>
      </c>
      <c r="T68">
        <f t="shared" si="8"/>
        <v>12</v>
      </c>
      <c r="U68">
        <f t="shared" si="9"/>
        <v>1</v>
      </c>
      <c r="V68">
        <f t="shared" si="10"/>
        <v>13</v>
      </c>
    </row>
    <row r="69" spans="1:25" x14ac:dyDescent="0.2">
      <c r="A69" t="s">
        <v>376</v>
      </c>
      <c r="B69" t="s">
        <v>32</v>
      </c>
      <c r="C69" t="s">
        <v>33</v>
      </c>
      <c r="D69" t="s">
        <v>34</v>
      </c>
      <c r="E69" t="s">
        <v>35</v>
      </c>
      <c r="F69" t="s">
        <v>524</v>
      </c>
      <c r="G69">
        <v>385</v>
      </c>
      <c r="H69" t="s">
        <v>36</v>
      </c>
      <c r="I69">
        <v>0.754</v>
      </c>
      <c r="J69">
        <v>-8.5399999999999991</v>
      </c>
      <c r="K69">
        <v>0</v>
      </c>
      <c r="L69">
        <v>14.1</v>
      </c>
      <c r="M69">
        <v>14.16</v>
      </c>
      <c r="N69">
        <v>1</v>
      </c>
      <c r="O69">
        <v>3</v>
      </c>
      <c r="P69">
        <v>1</v>
      </c>
      <c r="Q69">
        <f t="shared" si="7"/>
        <v>4</v>
      </c>
      <c r="R69">
        <v>3.49</v>
      </c>
      <c r="S69">
        <v>0.36</v>
      </c>
      <c r="T69">
        <f t="shared" si="8"/>
        <v>4</v>
      </c>
      <c r="U69">
        <f t="shared" si="9"/>
        <v>1</v>
      </c>
      <c r="V69">
        <f t="shared" ref="V69" si="11">O69+P69</f>
        <v>4</v>
      </c>
    </row>
    <row r="70" spans="1:25" x14ac:dyDescent="0.2">
      <c r="A70" s="5" t="s">
        <v>377</v>
      </c>
      <c r="B70" t="s">
        <v>383</v>
      </c>
      <c r="C70" t="s">
        <v>382</v>
      </c>
      <c r="D70" t="s">
        <v>355</v>
      </c>
      <c r="E70" s="4" t="s">
        <v>356</v>
      </c>
      <c r="F70" t="s">
        <v>357</v>
      </c>
      <c r="G70">
        <v>140</v>
      </c>
      <c r="H70" t="s">
        <v>217</v>
      </c>
      <c r="I70">
        <v>1.4</v>
      </c>
      <c r="J70">
        <v>-9.52</v>
      </c>
      <c r="K70">
        <v>0.3</v>
      </c>
      <c r="M70">
        <v>10.86</v>
      </c>
      <c r="N70">
        <v>1</v>
      </c>
      <c r="O70">
        <v>0</v>
      </c>
      <c r="P70">
        <v>0</v>
      </c>
      <c r="Q70">
        <v>0</v>
      </c>
      <c r="R70">
        <v>0</v>
      </c>
      <c r="S70">
        <v>2</v>
      </c>
      <c r="T70">
        <v>2</v>
      </c>
      <c r="U70">
        <v>1</v>
      </c>
      <c r="V70">
        <v>3</v>
      </c>
    </row>
    <row r="71" spans="1:25" x14ac:dyDescent="0.2">
      <c r="A71" t="s">
        <v>378</v>
      </c>
      <c r="B71" t="s">
        <v>381</v>
      </c>
      <c r="C71" t="s">
        <v>380</v>
      </c>
      <c r="D71" t="s">
        <v>358</v>
      </c>
      <c r="E71" s="4" t="s">
        <v>463</v>
      </c>
      <c r="F71" t="s">
        <v>522</v>
      </c>
      <c r="G71">
        <v>94</v>
      </c>
      <c r="H71" t="s">
        <v>51</v>
      </c>
      <c r="I71">
        <v>0.3</v>
      </c>
      <c r="J71">
        <v>-10.6</v>
      </c>
      <c r="K71">
        <v>0</v>
      </c>
      <c r="M71">
        <v>14.1</v>
      </c>
      <c r="N71">
        <v>1</v>
      </c>
      <c r="O71">
        <v>0</v>
      </c>
      <c r="P71">
        <v>0</v>
      </c>
      <c r="Q71">
        <v>0</v>
      </c>
      <c r="R71">
        <v>0</v>
      </c>
      <c r="S71">
        <v>8</v>
      </c>
      <c r="T71">
        <v>0</v>
      </c>
      <c r="U71">
        <v>8</v>
      </c>
      <c r="V71">
        <v>8</v>
      </c>
    </row>
    <row r="72" spans="1:25" x14ac:dyDescent="0.2">
      <c r="A72" t="s">
        <v>384</v>
      </c>
      <c r="B72" t="s">
        <v>385</v>
      </c>
      <c r="C72" t="s">
        <v>386</v>
      </c>
      <c r="D72" t="s">
        <v>387</v>
      </c>
      <c r="E72" t="s">
        <v>388</v>
      </c>
      <c r="F72" t="s">
        <v>522</v>
      </c>
      <c r="G72">
        <v>94</v>
      </c>
      <c r="H72" t="s">
        <v>389</v>
      </c>
      <c r="I72">
        <v>0.2</v>
      </c>
      <c r="J72">
        <v>-9.1199999999999992</v>
      </c>
      <c r="K72">
        <v>0</v>
      </c>
      <c r="L72">
        <v>14.26</v>
      </c>
      <c r="M72">
        <v>13.97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454</v>
      </c>
      <c r="X72" t="s">
        <v>464</v>
      </c>
      <c r="Y72">
        <v>3</v>
      </c>
    </row>
    <row r="73" spans="1:25" x14ac:dyDescent="0.2">
      <c r="A73" t="s">
        <v>390</v>
      </c>
      <c r="B73" t="s">
        <v>391</v>
      </c>
      <c r="C73" t="s">
        <v>392</v>
      </c>
      <c r="D73" t="s">
        <v>393</v>
      </c>
      <c r="E73" t="s">
        <v>394</v>
      </c>
      <c r="F73" t="s">
        <v>522</v>
      </c>
      <c r="G73">
        <v>94</v>
      </c>
      <c r="H73" t="s">
        <v>36</v>
      </c>
      <c r="I73">
        <v>0.75</v>
      </c>
      <c r="J73">
        <v>-9.1199999999999992</v>
      </c>
      <c r="K73">
        <v>0</v>
      </c>
      <c r="L73">
        <v>10.75</v>
      </c>
      <c r="M73">
        <v>10.457000000000001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464</v>
      </c>
      <c r="Y73">
        <v>3</v>
      </c>
    </row>
    <row r="74" spans="1:25" x14ac:dyDescent="0.2">
      <c r="A74" t="s">
        <v>395</v>
      </c>
      <c r="B74" t="s">
        <v>396</v>
      </c>
      <c r="C74" t="s">
        <v>397</v>
      </c>
      <c r="D74" t="s">
        <v>398</v>
      </c>
      <c r="E74" t="s">
        <v>399</v>
      </c>
      <c r="F74" t="s">
        <v>522</v>
      </c>
      <c r="G74">
        <v>94</v>
      </c>
      <c r="H74" t="s">
        <v>36</v>
      </c>
      <c r="I74">
        <v>0.83</v>
      </c>
      <c r="J74">
        <v>-9.6999999999999993</v>
      </c>
      <c r="K74">
        <v>0</v>
      </c>
      <c r="L74">
        <v>11.75</v>
      </c>
      <c r="M74">
        <v>11.1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11616</v>
      </c>
      <c r="X74" t="s">
        <v>464</v>
      </c>
      <c r="Y74">
        <v>3</v>
      </c>
    </row>
    <row r="75" spans="1:25" x14ac:dyDescent="0.2">
      <c r="A75" t="s">
        <v>401</v>
      </c>
      <c r="B75" t="s">
        <v>402</v>
      </c>
      <c r="C75" t="s">
        <v>403</v>
      </c>
      <c r="D75" t="s">
        <v>404</v>
      </c>
      <c r="E75" t="s">
        <v>405</v>
      </c>
      <c r="F75" t="s">
        <v>406</v>
      </c>
      <c r="G75">
        <v>150</v>
      </c>
      <c r="H75" t="s">
        <v>407</v>
      </c>
      <c r="I75">
        <v>1.06</v>
      </c>
      <c r="J75">
        <v>-9.67</v>
      </c>
      <c r="K75">
        <v>1.3</v>
      </c>
      <c r="L75">
        <v>13.42</v>
      </c>
      <c r="M75">
        <v>12.17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14604</v>
      </c>
      <c r="X75" t="s">
        <v>465</v>
      </c>
      <c r="Y75">
        <v>3</v>
      </c>
    </row>
    <row r="76" spans="1:25" x14ac:dyDescent="0.2">
      <c r="A76" t="s">
        <v>408</v>
      </c>
      <c r="B76" t="s">
        <v>409</v>
      </c>
      <c r="C76" t="s">
        <v>410</v>
      </c>
      <c r="D76" t="s">
        <v>411</v>
      </c>
      <c r="E76" t="s">
        <v>412</v>
      </c>
      <c r="F76" t="s">
        <v>406</v>
      </c>
      <c r="G76">
        <v>150</v>
      </c>
      <c r="H76" t="s">
        <v>413</v>
      </c>
      <c r="I76">
        <v>1.4</v>
      </c>
      <c r="J76">
        <v>-8.19</v>
      </c>
      <c r="K76">
        <v>0.4</v>
      </c>
      <c r="L76">
        <v>9.81</v>
      </c>
      <c r="M76">
        <v>9.9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455</v>
      </c>
      <c r="X76" t="s">
        <v>466</v>
      </c>
      <c r="Y76">
        <v>3</v>
      </c>
    </row>
    <row r="77" spans="1:25" x14ac:dyDescent="0.2">
      <c r="A77" t="s">
        <v>414</v>
      </c>
      <c r="B77" t="s">
        <v>415</v>
      </c>
      <c r="C77" t="s">
        <v>416</v>
      </c>
      <c r="D77" t="s">
        <v>417</v>
      </c>
      <c r="E77" t="s">
        <v>418</v>
      </c>
      <c r="F77" t="s">
        <v>140</v>
      </c>
      <c r="G77">
        <v>200</v>
      </c>
      <c r="H77" t="s">
        <v>413</v>
      </c>
      <c r="I77">
        <v>1.4</v>
      </c>
      <c r="J77">
        <v>-8.9600000000000009</v>
      </c>
      <c r="K77">
        <v>0.2</v>
      </c>
      <c r="L77">
        <v>11.44</v>
      </c>
      <c r="M77">
        <v>11.15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14604</v>
      </c>
      <c r="X77" t="s">
        <v>465</v>
      </c>
      <c r="Y77">
        <v>3</v>
      </c>
    </row>
    <row r="78" spans="1:25" x14ac:dyDescent="0.2">
      <c r="A78" t="s">
        <v>419</v>
      </c>
      <c r="B78" t="s">
        <v>420</v>
      </c>
      <c r="C78" t="s">
        <v>421</v>
      </c>
      <c r="D78" t="s">
        <v>422</v>
      </c>
      <c r="E78" t="s">
        <v>423</v>
      </c>
      <c r="F78" t="s">
        <v>424</v>
      </c>
      <c r="G78">
        <v>150</v>
      </c>
      <c r="H78" t="s">
        <v>413</v>
      </c>
      <c r="I78">
        <v>1.4</v>
      </c>
      <c r="J78">
        <v>-8.24</v>
      </c>
      <c r="K78">
        <v>1</v>
      </c>
      <c r="L78">
        <v>12.47</v>
      </c>
      <c r="M78">
        <v>10.224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456</v>
      </c>
      <c r="X78" t="s">
        <v>467</v>
      </c>
      <c r="Y78">
        <v>3</v>
      </c>
    </row>
    <row r="79" spans="1:25" x14ac:dyDescent="0.2">
      <c r="A79" t="s">
        <v>425</v>
      </c>
      <c r="B79" t="s">
        <v>426</v>
      </c>
      <c r="C79" t="s">
        <v>427</v>
      </c>
      <c r="D79" t="s">
        <v>428</v>
      </c>
      <c r="E79" t="s">
        <v>429</v>
      </c>
      <c r="F79" t="s">
        <v>523</v>
      </c>
      <c r="G79">
        <v>114</v>
      </c>
      <c r="H79" t="s">
        <v>430</v>
      </c>
      <c r="I79">
        <v>2.5299999999999998</v>
      </c>
      <c r="J79">
        <v>-6.38</v>
      </c>
      <c r="K79">
        <v>0.91</v>
      </c>
      <c r="L79">
        <v>5.67</v>
      </c>
      <c r="M79">
        <v>6.62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457</v>
      </c>
      <c r="X79" t="s">
        <v>431</v>
      </c>
      <c r="Y79">
        <v>3</v>
      </c>
    </row>
    <row r="80" spans="1:25" x14ac:dyDescent="0.2">
      <c r="A80" t="s">
        <v>433</v>
      </c>
      <c r="B80" t="s">
        <v>434</v>
      </c>
      <c r="C80" t="s">
        <v>435</v>
      </c>
      <c r="D80" t="s">
        <v>436</v>
      </c>
      <c r="E80" t="s">
        <v>437</v>
      </c>
      <c r="F80" t="s">
        <v>133</v>
      </c>
      <c r="G80">
        <v>160</v>
      </c>
      <c r="H80" t="s">
        <v>438</v>
      </c>
      <c r="I80">
        <v>0.67</v>
      </c>
      <c r="J80">
        <v>-7.6</v>
      </c>
      <c r="K80">
        <v>1.9</v>
      </c>
      <c r="L80">
        <v>13.91</v>
      </c>
      <c r="M80">
        <v>12.8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14193</v>
      </c>
      <c r="X80" t="s">
        <v>432</v>
      </c>
      <c r="Y80">
        <v>3</v>
      </c>
    </row>
    <row r="81" spans="1:25" x14ac:dyDescent="0.2">
      <c r="A81" t="s">
        <v>439</v>
      </c>
      <c r="B81" t="s">
        <v>440</v>
      </c>
      <c r="C81" t="s">
        <v>441</v>
      </c>
      <c r="D81" t="s">
        <v>442</v>
      </c>
      <c r="E81" t="s">
        <v>443</v>
      </c>
      <c r="F81" t="s">
        <v>133</v>
      </c>
      <c r="G81">
        <v>160</v>
      </c>
      <c r="H81" t="s">
        <v>444</v>
      </c>
      <c r="I81">
        <v>1.4</v>
      </c>
      <c r="J81">
        <v>-8.2899999999999991</v>
      </c>
      <c r="K81">
        <v>0.8</v>
      </c>
      <c r="L81">
        <v>11.86</v>
      </c>
      <c r="M81">
        <v>11.69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458</v>
      </c>
      <c r="X81" t="s">
        <v>468</v>
      </c>
      <c r="Y81">
        <v>3</v>
      </c>
    </row>
    <row r="82" spans="1:25" x14ac:dyDescent="0.2">
      <c r="A82" t="s">
        <v>446</v>
      </c>
      <c r="B82" t="s">
        <v>445</v>
      </c>
      <c r="C82" t="s">
        <v>453</v>
      </c>
      <c r="D82" t="s">
        <v>447</v>
      </c>
      <c r="E82" t="s">
        <v>448</v>
      </c>
      <c r="F82" t="s">
        <v>133</v>
      </c>
      <c r="G82">
        <v>160</v>
      </c>
      <c r="H82" t="s">
        <v>449</v>
      </c>
      <c r="I82">
        <v>1.62</v>
      </c>
      <c r="J82">
        <v>-7.48</v>
      </c>
      <c r="K82">
        <v>1</v>
      </c>
      <c r="L82">
        <v>10.74</v>
      </c>
      <c r="M82">
        <v>10.98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11616</v>
      </c>
      <c r="X82" t="s">
        <v>450</v>
      </c>
      <c r="Y82">
        <v>3</v>
      </c>
    </row>
    <row r="83" spans="1:25" x14ac:dyDescent="0.2">
      <c r="A83" t="s">
        <v>469</v>
      </c>
      <c r="B83" s="7" t="s">
        <v>470</v>
      </c>
      <c r="C83" t="s">
        <v>471</v>
      </c>
      <c r="D83" t="s">
        <v>472</v>
      </c>
      <c r="E83" s="4" t="s">
        <v>473</v>
      </c>
      <c r="F83" t="s">
        <v>357</v>
      </c>
      <c r="G83">
        <v>140</v>
      </c>
      <c r="H83" t="s">
        <v>290</v>
      </c>
      <c r="I83">
        <v>1.1000000000000001</v>
      </c>
      <c r="J83">
        <v>-8.51</v>
      </c>
      <c r="K83">
        <v>1.1000000000000001</v>
      </c>
      <c r="M83">
        <v>12.03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474</v>
      </c>
      <c r="X83" t="s">
        <v>475</v>
      </c>
      <c r="Y83">
        <v>3</v>
      </c>
    </row>
    <row r="84" spans="1:25" x14ac:dyDescent="0.2">
      <c r="A84" t="s">
        <v>476</v>
      </c>
      <c r="B84" s="7" t="s">
        <v>477</v>
      </c>
      <c r="C84" t="s">
        <v>478</v>
      </c>
      <c r="D84" t="s">
        <v>479</v>
      </c>
      <c r="E84" s="4" t="s">
        <v>480</v>
      </c>
      <c r="F84" t="s">
        <v>357</v>
      </c>
      <c r="G84">
        <v>140</v>
      </c>
      <c r="H84" t="s">
        <v>249</v>
      </c>
      <c r="I84">
        <v>1.3</v>
      </c>
      <c r="K84">
        <v>0</v>
      </c>
      <c r="M84">
        <v>11.12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481</v>
      </c>
      <c r="X84" t="s">
        <v>482</v>
      </c>
      <c r="Y84">
        <v>3</v>
      </c>
    </row>
    <row r="85" spans="1:25" x14ac:dyDescent="0.2">
      <c r="A85" t="s">
        <v>483</v>
      </c>
      <c r="B85" t="s">
        <v>484</v>
      </c>
      <c r="D85" t="s">
        <v>485</v>
      </c>
      <c r="E85" s="4" t="s">
        <v>486</v>
      </c>
      <c r="F85" t="s">
        <v>357</v>
      </c>
      <c r="G85">
        <v>140</v>
      </c>
      <c r="H85" t="s">
        <v>25</v>
      </c>
      <c r="I85">
        <v>0.77</v>
      </c>
      <c r="K85">
        <v>0.69</v>
      </c>
      <c r="M85">
        <v>12.78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487</v>
      </c>
      <c r="X85" t="s">
        <v>464</v>
      </c>
      <c r="Y85">
        <v>3</v>
      </c>
    </row>
    <row r="86" spans="1:25" x14ac:dyDescent="0.2">
      <c r="A86" t="s">
        <v>488</v>
      </c>
      <c r="B86" s="7" t="s">
        <v>489</v>
      </c>
      <c r="C86" t="s">
        <v>490</v>
      </c>
      <c r="D86" t="s">
        <v>491</v>
      </c>
      <c r="E86" s="4" t="s">
        <v>492</v>
      </c>
      <c r="F86" t="s">
        <v>357</v>
      </c>
      <c r="G86">
        <v>140</v>
      </c>
      <c r="H86" t="s">
        <v>25</v>
      </c>
      <c r="I86">
        <v>0.8</v>
      </c>
      <c r="J86">
        <v>-7.82</v>
      </c>
      <c r="K86">
        <v>1.9</v>
      </c>
      <c r="L86">
        <v>13.14</v>
      </c>
      <c r="M86">
        <v>12.2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493</v>
      </c>
      <c r="X86" t="s">
        <v>494</v>
      </c>
      <c r="Y86">
        <v>3</v>
      </c>
    </row>
    <row r="87" spans="1:25" x14ac:dyDescent="0.2">
      <c r="A87" t="s">
        <v>495</v>
      </c>
      <c r="B87" s="7" t="s">
        <v>496</v>
      </c>
      <c r="D87" t="s">
        <v>497</v>
      </c>
      <c r="E87" s="4" t="s">
        <v>498</v>
      </c>
      <c r="F87" t="s">
        <v>357</v>
      </c>
      <c r="G87">
        <v>140</v>
      </c>
      <c r="H87" t="s">
        <v>99</v>
      </c>
      <c r="I87">
        <v>0.4</v>
      </c>
      <c r="J87">
        <v>-7.55</v>
      </c>
      <c r="K87">
        <v>0.9</v>
      </c>
      <c r="L87">
        <v>15.18</v>
      </c>
      <c r="M87">
        <v>13.8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499</v>
      </c>
      <c r="X87" t="s">
        <v>494</v>
      </c>
      <c r="Y87">
        <v>3</v>
      </c>
    </row>
    <row r="88" spans="1:25" x14ac:dyDescent="0.2">
      <c r="A88" t="s">
        <v>502</v>
      </c>
      <c r="D88" t="s">
        <v>500</v>
      </c>
      <c r="E88" s="4" t="s">
        <v>501</v>
      </c>
      <c r="F88" t="s">
        <v>357</v>
      </c>
      <c r="G88">
        <v>140</v>
      </c>
      <c r="H88" t="s">
        <v>25</v>
      </c>
      <c r="I88">
        <v>0.7</v>
      </c>
      <c r="J88">
        <v>-7.47</v>
      </c>
      <c r="K88">
        <v>1.3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11616</v>
      </c>
      <c r="X88" t="s">
        <v>503</v>
      </c>
      <c r="Y88">
        <v>3</v>
      </c>
    </row>
    <row r="89" spans="1:25" x14ac:dyDescent="0.2">
      <c r="A89" t="s">
        <v>504</v>
      </c>
      <c r="B89" s="7" t="s">
        <v>506</v>
      </c>
      <c r="C89" t="s">
        <v>507</v>
      </c>
      <c r="D89" t="s">
        <v>508</v>
      </c>
      <c r="E89" s="4" t="s">
        <v>509</v>
      </c>
      <c r="F89" t="s">
        <v>357</v>
      </c>
      <c r="G89">
        <v>140</v>
      </c>
      <c r="H89" t="s">
        <v>141</v>
      </c>
      <c r="I89">
        <v>0.5</v>
      </c>
      <c r="J89">
        <v>-8.5399999999999991</v>
      </c>
      <c r="K89">
        <v>0.7</v>
      </c>
      <c r="L89">
        <v>14.3</v>
      </c>
      <c r="M89">
        <v>14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505</v>
      </c>
      <c r="X89" t="s">
        <v>468</v>
      </c>
      <c r="Y89">
        <v>3</v>
      </c>
    </row>
    <row r="90" spans="1:25" x14ac:dyDescent="0.2">
      <c r="A90" t="s">
        <v>510</v>
      </c>
      <c r="B90" s="7" t="s">
        <v>517</v>
      </c>
      <c r="C90" t="s">
        <v>518</v>
      </c>
      <c r="D90" t="s">
        <v>511</v>
      </c>
      <c r="E90" s="4" t="s">
        <v>512</v>
      </c>
      <c r="F90" t="s">
        <v>357</v>
      </c>
      <c r="G90">
        <v>140</v>
      </c>
      <c r="H90" t="s">
        <v>20</v>
      </c>
      <c r="I90">
        <v>0.6</v>
      </c>
      <c r="J90">
        <v>-8</v>
      </c>
      <c r="K90">
        <v>0.9</v>
      </c>
      <c r="L90">
        <v>13.56</v>
      </c>
      <c r="M90">
        <v>11.5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11616</v>
      </c>
      <c r="X90" t="s">
        <v>503</v>
      </c>
      <c r="Y90">
        <v>3</v>
      </c>
    </row>
    <row r="91" spans="1:25" x14ac:dyDescent="0.2">
      <c r="A91" t="s">
        <v>513</v>
      </c>
      <c r="B91" s="7" t="s">
        <v>515</v>
      </c>
      <c r="C91" t="s">
        <v>516</v>
      </c>
      <c r="D91" t="s">
        <v>514</v>
      </c>
      <c r="F91" t="s">
        <v>357</v>
      </c>
      <c r="G91">
        <v>140</v>
      </c>
      <c r="H91" t="s">
        <v>290</v>
      </c>
      <c r="I91">
        <v>0.9</v>
      </c>
      <c r="J91">
        <v>-7.28</v>
      </c>
      <c r="K91">
        <v>1.4</v>
      </c>
      <c r="L91">
        <v>12.03</v>
      </c>
      <c r="M91">
        <v>10.5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519</v>
      </c>
      <c r="X91" t="s">
        <v>520</v>
      </c>
      <c r="Y91">
        <v>3</v>
      </c>
    </row>
  </sheetData>
  <conditionalFormatting sqref="A16:X33">
    <cfRule type="expression" dxfId="70" priority="68">
      <formula>$N16=0</formula>
    </cfRule>
    <cfRule type="expression" dxfId="69" priority="71">
      <formula>"$N2=0"</formula>
    </cfRule>
  </conditionalFormatting>
  <conditionalFormatting sqref="A39:X68 V70:X70 F70:F71 T70:T71 A71:C71 B70:C70 O72:W72 N72:N78 M70:S70 G71:S71 Y72">
    <cfRule type="expression" dxfId="68" priority="67">
      <formula>$N39=0</formula>
    </cfRule>
    <cfRule type="expression" dxfId="67" priority="70">
      <formula>"$N2=0"</formula>
    </cfRule>
  </conditionalFormatting>
  <conditionalFormatting sqref="A39:U68 F70:F71 T70:T71 A71:C71 B70:C70 O72:W72 N72:N78 M70:S70 G71:S71 Y72">
    <cfRule type="expression" dxfId="66" priority="69">
      <formula>$N$2=0</formula>
    </cfRule>
  </conditionalFormatting>
  <conditionalFormatting sqref="I70">
    <cfRule type="expression" dxfId="65" priority="66">
      <formula>$E70=1</formula>
    </cfRule>
  </conditionalFormatting>
  <conditionalFormatting sqref="G70">
    <cfRule type="expression" dxfId="64" priority="65">
      <formula>$E70=1</formula>
    </cfRule>
  </conditionalFormatting>
  <conditionalFormatting sqref="J70">
    <cfRule type="expression" dxfId="63" priority="64">
      <formula>$E70=1</formula>
    </cfRule>
  </conditionalFormatting>
  <conditionalFormatting sqref="O73:W73 Y73">
    <cfRule type="expression" dxfId="62" priority="61">
      <formula>$N73=0</formula>
    </cfRule>
    <cfRule type="expression" dxfId="61" priority="63">
      <formula>"$N2=0"</formula>
    </cfRule>
  </conditionalFormatting>
  <conditionalFormatting sqref="O73:W73 Y73">
    <cfRule type="expression" dxfId="60" priority="62">
      <formula>$N$2=0</formula>
    </cfRule>
  </conditionalFormatting>
  <conditionalFormatting sqref="O74:W74 Y74">
    <cfRule type="expression" dxfId="59" priority="58">
      <formula>$N74=0</formula>
    </cfRule>
    <cfRule type="expression" dxfId="58" priority="60">
      <formula>"$N2=0"</formula>
    </cfRule>
  </conditionalFormatting>
  <conditionalFormatting sqref="O74:W74 Y74">
    <cfRule type="expression" dxfId="57" priority="59">
      <formula>$N$2=0</formula>
    </cfRule>
  </conditionalFormatting>
  <conditionalFormatting sqref="O75:W78 Y75:Y81">
    <cfRule type="expression" dxfId="56" priority="55">
      <formula>$N75=0</formula>
    </cfRule>
    <cfRule type="expression" dxfId="55" priority="57">
      <formula>"$N2=0"</formula>
    </cfRule>
  </conditionalFormatting>
  <conditionalFormatting sqref="O75:W78 Y75:Y81">
    <cfRule type="expression" dxfId="54" priority="56">
      <formula>$N$2=0</formula>
    </cfRule>
  </conditionalFormatting>
  <conditionalFormatting sqref="N79">
    <cfRule type="expression" dxfId="53" priority="52">
      <formula>$N79=0</formula>
    </cfRule>
    <cfRule type="expression" dxfId="52" priority="54">
      <formula>"$N2=0"</formula>
    </cfRule>
  </conditionalFormatting>
  <conditionalFormatting sqref="N79">
    <cfRule type="expression" dxfId="51" priority="53">
      <formula>$N$2=0</formula>
    </cfRule>
  </conditionalFormatting>
  <conditionalFormatting sqref="O79:W79">
    <cfRule type="expression" dxfId="50" priority="49">
      <formula>$N79=0</formula>
    </cfRule>
    <cfRule type="expression" dxfId="49" priority="51">
      <formula>"$N2=0"</formula>
    </cfRule>
  </conditionalFormatting>
  <conditionalFormatting sqref="O79:W79">
    <cfRule type="expression" dxfId="48" priority="50">
      <formula>$N$2=0</formula>
    </cfRule>
  </conditionalFormatting>
  <conditionalFormatting sqref="N80">
    <cfRule type="expression" dxfId="47" priority="46">
      <formula>$N80=0</formula>
    </cfRule>
    <cfRule type="expression" dxfId="46" priority="48">
      <formula>"$N2=0"</formula>
    </cfRule>
  </conditionalFormatting>
  <conditionalFormatting sqref="N80">
    <cfRule type="expression" dxfId="45" priority="47">
      <formula>$N$2=0</formula>
    </cfRule>
  </conditionalFormatting>
  <conditionalFormatting sqref="O80:W80">
    <cfRule type="expression" dxfId="44" priority="43">
      <formula>$N80=0</formula>
    </cfRule>
    <cfRule type="expression" dxfId="43" priority="45">
      <formula>"$N2=0"</formula>
    </cfRule>
  </conditionalFormatting>
  <conditionalFormatting sqref="O80:W80">
    <cfRule type="expression" dxfId="42" priority="44">
      <formula>$N$2=0</formula>
    </cfRule>
  </conditionalFormatting>
  <conditionalFormatting sqref="N81">
    <cfRule type="expression" dxfId="41" priority="40">
      <formula>$N81=0</formula>
    </cfRule>
    <cfRule type="expression" dxfId="40" priority="42">
      <formula>"$N2=0"</formula>
    </cfRule>
  </conditionalFormatting>
  <conditionalFormatting sqref="N81">
    <cfRule type="expression" dxfId="39" priority="41">
      <formula>$N$2=0</formula>
    </cfRule>
  </conditionalFormatting>
  <conditionalFormatting sqref="O81:W81">
    <cfRule type="expression" dxfId="38" priority="37">
      <formula>$N81=0</formula>
    </cfRule>
    <cfRule type="expression" dxfId="37" priority="39">
      <formula>"$N2=0"</formula>
    </cfRule>
  </conditionalFormatting>
  <conditionalFormatting sqref="O81:W81">
    <cfRule type="expression" dxfId="36" priority="38">
      <formula>$N$2=0</formula>
    </cfRule>
  </conditionalFormatting>
  <conditionalFormatting sqref="N82">
    <cfRule type="expression" dxfId="35" priority="34">
      <formula>$N82=0</formula>
    </cfRule>
    <cfRule type="expression" dxfId="34" priority="36">
      <formula>"$N2=0"</formula>
    </cfRule>
  </conditionalFormatting>
  <conditionalFormatting sqref="N82">
    <cfRule type="expression" dxfId="33" priority="35">
      <formula>$N$2=0</formula>
    </cfRule>
  </conditionalFormatting>
  <conditionalFormatting sqref="O82:W82">
    <cfRule type="expression" dxfId="32" priority="31">
      <formula>$N82=0</formula>
    </cfRule>
    <cfRule type="expression" dxfId="31" priority="33">
      <formula>"$N2=0"</formula>
    </cfRule>
  </conditionalFormatting>
  <conditionalFormatting sqref="O82:W82">
    <cfRule type="expression" dxfId="30" priority="32">
      <formula>$N$2=0</formula>
    </cfRule>
  </conditionalFormatting>
  <conditionalFormatting sqref="Y83:Y91">
    <cfRule type="expression" dxfId="29" priority="28">
      <formula>$N83=0</formula>
    </cfRule>
    <cfRule type="expression" dxfId="28" priority="30">
      <formula>"$N2=0"</formula>
    </cfRule>
  </conditionalFormatting>
  <conditionalFormatting sqref="Y83:Y91">
    <cfRule type="expression" dxfId="27" priority="29">
      <formula>$N$2=0</formula>
    </cfRule>
  </conditionalFormatting>
  <conditionalFormatting sqref="O83:V83">
    <cfRule type="expression" dxfId="26" priority="25">
      <formula>$N83=0</formula>
    </cfRule>
    <cfRule type="expression" dxfId="25" priority="27">
      <formula>"$N2=0"</formula>
    </cfRule>
  </conditionalFormatting>
  <conditionalFormatting sqref="O83:V83">
    <cfRule type="expression" dxfId="24" priority="26">
      <formula>$N$2=0</formula>
    </cfRule>
  </conditionalFormatting>
  <conditionalFormatting sqref="O84:V84">
    <cfRule type="expression" dxfId="23" priority="22">
      <formula>$N84=0</formula>
    </cfRule>
    <cfRule type="expression" dxfId="22" priority="24">
      <formula>"$N2=0"</formula>
    </cfRule>
  </conditionalFormatting>
  <conditionalFormatting sqref="O84:V84">
    <cfRule type="expression" dxfId="21" priority="23">
      <formula>$N$2=0</formula>
    </cfRule>
  </conditionalFormatting>
  <conditionalFormatting sqref="O85:V85">
    <cfRule type="expression" dxfId="20" priority="19">
      <formula>$N85=0</formula>
    </cfRule>
    <cfRule type="expression" dxfId="19" priority="21">
      <formula>"$N2=0"</formula>
    </cfRule>
  </conditionalFormatting>
  <conditionalFormatting sqref="O85:V85">
    <cfRule type="expression" dxfId="18" priority="20">
      <formula>$N$2=0</formula>
    </cfRule>
  </conditionalFormatting>
  <conditionalFormatting sqref="O86:V86">
    <cfRule type="expression" dxfId="17" priority="16">
      <formula>$N86=0</formula>
    </cfRule>
    <cfRule type="expression" dxfId="16" priority="18">
      <formula>"$N2=0"</formula>
    </cfRule>
  </conditionalFormatting>
  <conditionalFormatting sqref="O86:V86">
    <cfRule type="expression" dxfId="15" priority="17">
      <formula>$N$2=0</formula>
    </cfRule>
  </conditionalFormatting>
  <conditionalFormatting sqref="O87:V87">
    <cfRule type="expression" dxfId="14" priority="13">
      <formula>$N87=0</formula>
    </cfRule>
    <cfRule type="expression" dxfId="13" priority="15">
      <formula>"$N2=0"</formula>
    </cfRule>
  </conditionalFormatting>
  <conditionalFormatting sqref="O87:V87">
    <cfRule type="expression" dxfId="12" priority="14">
      <formula>$N$2=0</formula>
    </cfRule>
  </conditionalFormatting>
  <conditionalFormatting sqref="O88:W88 W89">
    <cfRule type="expression" dxfId="11" priority="10">
      <formula>$N88=0</formula>
    </cfRule>
    <cfRule type="expression" dxfId="10" priority="12">
      <formula>"$N2=0"</formula>
    </cfRule>
  </conditionalFormatting>
  <conditionalFormatting sqref="O88:W88 W89">
    <cfRule type="expression" dxfId="9" priority="11">
      <formula>$N$2=0</formula>
    </cfRule>
  </conditionalFormatting>
  <conditionalFormatting sqref="O89:V89">
    <cfRule type="expression" dxfId="8" priority="7">
      <formula>$N89=0</formula>
    </cfRule>
    <cfRule type="expression" dxfId="7" priority="9">
      <formula>"$N2=0"</formula>
    </cfRule>
  </conditionalFormatting>
  <conditionalFormatting sqref="O89:V89">
    <cfRule type="expression" dxfId="6" priority="8">
      <formula>$N$2=0</formula>
    </cfRule>
  </conditionalFormatting>
  <conditionalFormatting sqref="O90:W90 W91">
    <cfRule type="expression" dxfId="5" priority="4">
      <formula>$N90=0</formula>
    </cfRule>
    <cfRule type="expression" dxfId="4" priority="6">
      <formula>"$N2=0"</formula>
    </cfRule>
  </conditionalFormatting>
  <conditionalFormatting sqref="O90:W90 W91">
    <cfRule type="expression" dxfId="3" priority="5">
      <formula>$N$2=0</formula>
    </cfRule>
  </conditionalFormatting>
  <conditionalFormatting sqref="O91:V91">
    <cfRule type="expression" dxfId="2" priority="1">
      <formula>$N91=0</formula>
    </cfRule>
    <cfRule type="expression" dxfId="1" priority="3">
      <formula>"$N2=0"</formula>
    </cfRule>
  </conditionalFormatting>
  <conditionalFormatting sqref="O91:V91">
    <cfRule type="expression" dxfId="0" priority="2">
      <formula>$N$2=0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2021-07-15T20:36:01Z</dcterms:modified>
</cp:coreProperties>
</file>