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GitHub/systems2atoms/systems2atoms/systems/inputs/"/>
    </mc:Choice>
  </mc:AlternateContent>
  <xr:revisionPtr revIDLastSave="204" documentId="13_ncr:40009_{386061FE-3CDD-48D5-AA75-D7117555D095}" xr6:coauthVersionLast="47" xr6:coauthVersionMax="47" xr10:uidLastSave="{50423359-C65A-4358-B369-963A52E41C41}"/>
  <bookViews>
    <workbookView xWindow="14400" yWindow="0" windowWidth="14400" windowHeight="1560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Mengyao</author>
  </authors>
  <commentList>
    <comment ref="A1" authorId="0" shapeId="0" xr:uid="{4E5DF752-44D7-42FA-B826-322AE3D16D3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Identifier; passthrough input (not used in calculations).</t>
        </r>
      </text>
    </comment>
    <comment ref="B1" authorId="0" shapeId="0" xr:uid="{B7D604F2-EDE0-4A10-9DFB-BE27A45009E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output file #. Need to be different for each run.</t>
        </r>
      </text>
    </comment>
    <comment ref="C1" authorId="0" shapeId="0" xr:uid="{711CC61C-A8C0-4423-9DB7-B87A7C43D7A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Dollar year of calculated costs.</t>
        </r>
      </text>
    </comment>
    <comment ref="O1" authorId="0" shapeId="0" xr:uid="{09888315-A7A0-4547-B3FA-5466058A50C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Accepted values are "thermo", "electro", or "purchase".
Currently "thermo" formic acid production calculations are incomplete.</t>
        </r>
      </text>
    </comment>
    <comment ref="P1" authorId="0" shapeId="0" xr:uid="{B7A1285F-26A7-42CA-B53E-A59E258BC816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
Intended for "thermo" formic acid production calculations, which are currently incomplete.</t>
        </r>
      </text>
    </comment>
    <comment ref="Q1" authorId="0" shapeId="0" xr:uid="{E8D1BDC2-3701-4189-96DC-B261D7AD0521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S1" authorId="0" shapeId="0" xr:uid="{3EEEA7E0-0DC5-4480-993C-600D312FB76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T1" authorId="0" shapeId="0" xr:uid="{63E9F0A0-7AE7-477A-ABFA-2BB7C330030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U1" authorId="0" shapeId="0" xr:uid="{254A2099-DD36-4613-829B-FF6D0617DF66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V1" authorId="0" shapeId="0" xr:uid="{C229334C-051B-4967-8A8E-CE818C130EA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W1" authorId="0" shapeId="0" xr:uid="{13403941-DF2D-4AD7-AA21-FBB0F0A8DC21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X1" authorId="0" shapeId="0" xr:uid="{4D18AE4B-25C6-449E-8201-EE01C07EDAF6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Y1" authorId="0" shapeId="0" xr:uid="{9425AB2D-F52D-4810-8827-F17D3A550D2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L1" authorId="0" shapeId="0" xr:uid="{0C5CF20C-AC3A-40FD-8E5F-CC292BD4B26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M1" authorId="0" shapeId="0" xr:uid="{A8426B32-5DCA-4F4F-ACD4-68CCBEE8096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2" authorId="0" shapeId="0" xr:uid="{88F88B15-C02E-4352-85FD-30D2192FF0A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Example baseline inputs.</t>
        </r>
      </text>
    </comment>
    <comment ref="G2" authorId="0" shapeId="0" xr:uid="{AC72A077-B107-40FC-BCED-8ABA3F845399}">
      <text>
        <r>
          <rPr>
            <b/>
            <sz val="9"/>
            <color indexed="81"/>
            <rFont val="Tahoma"/>
            <charset val="1"/>
          </rPr>
          <t xml:space="preserve">Yuan, Mengyao:
</t>
        </r>
        <r>
          <rPr>
            <sz val="9"/>
            <color indexed="81"/>
            <rFont val="Tahoma"/>
            <charset val="1"/>
          </rPr>
          <t>Annual average retail electricity price for California industrial sector in 2022.
Reference: U.S. Energy Information Administration, Electric Power Annual 2022, Washington, DC, 2023.</t>
        </r>
      </text>
    </comment>
    <comment ref="H2" authorId="0" shapeId="0" xr:uid="{7F7CD921-367A-45C1-ADBC-AF1F568A38E5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Annual average diesel price (on-highway, all types) in California in 2022.
Reference: U.S. Energy Information Administration, Weekly Retail Gasoline and Diesel Prices. https://www.eia.gov/dnav/pet/pet_pri_gnd_dcus_nus_a.htm.</t>
        </r>
      </text>
    </comment>
    <comment ref="I2" authorId="0" shapeId="0" xr:uid="{6D296DE0-98B3-4A66-B4A5-7AD9B3DEAA1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2021 State Electricity Profiles, California, CO2 emissions rate. Converted from lb/MWh.
https://www.eia.gov/electricity/state/california/</t>
        </r>
      </text>
    </comment>
    <comment ref="J2" authorId="0" shapeId="0" xr:uid="{88EEAD17-71F2-4693-8735-56BE3C9D194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EPA, "Greenhouse Gases Equivalencies Calculator - Calculations and References", "Gallons of diesel consumed".
https://www.epa.gov/energy/greenhouse-gases-equivalencies-calculator-calculations-and-references</t>
        </r>
      </text>
    </comment>
    <comment ref="M2" authorId="0" shapeId="0" xr:uid="{8290D027-589C-434A-861D-1253F44EE5F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Levelized cost of fuel production for hydrogen produced from electrolysis with Inflation Reduction Act tax credits.
Cheng et al., 2023, Environ. Sci. Technol. https://doi.org/10.1021/acs.est.3c03063.</t>
        </r>
      </text>
    </comment>
    <comment ref="Z2" authorId="0" shapeId="0" xr:uid="{4022C4F0-F7F9-4E1D-A52E-AA10098760B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 current alkaline hydrogen electrolyzer cost as a target for CO2 electrolyzer.
Ramdin et al., 2019, Ind. Eng. Chem. Res. https://pubs.acs.org/doi/10.1021/acs.iecr.8b04944</t>
        </r>
      </text>
    </comment>
  </commentList>
</comments>
</file>

<file path=xl/sharedStrings.xml><?xml version="1.0" encoding="utf-8"?>
<sst xmlns="http://schemas.openxmlformats.org/spreadsheetml/2006/main" count="48" uniqueCount="45">
  <si>
    <t>run #</t>
  </si>
  <si>
    <t>output dollar year</t>
  </si>
  <si>
    <t>target station capacity (kg/day)</t>
  </si>
  <si>
    <t>target number of stations</t>
  </si>
  <si>
    <t>one-way delivery distance (mile)</t>
  </si>
  <si>
    <t>electricity cost ($/kWh)</t>
  </si>
  <si>
    <t>diesel cost ($/gallon)</t>
  </si>
  <si>
    <t>electricity emission factor (kg CO2/kWh)</t>
  </si>
  <si>
    <t>diesel emission factor (kg CO2/gallon)</t>
  </si>
  <si>
    <t>hydrogen prod. emission factor (kg CO2-eq/kg)</t>
  </si>
  <si>
    <t>formic acid prod. emission factor (kg CO2-eq/kg)</t>
  </si>
  <si>
    <t>hydrogen purchase cost ($/kg)</t>
  </si>
  <si>
    <t>formic acid purchase cost ($/kg)</t>
  </si>
  <si>
    <t>formic acid production pathway</t>
  </si>
  <si>
    <t>hydr. reaction temperature (K)</t>
  </si>
  <si>
    <t>hydr. reaction pressure (bar)</t>
  </si>
  <si>
    <t>hydr. reaction yield</t>
  </si>
  <si>
    <t>hydr. reactor volume (m^3)</t>
  </si>
  <si>
    <t>number of hydr. reactors</t>
  </si>
  <si>
    <t>hydr. catalyst amount (kg)</t>
  </si>
  <si>
    <t>hydr. catalyst cost ($/kg)</t>
  </si>
  <si>
    <t>hydr. catalyst lifetime (yr)</t>
  </si>
  <si>
    <t>hydr. reactor energy (unit TBD)</t>
  </si>
  <si>
    <t>CO2 electrolyzer purchase cost ($/m^2)</t>
  </si>
  <si>
    <t>hydr. separator energy (unit TBD)</t>
  </si>
  <si>
    <t>dehydr. reaction temperature (K)</t>
  </si>
  <si>
    <t>dehydr. reaction pressure (bar)</t>
  </si>
  <si>
    <t>dehydr. reaction yield</t>
  </si>
  <si>
    <t>dehydr. reactor volume (m^3)</t>
  </si>
  <si>
    <t>number of dehydr. reactors</t>
  </si>
  <si>
    <t>dehydr. catalyst amount (kg)</t>
  </si>
  <si>
    <t>dehydr. catalyst cost ($/kg)</t>
  </si>
  <si>
    <t>dehydr. catalyst lifetime (yr)</t>
  </si>
  <si>
    <t>dehydr. reactor energy (unit TBD)</t>
  </si>
  <si>
    <t>dehydr. gas/liquid separator energy (unit TBD)</t>
  </si>
  <si>
    <t>scenario</t>
  </si>
  <si>
    <t>baseline</t>
  </si>
  <si>
    <t>terminal formic acid storage amount (days)</t>
  </si>
  <si>
    <t>station formic acid storage amount (days)</t>
  </si>
  <si>
    <t>Pd 4nm</t>
  </si>
  <si>
    <t>Pt 4nm</t>
  </si>
  <si>
    <t>Cu 4nm</t>
  </si>
  <si>
    <t>electro</t>
  </si>
  <si>
    <t>terminal compressed hydrogen storage amount (days)</t>
  </si>
  <si>
    <t>terminal liquid hydrogen storage amount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</si>
</sst>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6"/>
  <sheetViews>
    <sheetView tabSelected="1" workbookViewId="0">
      <pane xSplit="1" ySplit="2" topLeftCell="AB3" activePane="bottomRight" state="frozen"/>
      <selection pane="topRight" activeCell="B1" sqref="B1"/>
      <selection pane="bottomLeft" activeCell="A3" sqref="A3"/>
      <selection pane="bottomRight" activeCell="AB2" sqref="AB2"/>
    </sheetView>
  </sheetViews>
  <sheetFormatPr defaultRowHeight="15" x14ac:dyDescent="0.25"/>
  <cols>
    <col min="1" max="1" width="8.7109375" bestFit="1" customWidth="1"/>
    <col min="2" max="2" width="5.42578125" bestFit="1" customWidth="1"/>
    <col min="3" max="3" width="17" bestFit="1" customWidth="1"/>
    <col min="4" max="4" width="28.85546875" bestFit="1" customWidth="1"/>
    <col min="5" max="5" width="23.85546875" bestFit="1" customWidth="1"/>
    <col min="6" max="6" width="30.85546875" bestFit="1" customWidth="1"/>
    <col min="7" max="7" width="22.140625" bestFit="1" customWidth="1"/>
    <col min="8" max="8" width="19.85546875" bestFit="1" customWidth="1"/>
    <col min="9" max="9" width="37.5703125" bestFit="1" customWidth="1"/>
    <col min="10" max="10" width="35.42578125" bestFit="1" customWidth="1"/>
    <col min="11" max="11" width="43.42578125" bestFit="1" customWidth="1"/>
    <col min="12" max="12" width="44.7109375" bestFit="1" customWidth="1"/>
    <col min="13" max="13" width="28.140625" bestFit="1" customWidth="1"/>
    <col min="14" max="15" width="29.42578125" bestFit="1" customWidth="1"/>
    <col min="16" max="16" width="28.5703125" bestFit="1" customWidth="1"/>
    <col min="17" max="17" width="26.7109375" bestFit="1" customWidth="1"/>
    <col min="18" max="18" width="18.42578125" bestFit="1" customWidth="1"/>
    <col min="19" max="19" width="25.5703125" bestFit="1" customWidth="1"/>
    <col min="20" max="20" width="23.28515625" bestFit="1" customWidth="1"/>
    <col min="21" max="21" width="24.28515625" bestFit="1" customWidth="1"/>
    <col min="22" max="22" width="22.85546875" bestFit="1" customWidth="1"/>
    <col min="23" max="23" width="24.28515625" bestFit="1" customWidth="1"/>
    <col min="24" max="24" width="28.7109375" bestFit="1" customWidth="1"/>
    <col min="25" max="25" width="31" bestFit="1" customWidth="1"/>
    <col min="26" max="26" width="36.28515625" bestFit="1" customWidth="1"/>
    <col min="27" max="27" width="39.85546875" bestFit="1" customWidth="1"/>
    <col min="28" max="28" width="50" bestFit="1" customWidth="1"/>
    <col min="29" max="29" width="44.28515625" bestFit="1" customWidth="1"/>
    <col min="30" max="30" width="31" bestFit="1" customWidth="1"/>
    <col min="31" max="31" width="29" bestFit="1" customWidth="1"/>
    <col min="32" max="32" width="20.7109375" bestFit="1" customWidth="1"/>
    <col min="33" max="33" width="27.85546875" bestFit="1" customWidth="1"/>
    <col min="34" max="34" width="25.7109375" bestFit="1" customWidth="1"/>
    <col min="35" max="35" width="26.7109375" bestFit="1" customWidth="1"/>
    <col min="36" max="36" width="25.140625" bestFit="1" customWidth="1"/>
    <col min="37" max="37" width="26.7109375" bestFit="1" customWidth="1"/>
    <col min="38" max="38" width="31.140625" bestFit="1" customWidth="1"/>
    <col min="39" max="39" width="43" bestFit="1" customWidth="1"/>
    <col min="40" max="40" width="38.42578125" bestFit="1" customWidth="1"/>
  </cols>
  <sheetData>
    <row r="1" spans="1:40" x14ac:dyDescent="0.25">
      <c r="A1" s="3" t="s">
        <v>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24</v>
      </c>
      <c r="Z1" s="2" t="s">
        <v>23</v>
      </c>
      <c r="AA1" s="2" t="s">
        <v>37</v>
      </c>
      <c r="AB1" s="2" t="s">
        <v>43</v>
      </c>
      <c r="AC1" s="2" t="s">
        <v>44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38</v>
      </c>
    </row>
    <row r="2" spans="1:40" x14ac:dyDescent="0.25">
      <c r="A2" s="1" t="s">
        <v>36</v>
      </c>
      <c r="B2" s="1">
        <v>0</v>
      </c>
      <c r="C2" s="1">
        <v>2022</v>
      </c>
      <c r="D2" s="1">
        <v>1000</v>
      </c>
      <c r="E2" s="1">
        <v>10</v>
      </c>
      <c r="F2" s="1">
        <v>100</v>
      </c>
      <c r="G2" s="1">
        <v>0.1709</v>
      </c>
      <c r="H2" s="1">
        <v>6.0279999999999996</v>
      </c>
      <c r="I2" s="1">
        <v>0.22800000000000001</v>
      </c>
      <c r="J2" s="1">
        <v>10.18</v>
      </c>
      <c r="K2" s="1">
        <v>0</v>
      </c>
      <c r="L2" s="1">
        <v>0</v>
      </c>
      <c r="M2" s="1">
        <v>0.31</v>
      </c>
      <c r="N2" s="1">
        <v>0</v>
      </c>
      <c r="O2" s="1" t="s">
        <v>42</v>
      </c>
      <c r="P2" s="1">
        <v>366.15</v>
      </c>
      <c r="Q2" s="1">
        <v>105</v>
      </c>
      <c r="R2" s="1">
        <v>1</v>
      </c>
      <c r="S2" s="1">
        <v>1</v>
      </c>
      <c r="T2" s="1">
        <v>1</v>
      </c>
      <c r="U2" s="1">
        <v>53</v>
      </c>
      <c r="V2" s="1">
        <v>5450</v>
      </c>
      <c r="W2" s="1">
        <v>1</v>
      </c>
      <c r="X2" s="1">
        <v>0</v>
      </c>
      <c r="Y2" s="1">
        <v>0</v>
      </c>
      <c r="Z2" s="1">
        <v>5250</v>
      </c>
      <c r="AA2" s="1">
        <v>0.25</v>
      </c>
      <c r="AB2" s="1">
        <v>0.25</v>
      </c>
      <c r="AC2" s="1">
        <v>1</v>
      </c>
      <c r="AD2" s="1">
        <v>300</v>
      </c>
      <c r="AE2" s="1">
        <v>1</v>
      </c>
      <c r="AF2" s="1">
        <v>0.99990000000000001</v>
      </c>
      <c r="AG2" s="1">
        <v>7.31028611028611E-2</v>
      </c>
      <c r="AH2" s="1">
        <v>1</v>
      </c>
      <c r="AI2" s="1">
        <v>9.6467120334224301</v>
      </c>
      <c r="AJ2" s="1">
        <v>3500</v>
      </c>
      <c r="AK2" s="1">
        <v>1</v>
      </c>
      <c r="AL2" s="1">
        <v>0</v>
      </c>
      <c r="AM2" s="1">
        <v>0</v>
      </c>
      <c r="AN2" s="1">
        <v>1</v>
      </c>
    </row>
    <row r="3" spans="1:40" x14ac:dyDescent="0.25">
      <c r="A3" t="s">
        <v>39</v>
      </c>
      <c r="B3">
        <f t="shared" ref="B3:B34" si="0">B2+1</f>
        <v>1</v>
      </c>
      <c r="AD3">
        <v>300</v>
      </c>
      <c r="AE3">
        <v>1</v>
      </c>
      <c r="AF3">
        <v>0.99990000000000001</v>
      </c>
      <c r="AG3">
        <v>7.31028611028611E-2</v>
      </c>
      <c r="AH3">
        <v>1</v>
      </c>
      <c r="AI3">
        <v>9.6467120334224337</v>
      </c>
      <c r="AJ3">
        <v>3500</v>
      </c>
      <c r="AK3">
        <v>3</v>
      </c>
      <c r="AL3">
        <v>0</v>
      </c>
      <c r="AM3">
        <v>0</v>
      </c>
    </row>
    <row r="4" spans="1:40" x14ac:dyDescent="0.25">
      <c r="B4">
        <f t="shared" si="0"/>
        <v>2</v>
      </c>
      <c r="AD4">
        <v>310.5263157894737</v>
      </c>
      <c r="AG4">
        <v>3.06770616770616E-2</v>
      </c>
      <c r="AI4">
        <v>4.0481696005543908</v>
      </c>
    </row>
    <row r="5" spans="1:40" x14ac:dyDescent="0.25">
      <c r="B5">
        <f t="shared" si="0"/>
        <v>3</v>
      </c>
      <c r="AD5">
        <v>321.0526315789474</v>
      </c>
      <c r="AG5">
        <v>1.36387486387486E-2</v>
      </c>
      <c r="AI5">
        <v>1.7997801813681762</v>
      </c>
    </row>
    <row r="6" spans="1:40" x14ac:dyDescent="0.25">
      <c r="B6">
        <f t="shared" si="0"/>
        <v>4</v>
      </c>
      <c r="AD6">
        <v>331.57894736842098</v>
      </c>
      <c r="AG6">
        <v>6.3794673794673696E-3</v>
      </c>
      <c r="AI6">
        <v>0.84183961896841764</v>
      </c>
    </row>
    <row r="7" spans="1:40" x14ac:dyDescent="0.25">
      <c r="B7">
        <f t="shared" si="0"/>
        <v>5</v>
      </c>
      <c r="AD7">
        <v>342.10526315789468</v>
      </c>
      <c r="AG7">
        <v>3.12978912978913E-3</v>
      </c>
      <c r="AI7">
        <v>0.41300947739827742</v>
      </c>
    </row>
    <row r="8" spans="1:40" x14ac:dyDescent="0.25">
      <c r="B8">
        <f t="shared" si="0"/>
        <v>6</v>
      </c>
      <c r="AD8">
        <v>352.63157894736838</v>
      </c>
      <c r="AG8">
        <v>1.5999405999406E-3</v>
      </c>
      <c r="AI8">
        <v>0.21112944152064153</v>
      </c>
    </row>
    <row r="9" spans="1:40" x14ac:dyDescent="0.25">
      <c r="B9">
        <f t="shared" si="0"/>
        <v>7</v>
      </c>
      <c r="AD9">
        <v>363.15789473684208</v>
      </c>
      <c r="AG9">
        <v>8.4999324999325001E-4</v>
      </c>
      <c r="AI9">
        <v>0.11216578926370925</v>
      </c>
    </row>
    <row r="10" spans="1:40" x14ac:dyDescent="0.25">
      <c r="B10">
        <f t="shared" si="0"/>
        <v>8</v>
      </c>
      <c r="AD10">
        <v>373.68421052631578</v>
      </c>
      <c r="AG10">
        <v>4.6999666999666999E-4</v>
      </c>
      <c r="AI10">
        <v>6.2021136570096565E-2</v>
      </c>
    </row>
    <row r="11" spans="1:40" x14ac:dyDescent="0.25">
      <c r="B11">
        <f t="shared" si="0"/>
        <v>9</v>
      </c>
      <c r="AD11">
        <v>384.21052631578948</v>
      </c>
      <c r="AG11">
        <v>2.6999846999847002E-4</v>
      </c>
      <c r="AI11">
        <v>3.5629214099774105E-2</v>
      </c>
    </row>
    <row r="12" spans="1:40" x14ac:dyDescent="0.25">
      <c r="A12" t="s">
        <v>39</v>
      </c>
      <c r="B12">
        <f t="shared" si="0"/>
        <v>10</v>
      </c>
      <c r="AD12">
        <v>300</v>
      </c>
      <c r="AE12">
        <v>100</v>
      </c>
      <c r="AF12">
        <v>0.99990000000000001</v>
      </c>
      <c r="AG12">
        <v>7.6013986013985999E-2</v>
      </c>
      <c r="AH12">
        <v>1</v>
      </c>
      <c r="AI12">
        <v>10.030866405594402</v>
      </c>
      <c r="AJ12">
        <v>3500</v>
      </c>
      <c r="AK12">
        <v>3</v>
      </c>
    </row>
    <row r="13" spans="1:40" x14ac:dyDescent="0.25">
      <c r="B13">
        <f t="shared" si="0"/>
        <v>11</v>
      </c>
      <c r="AD13">
        <v>310.5263157894737</v>
      </c>
      <c r="AG13">
        <v>3.11388611388611E-2</v>
      </c>
      <c r="AI13">
        <v>4.1091090269730213</v>
      </c>
    </row>
    <row r="14" spans="1:40" x14ac:dyDescent="0.25">
      <c r="B14">
        <f t="shared" si="0"/>
        <v>12</v>
      </c>
      <c r="AD14">
        <v>321.0526315789474</v>
      </c>
      <c r="AG14">
        <v>1.3496503496503401E-2</v>
      </c>
      <c r="AI14">
        <v>1.7810093986013857</v>
      </c>
    </row>
    <row r="15" spans="1:40" x14ac:dyDescent="0.25">
      <c r="B15">
        <f t="shared" si="0"/>
        <v>13</v>
      </c>
      <c r="AD15">
        <v>331.57894736842098</v>
      </c>
      <c r="AG15">
        <v>6.1694881694881699E-3</v>
      </c>
      <c r="AI15">
        <v>0.8141305944361944</v>
      </c>
    </row>
    <row r="16" spans="1:40" x14ac:dyDescent="0.25">
      <c r="B16">
        <f t="shared" si="0"/>
        <v>14</v>
      </c>
      <c r="AD16">
        <v>342.10526315789468</v>
      </c>
      <c r="AG16">
        <v>2.9598059598059598E-3</v>
      </c>
      <c r="AI16">
        <v>0.39057836230076226</v>
      </c>
    </row>
    <row r="17" spans="1:37" x14ac:dyDescent="0.25">
      <c r="B17">
        <f t="shared" si="0"/>
        <v>15</v>
      </c>
      <c r="AD17">
        <v>352.63157894736838</v>
      </c>
      <c r="AG17">
        <v>1.48995148995149E-3</v>
      </c>
      <c r="AI17">
        <v>0.19661519057519058</v>
      </c>
    </row>
    <row r="18" spans="1:37" x14ac:dyDescent="0.25">
      <c r="B18">
        <f t="shared" si="0"/>
        <v>16</v>
      </c>
      <c r="AD18">
        <v>363.15789473684208</v>
      </c>
      <c r="AG18">
        <v>7.7999387999388005E-4</v>
      </c>
      <c r="AI18">
        <v>0.1029286163990964</v>
      </c>
    </row>
    <row r="19" spans="1:37" x14ac:dyDescent="0.25">
      <c r="B19">
        <f t="shared" si="0"/>
        <v>17</v>
      </c>
      <c r="AD19">
        <v>373.68421052631578</v>
      </c>
      <c r="AG19">
        <v>4.1999711999712001E-4</v>
      </c>
      <c r="AI19">
        <v>5.5423155952515957E-2</v>
      </c>
    </row>
    <row r="20" spans="1:37" x14ac:dyDescent="0.25">
      <c r="B20">
        <f t="shared" si="0"/>
        <v>18</v>
      </c>
      <c r="AD20">
        <v>384.21052631578948</v>
      </c>
      <c r="AG20">
        <v>2.3398673398673301E-4</v>
      </c>
      <c r="AI20">
        <v>3.087707660627648E-2</v>
      </c>
    </row>
    <row r="21" spans="1:37" x14ac:dyDescent="0.25">
      <c r="A21" t="s">
        <v>40</v>
      </c>
      <c r="B21">
        <f t="shared" si="0"/>
        <v>19</v>
      </c>
      <c r="AD21">
        <v>300</v>
      </c>
      <c r="AE21">
        <v>1</v>
      </c>
      <c r="AF21">
        <v>0.99990000000000001</v>
      </c>
      <c r="AG21">
        <v>18.952182952182898</v>
      </c>
      <c r="AH21">
        <v>1</v>
      </c>
      <c r="AI21">
        <v>2500.4621178112193</v>
      </c>
      <c r="AJ21">
        <v>3000</v>
      </c>
      <c r="AK21">
        <v>3</v>
      </c>
    </row>
    <row r="22" spans="1:37" x14ac:dyDescent="0.25">
      <c r="B22">
        <f t="shared" si="0"/>
        <v>20</v>
      </c>
      <c r="AD22">
        <v>310.5263157894737</v>
      </c>
      <c r="AG22">
        <v>5.7380457380457299</v>
      </c>
      <c r="AI22">
        <v>757.05083865280551</v>
      </c>
    </row>
    <row r="23" spans="1:37" x14ac:dyDescent="0.25">
      <c r="B23">
        <f t="shared" si="0"/>
        <v>21</v>
      </c>
      <c r="AD23">
        <v>321.0526315789474</v>
      </c>
      <c r="AG23">
        <v>2.2000000000000002</v>
      </c>
      <c r="AI23">
        <v>290.25768024000001</v>
      </c>
    </row>
    <row r="24" spans="1:37" x14ac:dyDescent="0.25">
      <c r="B24">
        <f t="shared" si="0"/>
        <v>22</v>
      </c>
      <c r="AD24">
        <v>331.57894736842098</v>
      </c>
      <c r="AG24">
        <v>1</v>
      </c>
      <c r="AI24">
        <v>131.93530919999998</v>
      </c>
    </row>
    <row r="25" spans="1:37" x14ac:dyDescent="0.25">
      <c r="B25">
        <f t="shared" si="0"/>
        <v>23</v>
      </c>
      <c r="AD25">
        <v>342.10526315789468</v>
      </c>
      <c r="AG25">
        <v>0.45</v>
      </c>
      <c r="AI25">
        <v>59.370889140000003</v>
      </c>
    </row>
    <row r="26" spans="1:37" x14ac:dyDescent="0.25">
      <c r="B26">
        <f t="shared" si="0"/>
        <v>24</v>
      </c>
      <c r="AD26">
        <v>352.63157894736838</v>
      </c>
      <c r="AG26">
        <v>0.21</v>
      </c>
      <c r="AI26">
        <v>27.706414931999998</v>
      </c>
    </row>
    <row r="27" spans="1:37" x14ac:dyDescent="0.25">
      <c r="B27">
        <f t="shared" si="0"/>
        <v>25</v>
      </c>
      <c r="AD27">
        <v>363.15789473684208</v>
      </c>
      <c r="AG27">
        <v>0.1</v>
      </c>
      <c r="AI27">
        <v>13.193530919999999</v>
      </c>
    </row>
    <row r="28" spans="1:37" x14ac:dyDescent="0.25">
      <c r="B28">
        <f t="shared" si="0"/>
        <v>26</v>
      </c>
      <c r="AD28">
        <v>373.68421052631578</v>
      </c>
      <c r="AG28">
        <v>5.1999999999999998E-2</v>
      </c>
      <c r="AI28">
        <v>6.8606360783999989</v>
      </c>
    </row>
    <row r="29" spans="1:37" x14ac:dyDescent="0.25">
      <c r="B29">
        <f t="shared" si="0"/>
        <v>27</v>
      </c>
      <c r="AD29">
        <v>384.21052631578948</v>
      </c>
      <c r="AG29">
        <v>0.03</v>
      </c>
      <c r="AI29">
        <v>3.9580592759999993</v>
      </c>
    </row>
    <row r="30" spans="1:37" x14ac:dyDescent="0.25">
      <c r="A30" t="s">
        <v>40</v>
      </c>
      <c r="B30">
        <f t="shared" si="0"/>
        <v>28</v>
      </c>
      <c r="AD30">
        <v>300</v>
      </c>
      <c r="AE30">
        <v>100</v>
      </c>
      <c r="AF30">
        <v>0.99990000000000001</v>
      </c>
      <c r="AG30">
        <v>18.952182952182898</v>
      </c>
      <c r="AH30">
        <v>1</v>
      </c>
      <c r="AI30">
        <v>2500.4621178112193</v>
      </c>
      <c r="AJ30">
        <v>3000</v>
      </c>
      <c r="AK30">
        <v>3</v>
      </c>
    </row>
    <row r="31" spans="1:37" x14ac:dyDescent="0.25">
      <c r="B31">
        <f t="shared" si="0"/>
        <v>29</v>
      </c>
      <c r="AD31">
        <v>310.5263157894737</v>
      </c>
      <c r="AG31">
        <v>5.7380457380457299</v>
      </c>
      <c r="AI31">
        <v>757.05083865280551</v>
      </c>
    </row>
    <row r="32" spans="1:37" x14ac:dyDescent="0.25">
      <c r="B32">
        <f t="shared" si="0"/>
        <v>30</v>
      </c>
      <c r="AD32">
        <v>321.0526315789474</v>
      </c>
      <c r="AG32">
        <v>2.2000000000000002</v>
      </c>
      <c r="AI32">
        <v>290.25768024000001</v>
      </c>
    </row>
    <row r="33" spans="1:37" x14ac:dyDescent="0.25">
      <c r="B33">
        <f t="shared" si="0"/>
        <v>31</v>
      </c>
      <c r="AD33">
        <v>331.57894736842098</v>
      </c>
      <c r="AG33">
        <v>0.83</v>
      </c>
      <c r="AI33">
        <v>109.50630663599998</v>
      </c>
    </row>
    <row r="34" spans="1:37" x14ac:dyDescent="0.25">
      <c r="B34">
        <f t="shared" si="0"/>
        <v>32</v>
      </c>
      <c r="AD34">
        <v>342.10526315789468</v>
      </c>
      <c r="AG34">
        <v>0.35</v>
      </c>
      <c r="AI34">
        <v>46.177358219999995</v>
      </c>
    </row>
    <row r="35" spans="1:37" x14ac:dyDescent="0.25">
      <c r="B35">
        <f t="shared" ref="B35:B56" si="1">B34+1</f>
        <v>33</v>
      </c>
      <c r="AD35">
        <v>352.63157894736838</v>
      </c>
      <c r="AG35">
        <v>0.15</v>
      </c>
      <c r="AI35">
        <v>19.790296379999997</v>
      </c>
    </row>
    <row r="36" spans="1:37" x14ac:dyDescent="0.25">
      <c r="B36">
        <f t="shared" si="1"/>
        <v>34</v>
      </c>
      <c r="AD36">
        <v>363.15789473684208</v>
      </c>
      <c r="AG36">
        <v>6.9000000000000006E-2</v>
      </c>
      <c r="AI36">
        <v>9.1035363348000011</v>
      </c>
    </row>
    <row r="37" spans="1:37" x14ac:dyDescent="0.25">
      <c r="B37">
        <f t="shared" si="1"/>
        <v>35</v>
      </c>
      <c r="AD37">
        <v>373.68421052631578</v>
      </c>
      <c r="AG37">
        <v>3.3000000000000002E-2</v>
      </c>
      <c r="AI37">
        <v>4.3538652036000007</v>
      </c>
    </row>
    <row r="38" spans="1:37" x14ac:dyDescent="0.25">
      <c r="B38">
        <f t="shared" si="1"/>
        <v>36</v>
      </c>
      <c r="AD38">
        <v>384.21052631578948</v>
      </c>
      <c r="AG38">
        <v>1.7000000000000001E-2</v>
      </c>
      <c r="AI38">
        <v>2.2429002563999996</v>
      </c>
    </row>
    <row r="39" spans="1:37" x14ac:dyDescent="0.25">
      <c r="A39" t="s">
        <v>41</v>
      </c>
      <c r="B39">
        <f t="shared" si="1"/>
        <v>37</v>
      </c>
      <c r="AD39">
        <v>300</v>
      </c>
      <c r="AE39">
        <v>1</v>
      </c>
      <c r="AF39">
        <v>0.99990000000000001</v>
      </c>
      <c r="AG39">
        <v>1.5436095436095401</v>
      </c>
      <c r="AH39">
        <v>1</v>
      </c>
      <c r="AI39">
        <v>203.63528023284775</v>
      </c>
      <c r="AJ39">
        <v>1400</v>
      </c>
      <c r="AK39">
        <v>3</v>
      </c>
    </row>
    <row r="40" spans="1:37" x14ac:dyDescent="0.25">
      <c r="B40">
        <f t="shared" si="1"/>
        <v>38</v>
      </c>
      <c r="AD40">
        <v>310.5263157894737</v>
      </c>
      <c r="AG40">
        <v>1.0291060291060199</v>
      </c>
      <c r="AI40">
        <v>135.76120690228566</v>
      </c>
    </row>
    <row r="41" spans="1:37" x14ac:dyDescent="0.25">
      <c r="B41">
        <f t="shared" si="1"/>
        <v>39</v>
      </c>
      <c r="AD41">
        <v>321.0526315789474</v>
      </c>
      <c r="AG41">
        <v>0.78</v>
      </c>
      <c r="AI41">
        <v>102.89876688</v>
      </c>
    </row>
    <row r="42" spans="1:37" x14ac:dyDescent="0.25">
      <c r="B42">
        <f t="shared" si="1"/>
        <v>40</v>
      </c>
      <c r="AD42">
        <v>331.57894736842098</v>
      </c>
      <c r="AG42">
        <v>0.57999999999999996</v>
      </c>
      <c r="AI42">
        <v>76.514467679999981</v>
      </c>
    </row>
    <row r="43" spans="1:37" x14ac:dyDescent="0.25">
      <c r="B43">
        <f t="shared" si="1"/>
        <v>41</v>
      </c>
      <c r="AD43">
        <v>342.10526315789468</v>
      </c>
      <c r="AG43">
        <v>0.41</v>
      </c>
      <c r="AI43">
        <v>54.087813359999998</v>
      </c>
    </row>
    <row r="44" spans="1:37" x14ac:dyDescent="0.25">
      <c r="B44">
        <f t="shared" si="1"/>
        <v>42</v>
      </c>
      <c r="AD44">
        <v>352.63157894736838</v>
      </c>
      <c r="AG44">
        <v>0.28999999999999998</v>
      </c>
      <c r="AI44">
        <v>38.257233839999991</v>
      </c>
    </row>
    <row r="45" spans="1:37" x14ac:dyDescent="0.25">
      <c r="B45">
        <f t="shared" si="1"/>
        <v>43</v>
      </c>
      <c r="AD45">
        <v>363.15789473684208</v>
      </c>
      <c r="AG45">
        <v>0.22</v>
      </c>
      <c r="AI45">
        <v>29.022729119999997</v>
      </c>
    </row>
    <row r="46" spans="1:37" x14ac:dyDescent="0.25">
      <c r="B46">
        <f t="shared" si="1"/>
        <v>44</v>
      </c>
      <c r="AD46">
        <v>373.68421052631578</v>
      </c>
      <c r="AG46">
        <v>0.17</v>
      </c>
      <c r="AI46">
        <v>22.426654320000001</v>
      </c>
    </row>
    <row r="47" spans="1:37" x14ac:dyDescent="0.25">
      <c r="B47">
        <f t="shared" si="1"/>
        <v>45</v>
      </c>
      <c r="AD47">
        <v>384.21052631578948</v>
      </c>
      <c r="AG47">
        <v>0.12</v>
      </c>
      <c r="AI47">
        <v>15.830579519999997</v>
      </c>
    </row>
    <row r="48" spans="1:37" x14ac:dyDescent="0.25">
      <c r="A48" t="s">
        <v>41</v>
      </c>
      <c r="B48">
        <f t="shared" si="1"/>
        <v>46</v>
      </c>
      <c r="AD48">
        <v>300</v>
      </c>
      <c r="AE48">
        <v>100</v>
      </c>
      <c r="AF48">
        <v>0.99990000000000001</v>
      </c>
      <c r="AG48">
        <v>0.108391608391608</v>
      </c>
      <c r="AH48">
        <v>1</v>
      </c>
      <c r="AI48">
        <v>14.29918313286708</v>
      </c>
      <c r="AJ48">
        <v>1400</v>
      </c>
      <c r="AK48">
        <v>3</v>
      </c>
    </row>
    <row r="49" spans="2:35" x14ac:dyDescent="0.25">
      <c r="B49">
        <f t="shared" si="1"/>
        <v>47</v>
      </c>
      <c r="AD49">
        <v>310.5263157894737</v>
      </c>
      <c r="AG49">
        <v>5.6195426195426099E-2</v>
      </c>
      <c r="AI49">
        <v>7.4133846920581981</v>
      </c>
    </row>
    <row r="50" spans="2:35" x14ac:dyDescent="0.25">
      <c r="B50">
        <f t="shared" si="1"/>
        <v>48</v>
      </c>
      <c r="AD50">
        <v>321.0526315789474</v>
      </c>
      <c r="AG50">
        <v>3.5000000000000003E-2</v>
      </c>
      <c r="AI50">
        <v>4.6172523600000002</v>
      </c>
    </row>
    <row r="51" spans="2:35" x14ac:dyDescent="0.25">
      <c r="B51">
        <f t="shared" si="1"/>
        <v>49</v>
      </c>
      <c r="AD51">
        <v>331.57894736842098</v>
      </c>
      <c r="AG51">
        <v>0.02</v>
      </c>
      <c r="AI51">
        <v>2.6384299199999997</v>
      </c>
    </row>
    <row r="52" spans="2:35" x14ac:dyDescent="0.25">
      <c r="B52">
        <f t="shared" si="1"/>
        <v>50</v>
      </c>
      <c r="AD52">
        <v>342.10526315789468</v>
      </c>
      <c r="AG52">
        <v>1.2E-2</v>
      </c>
      <c r="AI52">
        <v>1.5830579519999999</v>
      </c>
    </row>
    <row r="53" spans="2:35" x14ac:dyDescent="0.25">
      <c r="B53">
        <f t="shared" si="1"/>
        <v>51</v>
      </c>
      <c r="AD53">
        <v>352.63157894736838</v>
      </c>
      <c r="AG53">
        <v>7.0000000000000001E-3</v>
      </c>
      <c r="AI53">
        <v>0.92345047199999986</v>
      </c>
    </row>
    <row r="54" spans="2:35" x14ac:dyDescent="0.25">
      <c r="B54">
        <f t="shared" si="1"/>
        <v>52</v>
      </c>
      <c r="AD54">
        <v>363.15789473684208</v>
      </c>
      <c r="AG54">
        <v>5.0000000000000001E-3</v>
      </c>
      <c r="AI54">
        <v>0.65960747999999991</v>
      </c>
    </row>
    <row r="55" spans="2:35" x14ac:dyDescent="0.25">
      <c r="B55">
        <f t="shared" si="1"/>
        <v>53</v>
      </c>
      <c r="AD55">
        <v>373.68421052631578</v>
      </c>
      <c r="AG55">
        <v>3.0000000000000001E-3</v>
      </c>
      <c r="AI55">
        <v>0.39576448799999997</v>
      </c>
    </row>
    <row r="56" spans="2:35" x14ac:dyDescent="0.25">
      <c r="B56">
        <f t="shared" si="1"/>
        <v>54</v>
      </c>
      <c r="AD56">
        <v>384.21052631578948</v>
      </c>
      <c r="AG56">
        <v>1.8E-3</v>
      </c>
      <c r="AI56">
        <v>0.23745869279999995</v>
      </c>
    </row>
  </sheetData>
  <conditionalFormatting sqref="C3:AN56">
    <cfRule type="expression" dxfId="0" priority="1">
      <formula>C3&lt;&gt;C$2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Yuan, Mengyao</cp:lastModifiedBy>
  <dcterms:created xsi:type="dcterms:W3CDTF">2023-11-10T23:49:25Z</dcterms:created>
  <dcterms:modified xsi:type="dcterms:W3CDTF">2024-08-09T22:14:10Z</dcterms:modified>
</cp:coreProperties>
</file>