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USER\Desktop\data analytics\"/>
    </mc:Choice>
  </mc:AlternateContent>
  <xr:revisionPtr revIDLastSave="0" documentId="13_ncr:1_{C0738525-592E-476F-9012-64455FF6D948}" xr6:coauthVersionLast="47" xr6:coauthVersionMax="47" xr10:uidLastSave="{00000000-0000-0000-0000-000000000000}"/>
  <bookViews>
    <workbookView xWindow="-110" yWindow="-110" windowWidth="19420" windowHeight="11020" activeTab="3" xr2:uid="{11BC8431-5EDB-4A21-A01F-7C5893C1CA46}"/>
  </bookViews>
  <sheets>
    <sheet name="Sheet2" sheetId="2" r:id="rId1"/>
    <sheet name="Pivot table" sheetId="4" r:id="rId2"/>
    <sheet name="DashBoard" sheetId="6" r:id="rId3"/>
    <sheet name="assignment" sheetId="3" r:id="rId4"/>
  </sheets>
  <definedNames>
    <definedName name="_xlnm._FilterDatabase" localSheetId="0" hidden="1">Sheet2!$A$1:$H$366</definedName>
    <definedName name="Slicer_Product">#N/A</definedName>
    <definedName name="Slicer_Region">#N/A</definedName>
    <definedName name="Slicer_Salesperson">#N/A</definedName>
  </definedNames>
  <calcPr calcId="191029"/>
  <pivotCaches>
    <pivotCache cacheId="19" r:id="rId5"/>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M3" i="3"/>
  <c r="N3" i="3"/>
  <c r="O3" i="3"/>
  <c r="I5" i="3"/>
  <c r="M9" i="3"/>
  <c r="M8" i="3"/>
  <c r="M7" i="3"/>
  <c r="M6" i="3"/>
  <c r="L6" i="3"/>
  <c r="L7" i="3"/>
  <c r="L8" i="3"/>
  <c r="L9" i="3"/>
  <c r="J4" i="2" l="1"/>
  <c r="J2" i="2"/>
  <c r="I3" i="3"/>
  <c r="J3" i="3" s="1"/>
  <c r="I4" i="3"/>
  <c r="J4" i="3" s="1"/>
  <c r="J5" i="3"/>
  <c r="I6" i="3"/>
  <c r="J6" i="3" s="1"/>
  <c r="I7" i="3"/>
  <c r="J7" i="3" s="1"/>
  <c r="I8" i="3"/>
  <c r="J8" i="3" s="1"/>
  <c r="I9" i="3"/>
  <c r="J9" i="3" s="1"/>
  <c r="I10" i="3"/>
  <c r="J10" i="3" s="1"/>
  <c r="I11" i="3"/>
  <c r="J11" i="3" s="1"/>
  <c r="I12" i="3"/>
  <c r="J12" i="3" s="1"/>
  <c r="I13" i="3"/>
  <c r="J13" i="3" s="1"/>
  <c r="I14" i="3"/>
  <c r="J14" i="3" s="1"/>
  <c r="I15" i="3"/>
  <c r="J15" i="3" s="1"/>
  <c r="I16" i="3"/>
  <c r="J16" i="3" s="1"/>
  <c r="I17" i="3"/>
  <c r="J17" i="3" s="1"/>
  <c r="I18" i="3"/>
  <c r="J18" i="3" s="1"/>
  <c r="I19" i="3"/>
  <c r="J19" i="3" s="1"/>
  <c r="I20" i="3"/>
  <c r="J20" i="3" s="1"/>
  <c r="I21" i="3"/>
  <c r="J21" i="3" s="1"/>
  <c r="I22" i="3"/>
  <c r="J22" i="3" s="1"/>
  <c r="I23" i="3"/>
  <c r="J23" i="3" s="1"/>
  <c r="I24" i="3"/>
  <c r="J24" i="3" s="1"/>
  <c r="I25" i="3"/>
  <c r="J25" i="3" s="1"/>
  <c r="I26" i="3"/>
  <c r="J26" i="3" s="1"/>
  <c r="I27" i="3"/>
  <c r="J27" i="3" s="1"/>
  <c r="I28" i="3"/>
  <c r="J28" i="3" s="1"/>
  <c r="I29" i="3"/>
  <c r="J29" i="3" s="1"/>
  <c r="I30" i="3"/>
  <c r="I31" i="3"/>
  <c r="I32" i="3"/>
  <c r="J32" i="3" s="1"/>
  <c r="I33" i="3"/>
  <c r="J33" i="3" s="1"/>
  <c r="I34" i="3"/>
  <c r="J34" i="3" s="1"/>
  <c r="I35" i="3"/>
  <c r="J35" i="3" s="1"/>
  <c r="I36" i="3"/>
  <c r="J36" i="3" s="1"/>
  <c r="I37" i="3"/>
  <c r="J37" i="3" s="1"/>
  <c r="I38" i="3"/>
  <c r="J38" i="3" s="1"/>
  <c r="I39" i="3"/>
  <c r="J39" i="3" s="1"/>
  <c r="I40" i="3"/>
  <c r="J40" i="3" s="1"/>
  <c r="I41" i="3"/>
  <c r="J41" i="3" s="1"/>
  <c r="I42" i="3"/>
  <c r="J42" i="3" s="1"/>
  <c r="I43" i="3"/>
  <c r="J43" i="3" s="1"/>
  <c r="I44" i="3"/>
  <c r="J44" i="3" s="1"/>
  <c r="I45" i="3"/>
  <c r="J45" i="3" s="1"/>
  <c r="I46" i="3"/>
  <c r="J46" i="3" s="1"/>
  <c r="I47" i="3"/>
  <c r="J47" i="3" s="1"/>
  <c r="I48" i="3"/>
  <c r="J48" i="3" s="1"/>
  <c r="I49" i="3"/>
  <c r="J49" i="3" s="1"/>
  <c r="I50" i="3"/>
  <c r="J50" i="3" s="1"/>
  <c r="I51" i="3"/>
  <c r="J51" i="3" s="1"/>
  <c r="I52" i="3"/>
  <c r="J52" i="3" s="1"/>
  <c r="I53" i="3"/>
  <c r="J53" i="3" s="1"/>
  <c r="I54" i="3"/>
  <c r="J54" i="3" s="1"/>
  <c r="I55" i="3"/>
  <c r="J55" i="3" s="1"/>
  <c r="I56" i="3"/>
  <c r="J56" i="3" s="1"/>
  <c r="I57" i="3"/>
  <c r="J57" i="3" s="1"/>
  <c r="I58" i="3"/>
  <c r="J58" i="3" s="1"/>
  <c r="I59" i="3"/>
  <c r="J59" i="3" s="1"/>
  <c r="I60" i="3"/>
  <c r="J60" i="3" s="1"/>
  <c r="I61" i="3"/>
  <c r="J61" i="3" s="1"/>
  <c r="I62" i="3"/>
  <c r="J62" i="3" s="1"/>
  <c r="I63" i="3"/>
  <c r="J63" i="3" s="1"/>
  <c r="I64" i="3"/>
  <c r="J64" i="3" s="1"/>
  <c r="I65" i="3"/>
  <c r="J65" i="3" s="1"/>
  <c r="I66" i="3"/>
  <c r="J66" i="3" s="1"/>
  <c r="I67" i="3"/>
  <c r="J67" i="3" s="1"/>
  <c r="I68" i="3"/>
  <c r="J68" i="3" s="1"/>
  <c r="I69" i="3"/>
  <c r="J69" i="3" s="1"/>
  <c r="I70" i="3"/>
  <c r="J70" i="3" s="1"/>
  <c r="I71" i="3"/>
  <c r="J71" i="3" s="1"/>
  <c r="I72" i="3"/>
  <c r="J72" i="3" s="1"/>
  <c r="I73" i="3"/>
  <c r="J73" i="3" s="1"/>
  <c r="I74" i="3"/>
  <c r="J74" i="3" s="1"/>
  <c r="I75" i="3"/>
  <c r="J75" i="3" s="1"/>
  <c r="I76" i="3"/>
  <c r="J76" i="3" s="1"/>
  <c r="I77" i="3"/>
  <c r="J77" i="3" s="1"/>
  <c r="I78" i="3"/>
  <c r="J78" i="3" s="1"/>
  <c r="I79" i="3"/>
  <c r="J79" i="3" s="1"/>
  <c r="I80" i="3"/>
  <c r="J80" i="3" s="1"/>
  <c r="I81" i="3"/>
  <c r="J81" i="3" s="1"/>
  <c r="I82" i="3"/>
  <c r="J82" i="3" s="1"/>
  <c r="I83" i="3"/>
  <c r="J83" i="3" s="1"/>
  <c r="I84" i="3"/>
  <c r="J84" i="3" s="1"/>
  <c r="I85" i="3"/>
  <c r="J85" i="3" s="1"/>
  <c r="I86" i="3"/>
  <c r="J86" i="3" s="1"/>
  <c r="I87" i="3"/>
  <c r="J87" i="3" s="1"/>
  <c r="I88" i="3"/>
  <c r="J88" i="3" s="1"/>
  <c r="I89" i="3"/>
  <c r="J89" i="3" s="1"/>
  <c r="I90" i="3"/>
  <c r="J90" i="3" s="1"/>
  <c r="I91" i="3"/>
  <c r="J91" i="3" s="1"/>
  <c r="I92" i="3"/>
  <c r="J92" i="3" s="1"/>
  <c r="I93" i="3"/>
  <c r="J93" i="3" s="1"/>
  <c r="I94" i="3"/>
  <c r="J94" i="3" s="1"/>
  <c r="I95" i="3"/>
  <c r="J95" i="3" s="1"/>
  <c r="I96" i="3"/>
  <c r="J96" i="3" s="1"/>
  <c r="I97" i="3"/>
  <c r="J97" i="3" s="1"/>
  <c r="I98" i="3"/>
  <c r="J98" i="3" s="1"/>
  <c r="I99" i="3"/>
  <c r="J99" i="3" s="1"/>
  <c r="I100" i="3"/>
  <c r="J100" i="3" s="1"/>
  <c r="I101" i="3"/>
  <c r="J101" i="3" s="1"/>
  <c r="I102" i="3"/>
  <c r="J102" i="3" s="1"/>
  <c r="I103" i="3"/>
  <c r="J103" i="3" s="1"/>
  <c r="I104" i="3"/>
  <c r="J104" i="3" s="1"/>
  <c r="I105" i="3"/>
  <c r="J105" i="3" s="1"/>
  <c r="I106" i="3"/>
  <c r="J106" i="3" s="1"/>
  <c r="I107" i="3"/>
  <c r="J107" i="3" s="1"/>
  <c r="I108" i="3"/>
  <c r="J108" i="3" s="1"/>
  <c r="I109" i="3"/>
  <c r="J109" i="3" s="1"/>
  <c r="I110" i="3"/>
  <c r="J110" i="3" s="1"/>
  <c r="I111" i="3"/>
  <c r="J111" i="3" s="1"/>
  <c r="I112" i="3"/>
  <c r="J112" i="3" s="1"/>
  <c r="I113" i="3"/>
  <c r="J113" i="3" s="1"/>
  <c r="I114" i="3"/>
  <c r="J114" i="3" s="1"/>
  <c r="I115" i="3"/>
  <c r="J115" i="3" s="1"/>
  <c r="I116" i="3"/>
  <c r="J116" i="3" s="1"/>
  <c r="I117" i="3"/>
  <c r="J117" i="3" s="1"/>
  <c r="I118" i="3"/>
  <c r="J118" i="3" s="1"/>
  <c r="I119" i="3"/>
  <c r="J119" i="3" s="1"/>
  <c r="I120" i="3"/>
  <c r="J120" i="3" s="1"/>
  <c r="I121" i="3"/>
  <c r="J121" i="3" s="1"/>
  <c r="I122" i="3"/>
  <c r="J122" i="3" s="1"/>
  <c r="I123" i="3"/>
  <c r="J123" i="3" s="1"/>
  <c r="I124" i="3"/>
  <c r="J124" i="3" s="1"/>
  <c r="I125" i="3"/>
  <c r="J125" i="3" s="1"/>
  <c r="I126" i="3"/>
  <c r="J126" i="3" s="1"/>
  <c r="I127" i="3"/>
  <c r="J127" i="3" s="1"/>
  <c r="I128" i="3"/>
  <c r="J128" i="3" s="1"/>
  <c r="I129" i="3"/>
  <c r="J129" i="3" s="1"/>
  <c r="I130" i="3"/>
  <c r="J130" i="3" s="1"/>
  <c r="I131" i="3"/>
  <c r="J131" i="3" s="1"/>
  <c r="I132" i="3"/>
  <c r="J132" i="3" s="1"/>
  <c r="I133" i="3"/>
  <c r="J133" i="3" s="1"/>
  <c r="I134" i="3"/>
  <c r="J134" i="3" s="1"/>
  <c r="I135" i="3"/>
  <c r="J135" i="3" s="1"/>
  <c r="I136" i="3"/>
  <c r="J136" i="3" s="1"/>
  <c r="I137" i="3"/>
  <c r="J137" i="3" s="1"/>
  <c r="I138" i="3"/>
  <c r="J138" i="3" s="1"/>
  <c r="I139" i="3"/>
  <c r="J139" i="3" s="1"/>
  <c r="I140" i="3"/>
  <c r="J140" i="3" s="1"/>
  <c r="I141" i="3"/>
  <c r="J141" i="3" s="1"/>
  <c r="I142" i="3"/>
  <c r="J142" i="3" s="1"/>
  <c r="I143" i="3"/>
  <c r="J143" i="3" s="1"/>
  <c r="I144" i="3"/>
  <c r="J144" i="3" s="1"/>
  <c r="I145" i="3"/>
  <c r="J145" i="3" s="1"/>
  <c r="I146" i="3"/>
  <c r="J146" i="3" s="1"/>
  <c r="I147" i="3"/>
  <c r="J147" i="3" s="1"/>
  <c r="I148" i="3"/>
  <c r="J148" i="3" s="1"/>
  <c r="I149" i="3"/>
  <c r="J149" i="3" s="1"/>
  <c r="I150" i="3"/>
  <c r="J150" i="3" s="1"/>
  <c r="I151" i="3"/>
  <c r="J151" i="3" s="1"/>
  <c r="I152" i="3"/>
  <c r="J152" i="3" s="1"/>
  <c r="I153" i="3"/>
  <c r="J153" i="3" s="1"/>
  <c r="I154" i="3"/>
  <c r="J154" i="3" s="1"/>
  <c r="I155" i="3"/>
  <c r="J155" i="3" s="1"/>
  <c r="I156" i="3"/>
  <c r="J156" i="3" s="1"/>
  <c r="I157" i="3"/>
  <c r="J157" i="3" s="1"/>
  <c r="I158" i="3"/>
  <c r="J158" i="3" s="1"/>
  <c r="I159" i="3"/>
  <c r="J159" i="3" s="1"/>
  <c r="I160" i="3"/>
  <c r="J160" i="3" s="1"/>
  <c r="I161" i="3"/>
  <c r="J161" i="3" s="1"/>
  <c r="I162" i="3"/>
  <c r="J162" i="3" s="1"/>
  <c r="I163" i="3"/>
  <c r="J163" i="3" s="1"/>
  <c r="I164" i="3"/>
  <c r="J164" i="3" s="1"/>
  <c r="I165" i="3"/>
  <c r="J165" i="3" s="1"/>
  <c r="I166" i="3"/>
  <c r="J166" i="3" s="1"/>
  <c r="I167" i="3"/>
  <c r="J167" i="3" s="1"/>
  <c r="I168" i="3"/>
  <c r="J168" i="3" s="1"/>
  <c r="I169" i="3"/>
  <c r="J169" i="3" s="1"/>
  <c r="I170" i="3"/>
  <c r="J170" i="3" s="1"/>
  <c r="I171" i="3"/>
  <c r="J171" i="3" s="1"/>
  <c r="I172" i="3"/>
  <c r="J172" i="3" s="1"/>
  <c r="I173" i="3"/>
  <c r="J173" i="3" s="1"/>
  <c r="I174" i="3"/>
  <c r="J174" i="3" s="1"/>
  <c r="I175" i="3"/>
  <c r="J175" i="3" s="1"/>
  <c r="I176" i="3"/>
  <c r="J176" i="3" s="1"/>
  <c r="I177" i="3"/>
  <c r="J177" i="3" s="1"/>
  <c r="I178" i="3"/>
  <c r="J178" i="3" s="1"/>
  <c r="I179" i="3"/>
  <c r="J179" i="3" s="1"/>
  <c r="I180" i="3"/>
  <c r="J180" i="3" s="1"/>
  <c r="I181" i="3"/>
  <c r="J181" i="3" s="1"/>
  <c r="I182" i="3"/>
  <c r="J182" i="3" s="1"/>
  <c r="I183" i="3"/>
  <c r="J183" i="3" s="1"/>
  <c r="I184" i="3"/>
  <c r="J184" i="3" s="1"/>
  <c r="I185" i="3"/>
  <c r="J185" i="3" s="1"/>
  <c r="I186" i="3"/>
  <c r="J186" i="3" s="1"/>
  <c r="I187" i="3"/>
  <c r="J187" i="3" s="1"/>
  <c r="I188" i="3"/>
  <c r="J188" i="3" s="1"/>
  <c r="I189" i="3"/>
  <c r="J189" i="3" s="1"/>
  <c r="I190" i="3"/>
  <c r="J190" i="3" s="1"/>
  <c r="I191" i="3"/>
  <c r="J191" i="3" s="1"/>
  <c r="I192" i="3"/>
  <c r="J192" i="3" s="1"/>
  <c r="I193" i="3"/>
  <c r="J193" i="3" s="1"/>
  <c r="I194" i="3"/>
  <c r="J194" i="3" s="1"/>
  <c r="I195" i="3"/>
  <c r="J195" i="3" s="1"/>
  <c r="I196" i="3"/>
  <c r="J196" i="3" s="1"/>
  <c r="I197" i="3"/>
  <c r="J197" i="3" s="1"/>
  <c r="I198" i="3"/>
  <c r="J198" i="3" s="1"/>
  <c r="I199" i="3"/>
  <c r="J199" i="3" s="1"/>
  <c r="I200" i="3"/>
  <c r="J200" i="3" s="1"/>
  <c r="I201" i="3"/>
  <c r="J201" i="3" s="1"/>
  <c r="I202" i="3"/>
  <c r="J202" i="3" s="1"/>
  <c r="I203" i="3"/>
  <c r="J203" i="3" s="1"/>
  <c r="I204" i="3"/>
  <c r="J204" i="3" s="1"/>
  <c r="I205" i="3"/>
  <c r="J205" i="3" s="1"/>
  <c r="I206" i="3"/>
  <c r="J206" i="3" s="1"/>
  <c r="I207" i="3"/>
  <c r="J207" i="3" s="1"/>
  <c r="I208" i="3"/>
  <c r="J208" i="3" s="1"/>
  <c r="I209" i="3"/>
  <c r="J209" i="3" s="1"/>
  <c r="I210" i="3"/>
  <c r="J210" i="3" s="1"/>
  <c r="I211" i="3"/>
  <c r="J211" i="3" s="1"/>
  <c r="I212" i="3"/>
  <c r="J212" i="3" s="1"/>
  <c r="I213" i="3"/>
  <c r="J213" i="3" s="1"/>
  <c r="I214" i="3"/>
  <c r="J214" i="3" s="1"/>
  <c r="I215" i="3"/>
  <c r="J215" i="3" s="1"/>
  <c r="I216" i="3"/>
  <c r="J216" i="3" s="1"/>
  <c r="I217" i="3"/>
  <c r="J217" i="3" s="1"/>
  <c r="I218" i="3"/>
  <c r="J218" i="3" s="1"/>
  <c r="I219" i="3"/>
  <c r="J219" i="3" s="1"/>
  <c r="I220" i="3"/>
  <c r="J220" i="3" s="1"/>
  <c r="I221" i="3"/>
  <c r="J221" i="3" s="1"/>
  <c r="I222" i="3"/>
  <c r="J222" i="3" s="1"/>
  <c r="I223" i="3"/>
  <c r="J223" i="3" s="1"/>
  <c r="I224" i="3"/>
  <c r="J224" i="3" s="1"/>
  <c r="I225" i="3"/>
  <c r="J225" i="3" s="1"/>
  <c r="I226" i="3"/>
  <c r="J226" i="3" s="1"/>
  <c r="I227" i="3"/>
  <c r="J227" i="3" s="1"/>
  <c r="I228" i="3"/>
  <c r="J228" i="3" s="1"/>
  <c r="I229" i="3"/>
  <c r="J229" i="3" s="1"/>
  <c r="I230" i="3"/>
  <c r="J230" i="3" s="1"/>
  <c r="I231" i="3"/>
  <c r="J231" i="3" s="1"/>
  <c r="I232" i="3"/>
  <c r="J232" i="3" s="1"/>
  <c r="I233" i="3"/>
  <c r="J233" i="3" s="1"/>
  <c r="I234" i="3"/>
  <c r="J234" i="3" s="1"/>
  <c r="I235" i="3"/>
  <c r="J235" i="3" s="1"/>
  <c r="I236" i="3"/>
  <c r="J236" i="3" s="1"/>
  <c r="I237" i="3"/>
  <c r="J237" i="3" s="1"/>
  <c r="I238" i="3"/>
  <c r="J238" i="3" s="1"/>
  <c r="I239" i="3"/>
  <c r="J239" i="3" s="1"/>
  <c r="I240" i="3"/>
  <c r="J240" i="3" s="1"/>
  <c r="I241" i="3"/>
  <c r="J241" i="3" s="1"/>
  <c r="I242" i="3"/>
  <c r="J242" i="3" s="1"/>
  <c r="I243" i="3"/>
  <c r="J243" i="3" s="1"/>
  <c r="I244" i="3"/>
  <c r="J244" i="3" s="1"/>
  <c r="I245" i="3"/>
  <c r="J245" i="3" s="1"/>
  <c r="I246" i="3"/>
  <c r="J246" i="3" s="1"/>
  <c r="I247" i="3"/>
  <c r="J247" i="3" s="1"/>
  <c r="I248" i="3"/>
  <c r="J248" i="3" s="1"/>
  <c r="I249" i="3"/>
  <c r="J249" i="3" s="1"/>
  <c r="I250" i="3"/>
  <c r="J250" i="3" s="1"/>
  <c r="I251" i="3"/>
  <c r="J251" i="3" s="1"/>
  <c r="I252" i="3"/>
  <c r="J252" i="3" s="1"/>
  <c r="I253" i="3"/>
  <c r="J253" i="3" s="1"/>
  <c r="I254" i="3"/>
  <c r="J254" i="3" s="1"/>
  <c r="I255" i="3"/>
  <c r="J255" i="3" s="1"/>
  <c r="I256" i="3"/>
  <c r="J256" i="3" s="1"/>
  <c r="I257" i="3"/>
  <c r="J257" i="3" s="1"/>
  <c r="I258" i="3"/>
  <c r="J258" i="3" s="1"/>
  <c r="I259" i="3"/>
  <c r="J259" i="3" s="1"/>
  <c r="I260" i="3"/>
  <c r="J260" i="3" s="1"/>
  <c r="I261" i="3"/>
  <c r="J261" i="3" s="1"/>
  <c r="I262" i="3"/>
  <c r="J262" i="3" s="1"/>
  <c r="I263" i="3"/>
  <c r="J263" i="3" s="1"/>
  <c r="I264" i="3"/>
  <c r="J264" i="3" s="1"/>
  <c r="I265" i="3"/>
  <c r="J265" i="3" s="1"/>
  <c r="I266" i="3"/>
  <c r="J266" i="3" s="1"/>
  <c r="I267" i="3"/>
  <c r="J267" i="3" s="1"/>
  <c r="I268" i="3"/>
  <c r="J268" i="3" s="1"/>
  <c r="I269" i="3"/>
  <c r="J269" i="3" s="1"/>
  <c r="I270" i="3"/>
  <c r="J270" i="3" s="1"/>
  <c r="I271" i="3"/>
  <c r="J271" i="3" s="1"/>
  <c r="I272" i="3"/>
  <c r="J272" i="3" s="1"/>
  <c r="I273" i="3"/>
  <c r="J273" i="3" s="1"/>
  <c r="I274" i="3"/>
  <c r="J274" i="3" s="1"/>
  <c r="I275" i="3"/>
  <c r="J275" i="3" s="1"/>
  <c r="I276" i="3"/>
  <c r="J276" i="3" s="1"/>
  <c r="I277" i="3"/>
  <c r="J277" i="3" s="1"/>
  <c r="I278" i="3"/>
  <c r="J278" i="3" s="1"/>
  <c r="I279" i="3"/>
  <c r="J279" i="3" s="1"/>
  <c r="I280" i="3"/>
  <c r="J280" i="3" s="1"/>
  <c r="I281" i="3"/>
  <c r="J281" i="3" s="1"/>
  <c r="I282" i="3"/>
  <c r="J282" i="3" s="1"/>
  <c r="I283" i="3"/>
  <c r="J283" i="3" s="1"/>
  <c r="I284" i="3"/>
  <c r="J284" i="3" s="1"/>
  <c r="I285" i="3"/>
  <c r="J285" i="3" s="1"/>
  <c r="I286" i="3"/>
  <c r="J286" i="3" s="1"/>
  <c r="I287" i="3"/>
  <c r="J287" i="3" s="1"/>
  <c r="I288" i="3"/>
  <c r="J288" i="3" s="1"/>
  <c r="I289" i="3"/>
  <c r="J289" i="3" s="1"/>
  <c r="I290" i="3"/>
  <c r="J290" i="3" s="1"/>
  <c r="I291" i="3"/>
  <c r="J291" i="3" s="1"/>
  <c r="I292" i="3"/>
  <c r="J292" i="3" s="1"/>
  <c r="I293" i="3"/>
  <c r="J293" i="3" s="1"/>
  <c r="I294" i="3"/>
  <c r="J294" i="3" s="1"/>
  <c r="I295" i="3"/>
  <c r="J295" i="3" s="1"/>
  <c r="I296" i="3"/>
  <c r="J296" i="3" s="1"/>
  <c r="I297" i="3"/>
  <c r="J297" i="3" s="1"/>
  <c r="I298" i="3"/>
  <c r="J298" i="3" s="1"/>
  <c r="I299" i="3"/>
  <c r="J299" i="3" s="1"/>
  <c r="I300" i="3"/>
  <c r="J300" i="3" s="1"/>
  <c r="I301" i="3"/>
  <c r="J301" i="3" s="1"/>
  <c r="I302" i="3"/>
  <c r="J302" i="3" s="1"/>
  <c r="I303" i="3"/>
  <c r="J303" i="3" s="1"/>
  <c r="I304" i="3"/>
  <c r="J304" i="3" s="1"/>
  <c r="I305" i="3"/>
  <c r="J305" i="3" s="1"/>
  <c r="I306" i="3"/>
  <c r="J306" i="3" s="1"/>
  <c r="I307" i="3"/>
  <c r="J307" i="3" s="1"/>
  <c r="I308" i="3"/>
  <c r="J308" i="3" s="1"/>
  <c r="I309" i="3"/>
  <c r="J309" i="3" s="1"/>
  <c r="I310" i="3"/>
  <c r="J310" i="3" s="1"/>
  <c r="I311" i="3"/>
  <c r="J311" i="3" s="1"/>
  <c r="I312" i="3"/>
  <c r="J312" i="3" s="1"/>
  <c r="I313" i="3"/>
  <c r="J313" i="3" s="1"/>
  <c r="I314" i="3"/>
  <c r="J314" i="3" s="1"/>
  <c r="I315" i="3"/>
  <c r="J315" i="3" s="1"/>
  <c r="I316" i="3"/>
  <c r="J316" i="3" s="1"/>
  <c r="I317" i="3"/>
  <c r="J317" i="3" s="1"/>
  <c r="I318" i="3"/>
  <c r="J318" i="3" s="1"/>
  <c r="I319" i="3"/>
  <c r="J319" i="3" s="1"/>
  <c r="I320" i="3"/>
  <c r="J320" i="3" s="1"/>
  <c r="I321" i="3"/>
  <c r="J321" i="3" s="1"/>
  <c r="I322" i="3"/>
  <c r="J322" i="3" s="1"/>
  <c r="I323" i="3"/>
  <c r="J323" i="3" s="1"/>
  <c r="I324" i="3"/>
  <c r="J324" i="3" s="1"/>
  <c r="I325" i="3"/>
  <c r="J325" i="3" s="1"/>
  <c r="I326" i="3"/>
  <c r="J326" i="3" s="1"/>
  <c r="I327" i="3"/>
  <c r="J327" i="3" s="1"/>
  <c r="I328" i="3"/>
  <c r="J328" i="3" s="1"/>
  <c r="I329" i="3"/>
  <c r="J329" i="3" s="1"/>
  <c r="I330" i="3"/>
  <c r="J330" i="3" s="1"/>
  <c r="I331" i="3"/>
  <c r="J331" i="3" s="1"/>
  <c r="I332" i="3"/>
  <c r="J332" i="3" s="1"/>
  <c r="I333" i="3"/>
  <c r="J333" i="3" s="1"/>
  <c r="I334" i="3"/>
  <c r="J334" i="3" s="1"/>
  <c r="I335" i="3"/>
  <c r="J335" i="3" s="1"/>
  <c r="I336" i="3"/>
  <c r="J336" i="3" s="1"/>
  <c r="I337" i="3"/>
  <c r="J337" i="3" s="1"/>
  <c r="I338" i="3"/>
  <c r="J338" i="3" s="1"/>
  <c r="I339" i="3"/>
  <c r="J339" i="3" s="1"/>
  <c r="I340" i="3"/>
  <c r="J340" i="3" s="1"/>
  <c r="I341" i="3"/>
  <c r="J341" i="3" s="1"/>
  <c r="I342" i="3"/>
  <c r="J342" i="3" s="1"/>
  <c r="I343" i="3"/>
  <c r="J343" i="3" s="1"/>
  <c r="I344" i="3"/>
  <c r="J344" i="3" s="1"/>
  <c r="I345" i="3"/>
  <c r="J345" i="3" s="1"/>
  <c r="I346" i="3"/>
  <c r="J346" i="3" s="1"/>
  <c r="I347" i="3"/>
  <c r="J347" i="3" s="1"/>
  <c r="I348" i="3"/>
  <c r="J348" i="3" s="1"/>
  <c r="I349" i="3"/>
  <c r="J349" i="3" s="1"/>
  <c r="I350" i="3"/>
  <c r="J350" i="3" s="1"/>
  <c r="I351" i="3"/>
  <c r="J351" i="3" s="1"/>
  <c r="I352" i="3"/>
  <c r="J352" i="3" s="1"/>
  <c r="I353" i="3"/>
  <c r="J353" i="3" s="1"/>
  <c r="I354" i="3"/>
  <c r="J354" i="3" s="1"/>
  <c r="I355" i="3"/>
  <c r="J355" i="3" s="1"/>
  <c r="I356" i="3"/>
  <c r="J356" i="3" s="1"/>
  <c r="I357" i="3"/>
  <c r="J357" i="3" s="1"/>
  <c r="I358" i="3"/>
  <c r="J358" i="3" s="1"/>
  <c r="I359" i="3"/>
  <c r="J359" i="3" s="1"/>
  <c r="I360" i="3"/>
  <c r="J360" i="3" s="1"/>
  <c r="I361" i="3"/>
  <c r="J361" i="3" s="1"/>
  <c r="I362" i="3"/>
  <c r="J362" i="3" s="1"/>
  <c r="I363" i="3"/>
  <c r="J363" i="3" s="1"/>
  <c r="I364" i="3"/>
  <c r="J364" i="3" s="1"/>
  <c r="I365" i="3"/>
  <c r="J365" i="3" s="1"/>
  <c r="I366" i="3"/>
  <c r="J366" i="3" s="1"/>
  <c r="I2" i="3"/>
  <c r="J2" i="3" s="1"/>
  <c r="J30" i="3" l="1"/>
  <c r="J31" i="3"/>
</calcChain>
</file>

<file path=xl/sharedStrings.xml><?xml version="1.0" encoding="utf-8"?>
<sst xmlns="http://schemas.openxmlformats.org/spreadsheetml/2006/main" count="3061" uniqueCount="784">
  <si>
    <t>Order_ID</t>
  </si>
  <si>
    <t>Date</t>
  </si>
  <si>
    <t>Region</t>
  </si>
  <si>
    <t>Product</t>
  </si>
  <si>
    <t>Salesperson</t>
  </si>
  <si>
    <t>Units_Sold</t>
  </si>
  <si>
    <t>Cost_Per_Unit</t>
  </si>
  <si>
    <t>Unit_Price</t>
  </si>
  <si>
    <t>South</t>
  </si>
  <si>
    <t>Tablet</t>
  </si>
  <si>
    <t>Mary Adegbite</t>
  </si>
  <si>
    <t>₦ 67,395.62</t>
  </si>
  <si>
    <t>₦ 145,932.34</t>
  </si>
  <si>
    <t>CPU</t>
  </si>
  <si>
    <t>Joy Ufung</t>
  </si>
  <si>
    <t>₦ 44,919.35</t>
  </si>
  <si>
    <t>₦ 167,571.05</t>
  </si>
  <si>
    <t>North</t>
  </si>
  <si>
    <t>Headphones</t>
  </si>
  <si>
    <t>Maxwell Maxwell</t>
  </si>
  <si>
    <t>₦ 11,560.07</t>
  </si>
  <si>
    <t>₦ 49,535.96</t>
  </si>
  <si>
    <t>East</t>
  </si>
  <si>
    <t>TV</t>
  </si>
  <si>
    <t>Blessing Otunla</t>
  </si>
  <si>
    <t>₦ 173,081.84</t>
  </si>
  <si>
    <t>₦ 630,362.78</t>
  </si>
  <si>
    <t>West</t>
  </si>
  <si>
    <t>John Obi</t>
  </si>
  <si>
    <t>₦ 250,008.21</t>
  </si>
  <si>
    <t>₦ 307,238.78</t>
  </si>
  <si>
    <t>USB Cord</t>
  </si>
  <si>
    <t>Timothy Ofili</t>
  </si>
  <si>
    <t>₦ 658.1582</t>
  </si>
  <si>
    <t>₦ 5,089.935</t>
  </si>
  <si>
    <t>Mark Johnson</t>
  </si>
  <si>
    <t>₦ 239,193.80</t>
  </si>
  <si>
    <t>₦ 368,384.54</t>
  </si>
  <si>
    <t>₦ 248,402.97</t>
  </si>
  <si>
    <t>₦ 673,158.13</t>
  </si>
  <si>
    <t>₦ 66,947.53</t>
  </si>
  <si>
    <t>₦ 137,525.19</t>
  </si>
  <si>
    <t>Desktop</t>
  </si>
  <si>
    <t>Ayo Balogun</t>
  </si>
  <si>
    <t>₦ 149,628.63</t>
  </si>
  <si>
    <t>₦ 312,162.67</t>
  </si>
  <si>
    <t>Keyboard</t>
  </si>
  <si>
    <t>Jane Adepoju</t>
  </si>
  <si>
    <t>₦ 3,983.24</t>
  </si>
  <si>
    <t>₦ 8,365.13</t>
  </si>
  <si>
    <t>Mobile Phone</t>
  </si>
  <si>
    <t>₦ 139,987.72</t>
  </si>
  <si>
    <t>₦ 574,543.43</t>
  </si>
  <si>
    <t>₦ 161,057.22</t>
  </si>
  <si>
    <t>₦ 403,947.86</t>
  </si>
  <si>
    <t>Hard Drive</t>
  </si>
  <si>
    <t>Ali Johnson</t>
  </si>
  <si>
    <t>₦ 23,955.33</t>
  </si>
  <si>
    <t>₦ 42,426.67</t>
  </si>
  <si>
    <t>₦ 746.0594</t>
  </si>
  <si>
    <t>₦ 6,766.39</t>
  </si>
  <si>
    <t>₦ 269,958.12</t>
  </si>
  <si>
    <t>₦ 482,520.42</t>
  </si>
  <si>
    <t>₦ 47,724.82</t>
  </si>
  <si>
    <t>₦ 152,872.27</t>
  </si>
  <si>
    <t>₦ 63,461.24</t>
  </si>
  <si>
    <t>₦ 101,390.74</t>
  </si>
  <si>
    <t>₦ 204,622.79</t>
  </si>
  <si>
    <t>₦ 388,945.11</t>
  </si>
  <si>
    <t>₦ 105,955.27</t>
  </si>
  <si>
    <t>₦ 211,429.60</t>
  </si>
  <si>
    <t>₦ 53,231.46</t>
  </si>
  <si>
    <t>₦ 122,210.09</t>
  </si>
  <si>
    <t>₦ 2,933.57</t>
  </si>
  <si>
    <t>₦ 14,402.48</t>
  </si>
  <si>
    <t>₦ 164,612.39</t>
  </si>
  <si>
    <t>₦ 708,949.97</t>
  </si>
  <si>
    <t>Mouse</t>
  </si>
  <si>
    <t>₦ 1,495.562</t>
  </si>
  <si>
    <t>₦ 4,956.821</t>
  </si>
  <si>
    <t>₦ 247,434.24</t>
  </si>
  <si>
    <t>₦ 899,281.15</t>
  </si>
  <si>
    <t>₦ 55,954.29</t>
  </si>
  <si>
    <t>₦ 121,216.67</t>
  </si>
  <si>
    <t>₦ 152,683.40</t>
  </si>
  <si>
    <t>₦ 426,647.96</t>
  </si>
  <si>
    <t>David Ofili</t>
  </si>
  <si>
    <t>₦ 25,854.47</t>
  </si>
  <si>
    <t>₦ 68,939.03</t>
  </si>
  <si>
    <t>₦ 243,286.44</t>
  </si>
  <si>
    <t>₦ 932,868.67</t>
  </si>
  <si>
    <t>₦ 232,003.15</t>
  </si>
  <si>
    <t>₦ 893,305.73</t>
  </si>
  <si>
    <t>₦ 4,092.106</t>
  </si>
  <si>
    <t>₦ 5,777.719</t>
  </si>
  <si>
    <t>₦ 108,275.15</t>
  </si>
  <si>
    <t>₦ 420,905.39</t>
  </si>
  <si>
    <t>Game Controllers</t>
  </si>
  <si>
    <t>₦ 10,269.18</t>
  </si>
  <si>
    <t>₦ 38,531.00</t>
  </si>
  <si>
    <t>₦ 53,207.19</t>
  </si>
  <si>
    <t>₦ 165,358.43</t>
  </si>
  <si>
    <t>₦ 1,290.156</t>
  </si>
  <si>
    <t>₦ 3,322.548</t>
  </si>
  <si>
    <t>₦ 1,247.831</t>
  </si>
  <si>
    <t>₦ 2,926.035</t>
  </si>
  <si>
    <t>₦ 3,667.847</t>
  </si>
  <si>
    <t>₦ 13,995.64</t>
  </si>
  <si>
    <t>Laptop</t>
  </si>
  <si>
    <t>₦ 115,460.90</t>
  </si>
  <si>
    <t>₦ 219,817.87</t>
  </si>
  <si>
    <t>₦ 128,516.69</t>
  </si>
  <si>
    <t>₦ 170,807.00</t>
  </si>
  <si>
    <t>₦ 9,497.963</t>
  </si>
  <si>
    <t>₦ 46,838.23</t>
  </si>
  <si>
    <t>₦ 82,837.13</t>
  </si>
  <si>
    <t>₦ 156,662.56</t>
  </si>
  <si>
    <t>₦ 3,273.803</t>
  </si>
  <si>
    <t>₦ 12,185.67</t>
  </si>
  <si>
    <t>₦ 59,863.26</t>
  </si>
  <si>
    <t>₦ 125,326.68</t>
  </si>
  <si>
    <t>₦ 204,442.11</t>
  </si>
  <si>
    <t>₦ 558,975.29</t>
  </si>
  <si>
    <t>₦ 662.3633</t>
  </si>
  <si>
    <t>₦ 8,658.258</t>
  </si>
  <si>
    <t>₦ 18,142.17</t>
  </si>
  <si>
    <t>₦ 43,809.83</t>
  </si>
  <si>
    <t>Esoesa Ighadosa</t>
  </si>
  <si>
    <t>₦ 4,103.474</t>
  </si>
  <si>
    <t>₦ 9,052.246</t>
  </si>
  <si>
    <t>₦ 18,978.17</t>
  </si>
  <si>
    <t>₦ 64,190.26</t>
  </si>
  <si>
    <t>₦ 107,925.81</t>
  </si>
  <si>
    <t>₦ 204,519.04</t>
  </si>
  <si>
    <t>₦ 866.0528</t>
  </si>
  <si>
    <t>₦ 6,480.296</t>
  </si>
  <si>
    <t>₦ 15,490.08</t>
  </si>
  <si>
    <t>₦ 38,530.00</t>
  </si>
  <si>
    <t>₦ 106,457.85</t>
  </si>
  <si>
    <t>₦ 587,153.76</t>
  </si>
  <si>
    <t>₦ 112,753.16</t>
  </si>
  <si>
    <t>₦ 286,344.14</t>
  </si>
  <si>
    <t>₦ 124,449.04</t>
  </si>
  <si>
    <t>₦ 474,366.59</t>
  </si>
  <si>
    <t>₦ 1,562.474</t>
  </si>
  <si>
    <t>₦ 2,577.908</t>
  </si>
  <si>
    <t>₦ 107,379.13</t>
  </si>
  <si>
    <t>₦ 421,112.37</t>
  </si>
  <si>
    <t>₦ 44,414.94</t>
  </si>
  <si>
    <t>₦ 136,323.81</t>
  </si>
  <si>
    <t>₦ 52,256.68</t>
  </si>
  <si>
    <t>₦ 104,388.64</t>
  </si>
  <si>
    <t>₦ 105,075.88</t>
  </si>
  <si>
    <t>₦ 266,705.61</t>
  </si>
  <si>
    <t>₦ 7,773.921</t>
  </si>
  <si>
    <t>₦ 36,701.18</t>
  </si>
  <si>
    <t>₦ 162,588.43</t>
  </si>
  <si>
    <t>₦ 382,027.80</t>
  </si>
  <si>
    <t>₦ 100,893.84</t>
  </si>
  <si>
    <t>₦ 250,579.83</t>
  </si>
  <si>
    <t>₦ 1,613.768</t>
  </si>
  <si>
    <t>₦ 3,157.888</t>
  </si>
  <si>
    <t>₦ 44,548.30</t>
  </si>
  <si>
    <t>₦ 180,060.29</t>
  </si>
  <si>
    <t>₦ 175,903.76</t>
  </si>
  <si>
    <t>₦ 953,919.97</t>
  </si>
  <si>
    <t>₦ 4,127.913</t>
  </si>
  <si>
    <t>₦ 7,831.84</t>
  </si>
  <si>
    <t>₦ 154,410.80</t>
  </si>
  <si>
    <t>₦ 261,748.08</t>
  </si>
  <si>
    <t>₦ 11,455.25</t>
  </si>
  <si>
    <t>₦ 40,714.25</t>
  </si>
  <si>
    <t>₦ 60,571.52</t>
  </si>
  <si>
    <t>₦ 85,417.43</t>
  </si>
  <si>
    <t>₦ 165,376.28</t>
  </si>
  <si>
    <t>₦ 245,498.00</t>
  </si>
  <si>
    <t>₦ 64,856.45</t>
  </si>
  <si>
    <t>₦ 180,855.12</t>
  </si>
  <si>
    <t>₦ 100,318.88</t>
  </si>
  <si>
    <t>₦ 208,697.41</t>
  </si>
  <si>
    <t>₦ 257,394.35</t>
  </si>
  <si>
    <t>₦ 681,106.49</t>
  </si>
  <si>
    <t>₦ 11,817.12</t>
  </si>
  <si>
    <t>₦ 28,160.88</t>
  </si>
  <si>
    <t>₦ 8,532.077</t>
  </si>
  <si>
    <t>₦ 47,805.19</t>
  </si>
  <si>
    <t>₦ 4,474.941</t>
  </si>
  <si>
    <t>₦ 14,609.67</t>
  </si>
  <si>
    <t>₦ 52,134.71</t>
  </si>
  <si>
    <t>₦ 193,795.92</t>
  </si>
  <si>
    <t>₦ 100,623.74</t>
  </si>
  <si>
    <t>₦ 199,408.58</t>
  </si>
  <si>
    <t>₦ 43,030.32</t>
  </si>
  <si>
    <t>₦ 153,192.72</t>
  </si>
  <si>
    <t>₦ 1,452.276</t>
  </si>
  <si>
    <t>₦ 2,242.631</t>
  </si>
  <si>
    <t>₦ 149,170.16</t>
  </si>
  <si>
    <t>₦ 218,312.48</t>
  </si>
  <si>
    <t>₦ 71,419.89</t>
  </si>
  <si>
    <t>₦ 106,894.65</t>
  </si>
  <si>
    <t>₦ 165,574.66</t>
  </si>
  <si>
    <t>₦ 273,801.02</t>
  </si>
  <si>
    <t>₦ 165,954.23</t>
  </si>
  <si>
    <t>₦ 985,666.79</t>
  </si>
  <si>
    <t>₦ 47,883.17</t>
  </si>
  <si>
    <t>₦ 120,904.58</t>
  </si>
  <si>
    <t>₦ 186,032.29</t>
  </si>
  <si>
    <t>₦ 974,369.11</t>
  </si>
  <si>
    <t>₦ 45,174.27</t>
  </si>
  <si>
    <t>₦ 128,663.18</t>
  </si>
  <si>
    <t>₦ 50,649.51</t>
  </si>
  <si>
    <t>₦ 109,104.38</t>
  </si>
  <si>
    <t>₦ 1,670.342</t>
  </si>
  <si>
    <t>₦ 3,728.821</t>
  </si>
  <si>
    <t>₦ 107,494.85</t>
  </si>
  <si>
    <t>₦ 321,987.81</t>
  </si>
  <si>
    <t>₦ 591.3283</t>
  </si>
  <si>
    <t>₦ 1,692.168</t>
  </si>
  <si>
    <t>₦ 2,577.483</t>
  </si>
  <si>
    <t>₦ 7,294.406</t>
  </si>
  <si>
    <t>₦ 8,026.48</t>
  </si>
  <si>
    <t>₦ 41,180.82</t>
  </si>
  <si>
    <t>₦ 95,381.24</t>
  </si>
  <si>
    <t>₦ 198,855.28</t>
  </si>
  <si>
    <t>₦ 4,018.392</t>
  </si>
  <si>
    <t>₦ 10,517.03</t>
  </si>
  <si>
    <t>₦ 161,287.53</t>
  </si>
  <si>
    <t>₦ 203,679.83</t>
  </si>
  <si>
    <t>₦ 159,540.25</t>
  </si>
  <si>
    <t>₦ 299,999.73</t>
  </si>
  <si>
    <t>₦ 517.4391</t>
  </si>
  <si>
    <t>₦ 6,458.813</t>
  </si>
  <si>
    <t>₦ 66,842.88</t>
  </si>
  <si>
    <t>₦ 127,650.16</t>
  </si>
  <si>
    <t>₦ 146,883.44</t>
  </si>
  <si>
    <t>₦ 473,098.54</t>
  </si>
  <si>
    <t>₦ 78,282.37</t>
  </si>
  <si>
    <t>₦ 202,141.26</t>
  </si>
  <si>
    <t>₦ 3,688.386</t>
  </si>
  <si>
    <t>₦ 10,378.95</t>
  </si>
  <si>
    <t>₦ 16,154.75</t>
  </si>
  <si>
    <t>₦ 62,186.64</t>
  </si>
  <si>
    <t>₦ 230,777.09</t>
  </si>
  <si>
    <t>₦ 582,553.30</t>
  </si>
  <si>
    <t>₦ 702.5709</t>
  </si>
  <si>
    <t>₦ 1,162.844</t>
  </si>
  <si>
    <t>₦ 12,278.90</t>
  </si>
  <si>
    <t>₦ 41,734.36</t>
  </si>
  <si>
    <t>₦ 11,476.70</t>
  </si>
  <si>
    <t>₦ 31,361.32</t>
  </si>
  <si>
    <t>₦ 125,373.95</t>
  </si>
  <si>
    <t>₦ 382,160.90</t>
  </si>
  <si>
    <t>₦ 45,307.46</t>
  </si>
  <si>
    <t>₦ 83,594.80</t>
  </si>
  <si>
    <t>₦ 196,282.91</t>
  </si>
  <si>
    <t>₦ 940,049.21</t>
  </si>
  <si>
    <t>₦ 868.3062</t>
  </si>
  <si>
    <t>₦ 5,652.302</t>
  </si>
  <si>
    <t>₦ 104,884.99</t>
  </si>
  <si>
    <t>₦ 432,350.64</t>
  </si>
  <si>
    <t>₦ 12,376.50</t>
  </si>
  <si>
    <t>₦ 17,345.09</t>
  </si>
  <si>
    <t>₦ 105,130.64</t>
  </si>
  <si>
    <t>₦ 181,448.94</t>
  </si>
  <si>
    <t>₦ 141,715.91</t>
  </si>
  <si>
    <t>₦ 330,796.84</t>
  </si>
  <si>
    <t>₦ 15,346.01</t>
  </si>
  <si>
    <t>₦ 50,396.65</t>
  </si>
  <si>
    <t>₦ 669.8293</t>
  </si>
  <si>
    <t>₦ 5,370.986</t>
  </si>
  <si>
    <t>₦ 3,334.674</t>
  </si>
  <si>
    <t>₦ 14,163.76</t>
  </si>
  <si>
    <t>₦ 11,414.02</t>
  </si>
  <si>
    <t>₦ 47,054.69</t>
  </si>
  <si>
    <t>₦ 171,708.15</t>
  </si>
  <si>
    <t>₦ 339,146.85</t>
  </si>
  <si>
    <t>₦ 2,679.286</t>
  </si>
  <si>
    <t>₦ 13,370.95</t>
  </si>
  <si>
    <t>₦ 10,319.58</t>
  </si>
  <si>
    <t>₦ 26,914.37</t>
  </si>
  <si>
    <t>₦ 189,861.69</t>
  </si>
  <si>
    <t>₦ 784,610.45</t>
  </si>
  <si>
    <t>₦ 172,545.32</t>
  </si>
  <si>
    <t>₦ 413,904.52</t>
  </si>
  <si>
    <t>₦ 8,949.721</t>
  </si>
  <si>
    <t>₦ 15,040.33</t>
  </si>
  <si>
    <t>₦ 180,698.41</t>
  </si>
  <si>
    <t>₦ 394,801.38</t>
  </si>
  <si>
    <t>₦ 167,274.45</t>
  </si>
  <si>
    <t>₦ 286,476.54</t>
  </si>
  <si>
    <t>₦ 142,678.39</t>
  </si>
  <si>
    <t>₦ 238,553.17</t>
  </si>
  <si>
    <t>₦ 63,856.23</t>
  </si>
  <si>
    <t>₦ 121,185.55</t>
  </si>
  <si>
    <t>₦ 70,325.41</t>
  </si>
  <si>
    <t>₦ 198,600.99</t>
  </si>
  <si>
    <t>₦ 106,588.41</t>
  </si>
  <si>
    <t>₦ 203,065.01</t>
  </si>
  <si>
    <t>₦ 101,451.68</t>
  </si>
  <si>
    <t>₦ 323,949.17</t>
  </si>
  <si>
    <t>₦ 21,512.16</t>
  </si>
  <si>
    <t>₦ 38,184.65</t>
  </si>
  <si>
    <t>₦ 115,064.29</t>
  </si>
  <si>
    <t>₦ 286,009.03</t>
  </si>
  <si>
    <t>₦ 103,736.75</t>
  </si>
  <si>
    <t>₦ 209,379.40</t>
  </si>
  <si>
    <t>₦ 3,325.338</t>
  </si>
  <si>
    <t>₦ 8,653.908</t>
  </si>
  <si>
    <t>₦ 49,255.17</t>
  </si>
  <si>
    <t>₦ 128,908.13</t>
  </si>
  <si>
    <t>₦ 65,883.22</t>
  </si>
  <si>
    <t>₦ 164,987.17</t>
  </si>
  <si>
    <t>₦ 12,875.44</t>
  </si>
  <si>
    <t>₦ 59,250.03</t>
  </si>
  <si>
    <t>₦ 13,286.23</t>
  </si>
  <si>
    <t>₦ 60,558.75</t>
  </si>
  <si>
    <t>₦ 505.2073</t>
  </si>
  <si>
    <t>₦ 7,099.028</t>
  </si>
  <si>
    <t>₦ 730.4516</t>
  </si>
  <si>
    <t>₦ 2,249.328</t>
  </si>
  <si>
    <t>₦ 1,459.289</t>
  </si>
  <si>
    <t>₦ 2,147.451</t>
  </si>
  <si>
    <t>₦ 66,893.07</t>
  </si>
  <si>
    <t>₦ 93,431.16</t>
  </si>
  <si>
    <t>₦ 252,393.26</t>
  </si>
  <si>
    <t>₦ 432,723.87</t>
  </si>
  <si>
    <t>₦ 143,238.14</t>
  </si>
  <si>
    <t>₦ 492,138.60</t>
  </si>
  <si>
    <t>₦ 1,352.366</t>
  </si>
  <si>
    <t>₦ 4,116.724</t>
  </si>
  <si>
    <t>₦ 1,352.372</t>
  </si>
  <si>
    <t>₦ 3,433.774</t>
  </si>
  <si>
    <t>₦ 148,729.14</t>
  </si>
  <si>
    <t>₦ 492,103.56</t>
  </si>
  <si>
    <t>₦ 1,692.654</t>
  </si>
  <si>
    <t>₦ 3,942.458</t>
  </si>
  <si>
    <t>₦ 576.9844</t>
  </si>
  <si>
    <t>₦ 7,583.187</t>
  </si>
  <si>
    <t>₦ 122,237.40</t>
  </si>
  <si>
    <t>₦ 245,113.79</t>
  </si>
  <si>
    <t>₦ 14,922.08</t>
  </si>
  <si>
    <t>₦ 47,421.00</t>
  </si>
  <si>
    <t>₦ 17,638.32</t>
  </si>
  <si>
    <t>₦ 27,561.59</t>
  </si>
  <si>
    <t>₦ 55,336.53</t>
  </si>
  <si>
    <t>₦ 137,257.22</t>
  </si>
  <si>
    <t>₦ 1,500.255</t>
  </si>
  <si>
    <t>₦ 3,860.552</t>
  </si>
  <si>
    <t>₦ 141,533.04</t>
  </si>
  <si>
    <t>₦ 433,744.55</t>
  </si>
  <si>
    <t>₦ 129,174.27</t>
  </si>
  <si>
    <t>₦ 259,396.98</t>
  </si>
  <si>
    <t>₦ 67,620.78</t>
  </si>
  <si>
    <t>₦ 136,276.25</t>
  </si>
  <si>
    <t>₦ 16,287.96</t>
  </si>
  <si>
    <t>₦ 35,610.46</t>
  </si>
  <si>
    <t>₦ 589.4986</t>
  </si>
  <si>
    <t>₦ 6,592.213</t>
  </si>
  <si>
    <t>₦ 881.7985</t>
  </si>
  <si>
    <t>₦ 6,565.613</t>
  </si>
  <si>
    <t>₦ 13,143.02</t>
  </si>
  <si>
    <t>₦ 16,164.06</t>
  </si>
  <si>
    <t>₦ 802.8627</t>
  </si>
  <si>
    <t>₦ 8,165.107</t>
  </si>
  <si>
    <t>₦ 173,527.37</t>
  </si>
  <si>
    <t>₦ 450,503.61</t>
  </si>
  <si>
    <t>₦ 168,078.29</t>
  </si>
  <si>
    <t>₦ 919,392.79</t>
  </si>
  <si>
    <t>₦ 49,480.09</t>
  </si>
  <si>
    <t>₦ 103,747.05</t>
  </si>
  <si>
    <t>₦ 1,627.831</t>
  </si>
  <si>
    <t>₦ 2,178.468</t>
  </si>
  <si>
    <t>₦ 71,632.04</t>
  </si>
  <si>
    <t>₦ 164,506.79</t>
  </si>
  <si>
    <t>₦ 181,964.98</t>
  </si>
  <si>
    <t>₦ 950,861.00</t>
  </si>
  <si>
    <t>₦ 26,451.08</t>
  </si>
  <si>
    <t>₦ 31,799.93</t>
  </si>
  <si>
    <t>₦ 79,814.12</t>
  </si>
  <si>
    <t>₦ 226,908.70</t>
  </si>
  <si>
    <t>₦ 62,020.26</t>
  </si>
  <si>
    <t>₦ 94,583.03</t>
  </si>
  <si>
    <t>₦ 10,531.66</t>
  </si>
  <si>
    <t>₦ 63,881.44</t>
  </si>
  <si>
    <t>₦ 102,130.53</t>
  </si>
  <si>
    <t>₦ 484,248.98</t>
  </si>
  <si>
    <t>₦ 7,967.184</t>
  </si>
  <si>
    <t>₦ 15,864.78</t>
  </si>
  <si>
    <t>₦ 4,407.282</t>
  </si>
  <si>
    <t>₦ 12,708.05</t>
  </si>
  <si>
    <t>₦ 66,174.16</t>
  </si>
  <si>
    <t>₦ 195,130.94</t>
  </si>
  <si>
    <t>₦ 168,825.31</t>
  </si>
  <si>
    <t>₦ 218,079.85</t>
  </si>
  <si>
    <t>₦ 519.6134</t>
  </si>
  <si>
    <t>₦ 8,867.406</t>
  </si>
  <si>
    <t>₦ 730.5301</t>
  </si>
  <si>
    <t>₦ 2,753.243</t>
  </si>
  <si>
    <t>₦ 69,811.13</t>
  </si>
  <si>
    <t>₦ 126,734.59</t>
  </si>
  <si>
    <t>₦ 140,306.50</t>
  </si>
  <si>
    <t>₦ 297,283.19</t>
  </si>
  <si>
    <t>₦ 1,011.756</t>
  </si>
  <si>
    <t>₦ 2,563.048</t>
  </si>
  <si>
    <t>₦ 4,485.635</t>
  </si>
  <si>
    <t>₦ 12,257.25</t>
  </si>
  <si>
    <t>₦ 684.9983</t>
  </si>
  <si>
    <t>₦ 5,599.782</t>
  </si>
  <si>
    <t>₦ 1,467.68</t>
  </si>
  <si>
    <t>₦ 3,442.811</t>
  </si>
  <si>
    <t>₦ 801.4744</t>
  </si>
  <si>
    <t>₦ 6,101.731</t>
  </si>
  <si>
    <t>₦ 10,047.08</t>
  </si>
  <si>
    <t>₦ 46,988.80</t>
  </si>
  <si>
    <t>₦ 21,487.17</t>
  </si>
  <si>
    <t>₦ 35,641.42</t>
  </si>
  <si>
    <t>₦ 20,068.14</t>
  </si>
  <si>
    <t>₦ 57,347.70</t>
  </si>
  <si>
    <t>₦ 8,106.40</t>
  </si>
  <si>
    <t>₦ 43,917.79</t>
  </si>
  <si>
    <t>₦ 18,297.80</t>
  </si>
  <si>
    <t>₦ 46,710.79</t>
  </si>
  <si>
    <t>₦ 41,203.80</t>
  </si>
  <si>
    <t>₦ 178,703.06</t>
  </si>
  <si>
    <t>₦ 17,924.20</t>
  </si>
  <si>
    <t>₦ 51,659.66</t>
  </si>
  <si>
    <t>₦ 9,044.729</t>
  </si>
  <si>
    <t>₦ 15,138.65</t>
  </si>
  <si>
    <t>₦ 134,854.16</t>
  </si>
  <si>
    <t>₦ 189,809.94</t>
  </si>
  <si>
    <t>₦ 132,357.70</t>
  </si>
  <si>
    <t>₦ 448,269.42</t>
  </si>
  <si>
    <t>₦ 151,751.93</t>
  </si>
  <si>
    <t>₦ 386,902.30</t>
  </si>
  <si>
    <t>₦ 2,653.16</t>
  </si>
  <si>
    <t>₦ 10,379.45</t>
  </si>
  <si>
    <t>₦ 4,325.257</t>
  </si>
  <si>
    <t>₦ 10,720.61</t>
  </si>
  <si>
    <t>₦ 10,000.52</t>
  </si>
  <si>
    <t>₦ 25,091.29</t>
  </si>
  <si>
    <t>₦ 16,989.23</t>
  </si>
  <si>
    <t>₦ 23,018.30</t>
  </si>
  <si>
    <t>₦ 110,383.83</t>
  </si>
  <si>
    <t>₦ 309,949.99</t>
  </si>
  <si>
    <t>₦ 19,057.16</t>
  </si>
  <si>
    <t>₦ 42,605.45</t>
  </si>
  <si>
    <t>₦ 260,752.27</t>
  </si>
  <si>
    <t>₦ 782,982.49</t>
  </si>
  <si>
    <t>₦ 91,283.26</t>
  </si>
  <si>
    <t>₦ 283,341.44</t>
  </si>
  <si>
    <t>₦ 132,090.69</t>
  </si>
  <si>
    <t>₦ 588,416.34</t>
  </si>
  <si>
    <t>₦ 14,779.75</t>
  </si>
  <si>
    <t>₦ 69,148.20</t>
  </si>
  <si>
    <t>₦ 50,051.82</t>
  </si>
  <si>
    <t>₦ 152,084.25</t>
  </si>
  <si>
    <t>₦ 3,346.631</t>
  </si>
  <si>
    <t>₦ 8,044.642</t>
  </si>
  <si>
    <t>₦ 44,514.73</t>
  </si>
  <si>
    <t>₦ 186,634.53</t>
  </si>
  <si>
    <t>₦ 178,716.81</t>
  </si>
  <si>
    <t>₦ 210,616.85</t>
  </si>
  <si>
    <t>₦ 23,812.62</t>
  </si>
  <si>
    <t>₦ 44,373.99</t>
  </si>
  <si>
    <t>₦ 230,459.95</t>
  </si>
  <si>
    <t>₦ 826,723.96</t>
  </si>
  <si>
    <t>₦ 3,372.806</t>
  </si>
  <si>
    <t>₦ 6,204.763</t>
  </si>
  <si>
    <t>₦ 800.7952</t>
  </si>
  <si>
    <t>₦ 7,088.342</t>
  </si>
  <si>
    <t>₦ 46,059.95</t>
  </si>
  <si>
    <t>₦ 115,574.90</t>
  </si>
  <si>
    <t>₦ 49,778.28</t>
  </si>
  <si>
    <t>₦ 136,670.63</t>
  </si>
  <si>
    <t>₦ 50,932.77</t>
  </si>
  <si>
    <t>₦ 111,908.11</t>
  </si>
  <si>
    <t>₦ 114,556.51</t>
  </si>
  <si>
    <t>₦ 385,041.47</t>
  </si>
  <si>
    <t>₦ 844.7862</t>
  </si>
  <si>
    <t>₦ 8,670.256</t>
  </si>
  <si>
    <t>₦ 3,986.065</t>
  </si>
  <si>
    <t>₦ 13,424.29</t>
  </si>
  <si>
    <t>₦ 61,840.80</t>
  </si>
  <si>
    <t>₦ 116,048.76</t>
  </si>
  <si>
    <t>₦ 89,078.36</t>
  </si>
  <si>
    <t>₦ 294,695.74</t>
  </si>
  <si>
    <t>₦ 645.7141</t>
  </si>
  <si>
    <t>₦ 9,988.535</t>
  </si>
  <si>
    <t>₦ 128,859.67</t>
  </si>
  <si>
    <t>₦ 341,579.47</t>
  </si>
  <si>
    <t>₦ 141,328.29</t>
  </si>
  <si>
    <t>₦ 437,405.88</t>
  </si>
  <si>
    <t>₦ 174,003.13</t>
  </si>
  <si>
    <t>₦ 390,949.26</t>
  </si>
  <si>
    <t>₦ 20,218.97</t>
  </si>
  <si>
    <t>₦ 76,623.49</t>
  </si>
  <si>
    <t>₦ 4,158.943</t>
  </si>
  <si>
    <t>₦ 12,210.59</t>
  </si>
  <si>
    <t>₦ 1,209.99</t>
  </si>
  <si>
    <t>₦ 2,679.046</t>
  </si>
  <si>
    <t>₦ 1,642.052</t>
  </si>
  <si>
    <t>₦ 2,045.131</t>
  </si>
  <si>
    <t>₦ 542.3623</t>
  </si>
  <si>
    <t>₦ 2,075.418</t>
  </si>
  <si>
    <t>₦ 136,186.49</t>
  </si>
  <si>
    <t>₦ 381,131.78</t>
  </si>
  <si>
    <t>₦ 80,561.90</t>
  </si>
  <si>
    <t>₦ 177,313.87</t>
  </si>
  <si>
    <t>₦ 117,023.41</t>
  </si>
  <si>
    <t>₦ 250,618.47</t>
  </si>
  <si>
    <t>₦ 559.3115</t>
  </si>
  <si>
    <t>₦ 4,397.114</t>
  </si>
  <si>
    <t>₦ 759.1601</t>
  </si>
  <si>
    <t>₦ 2,507.586</t>
  </si>
  <si>
    <t>₦ 147,178.45</t>
  </si>
  <si>
    <t>₦ 443,907.09</t>
  </si>
  <si>
    <t>₦ 107,821.59</t>
  </si>
  <si>
    <t>₦ 216,619.04</t>
  </si>
  <si>
    <t>₦ 3,510.156</t>
  </si>
  <si>
    <t>₦ 8,371.338</t>
  </si>
  <si>
    <t>₦ 136,064.71</t>
  </si>
  <si>
    <t>₦ 360,276.73</t>
  </si>
  <si>
    <t>₦ 223,163.23</t>
  </si>
  <si>
    <t>₦ 586,338.31</t>
  </si>
  <si>
    <t>₦ 192,023.19</t>
  </si>
  <si>
    <t>₦ 956,632.50</t>
  </si>
  <si>
    <t>₦ 12,562.99</t>
  </si>
  <si>
    <t>₦ 44,050.95</t>
  </si>
  <si>
    <t>₦ 45,581.03</t>
  </si>
  <si>
    <t>₦ 176,157.14</t>
  </si>
  <si>
    <t>₦ 49,801.64</t>
  </si>
  <si>
    <t>₦ 190,275.69</t>
  </si>
  <si>
    <t>₦ 794.2717</t>
  </si>
  <si>
    <t>₦ 4,597.108</t>
  </si>
  <si>
    <t>₦ 1,214.559</t>
  </si>
  <si>
    <t>₦ 4,560.477</t>
  </si>
  <si>
    <t>₦ 20,201.49</t>
  </si>
  <si>
    <t>₦ 71,660.06</t>
  </si>
  <si>
    <t>₦ 1,520.031</t>
  </si>
  <si>
    <t>₦ 3,120.661</t>
  </si>
  <si>
    <t>₦ 7,788.721</t>
  </si>
  <si>
    <t>₦ 40,377.67</t>
  </si>
  <si>
    <t>₦ 210,896.35</t>
  </si>
  <si>
    <t>₦ 480,138.15</t>
  </si>
  <si>
    <t>₦ 100,861.72</t>
  </si>
  <si>
    <t>₦ 243,446.74</t>
  </si>
  <si>
    <t>₦ 176,195.95</t>
  </si>
  <si>
    <t>₦ 405,257.42</t>
  </si>
  <si>
    <t>₦ 55,958.62</t>
  </si>
  <si>
    <t>₦ 170,966.08</t>
  </si>
  <si>
    <t>₦ 752.2554</t>
  </si>
  <si>
    <t>₦ 7,856.662</t>
  </si>
  <si>
    <t>₦ 123,732.59</t>
  </si>
  <si>
    <t>₦ 317,597.74</t>
  </si>
  <si>
    <t>₦ 60,669.64</t>
  </si>
  <si>
    <t>₦ 123,831.93</t>
  </si>
  <si>
    <t>₦ 52,261.88</t>
  </si>
  <si>
    <t>₦ 110,031.32</t>
  </si>
  <si>
    <t>₦ 124,855.55</t>
  </si>
  <si>
    <t>₦ 376,677.13</t>
  </si>
  <si>
    <t>₦ 635.0784</t>
  </si>
  <si>
    <t>₦ 7,044.611</t>
  </si>
  <si>
    <t>₦ 651.6408</t>
  </si>
  <si>
    <t>₦ 8,607.258</t>
  </si>
  <si>
    <t>₦ 24,793.77</t>
  </si>
  <si>
    <t>₦ 72,158.74</t>
  </si>
  <si>
    <t>₦ 129,170.37</t>
  </si>
  <si>
    <t>₦ 323,928.43</t>
  </si>
  <si>
    <t>₦ 58,656.06</t>
  </si>
  <si>
    <t>₦ 163,492.82</t>
  </si>
  <si>
    <t>₦ 64,310.37</t>
  </si>
  <si>
    <t>₦ 148,618.87</t>
  </si>
  <si>
    <t>₦ 129,766.27</t>
  </si>
  <si>
    <t>₦ 361,684.68</t>
  </si>
  <si>
    <t>₦ 9,352.03</t>
  </si>
  <si>
    <t>₦ 41,139.31</t>
  </si>
  <si>
    <t>₦ 83,615.80</t>
  </si>
  <si>
    <t>₦ 260,021.45</t>
  </si>
  <si>
    <t>₦ 804.4828</t>
  </si>
  <si>
    <t>₦ 3,527.088</t>
  </si>
  <si>
    <t>₦ 1,283.242</t>
  </si>
  <si>
    <t>₦ 2,058.19</t>
  </si>
  <si>
    <t>₦ 102,091.27</t>
  </si>
  <si>
    <t>₦ 475,923.48</t>
  </si>
  <si>
    <t>₦ 786.7227</t>
  </si>
  <si>
    <t>₦ 4,709.686</t>
  </si>
  <si>
    <t>₦ 10,874.06</t>
  </si>
  <si>
    <t>₦ 35,584.53</t>
  </si>
  <si>
    <t>₦ 59,478.97</t>
  </si>
  <si>
    <t>₦ 128,985.74</t>
  </si>
  <si>
    <t>₦ 8,810.916</t>
  </si>
  <si>
    <t>₦ 16,553.71</t>
  </si>
  <si>
    <t>₦ 157,890.56</t>
  </si>
  <si>
    <t>₦ 518,753.46</t>
  </si>
  <si>
    <t>₦ 93,033.24</t>
  </si>
  <si>
    <t>₦ 172,059.88</t>
  </si>
  <si>
    <t>₦ 9,069.004</t>
  </si>
  <si>
    <t>₦ 28,088.93</t>
  </si>
  <si>
    <t>₦ 229,760.10</t>
  </si>
  <si>
    <t>₦ 443,894.61</t>
  </si>
  <si>
    <t>₦ 78,663.92</t>
  </si>
  <si>
    <t>₦ 210,938.31</t>
  </si>
  <si>
    <t>₦ 15,946.26</t>
  </si>
  <si>
    <t>₦ 47,099.14</t>
  </si>
  <si>
    <t>₦ 78,333.80</t>
  </si>
  <si>
    <t>₦ 172,727.03</t>
  </si>
  <si>
    <t>₦ 21,024.03</t>
  </si>
  <si>
    <t>₦ 54,408.09</t>
  </si>
  <si>
    <t>₦ 8,364.596</t>
  </si>
  <si>
    <t>₦ 46,022.44</t>
  </si>
  <si>
    <t>₦ 22,760.62</t>
  </si>
  <si>
    <t>₦ 75,798.67</t>
  </si>
  <si>
    <t>₦ 63,682.51</t>
  </si>
  <si>
    <t>₦ 131,567.73</t>
  </si>
  <si>
    <t>₦ 761.0586</t>
  </si>
  <si>
    <t>₦ 2,672.114</t>
  </si>
  <si>
    <t>₦ 24,314.16</t>
  </si>
  <si>
    <t>₦ 41,893.24</t>
  </si>
  <si>
    <t>₦ 22,460.40</t>
  </si>
  <si>
    <t>₦ 50,896.04</t>
  </si>
  <si>
    <t>₦ 15,066.15</t>
  </si>
  <si>
    <t>₦ 74,149.95</t>
  </si>
  <si>
    <t>₦ 134,623.69</t>
  </si>
  <si>
    <t>₦ 570,238.65</t>
  </si>
  <si>
    <t>₦ 2,582.109</t>
  </si>
  <si>
    <t>₦ 8,731.206</t>
  </si>
  <si>
    <t>₦ 153,972.36</t>
  </si>
  <si>
    <t>₦ 457,159.08</t>
  </si>
  <si>
    <t>₦ 52,569.58</t>
  </si>
  <si>
    <t>₦ 103,367.25</t>
  </si>
  <si>
    <t>₦ 17,176.35</t>
  </si>
  <si>
    <t>₦ 41,324.21</t>
  </si>
  <si>
    <t>₦ 238,154.18</t>
  </si>
  <si>
    <t>₦ 453,174.15</t>
  </si>
  <si>
    <t>₦ 120,105.59</t>
  </si>
  <si>
    <t>₦ 198,714.61</t>
  </si>
  <si>
    <t>₦ 4,121.289</t>
  </si>
  <si>
    <t>₦ 12,918.24</t>
  </si>
  <si>
    <t>₦ 8,296.934</t>
  </si>
  <si>
    <t>₦ 44,042.11</t>
  </si>
  <si>
    <t>₦ 163,428.96</t>
  </si>
  <si>
    <t>₦ 366,793.31</t>
  </si>
  <si>
    <t>₦ 760.9151</t>
  </si>
  <si>
    <t>₦ 7,238.773</t>
  </si>
  <si>
    <t>₦ 83,686.29</t>
  </si>
  <si>
    <t>₦ 159,158.00</t>
  </si>
  <si>
    <t>₦ 13,274.30</t>
  </si>
  <si>
    <t>₦ 18,408.44</t>
  </si>
  <si>
    <t>₦ 3,759.055</t>
  </si>
  <si>
    <t>₦ 6,555.008</t>
  </si>
  <si>
    <t>₦ 18,458.96</t>
  </si>
  <si>
    <t>₦ 61,794.33</t>
  </si>
  <si>
    <t>₦ 169,482.95</t>
  </si>
  <si>
    <t>₦ 600,560.74</t>
  </si>
  <si>
    <t>₦ 62,521.79</t>
  </si>
  <si>
    <t>₦ 88,728.46</t>
  </si>
  <si>
    <t>₦ 9,560.443</t>
  </si>
  <si>
    <t>₦ 31,333.72</t>
  </si>
  <si>
    <t>₦ 144,226.23</t>
  </si>
  <si>
    <t>₦ 210,998.09</t>
  </si>
  <si>
    <t>₦ 8,292.27</t>
  </si>
  <si>
    <t>₦ 39,405.46</t>
  </si>
  <si>
    <t>₦ 10,025.07</t>
  </si>
  <si>
    <t>₦ 36,809.72</t>
  </si>
  <si>
    <t>₦ 9,699.706</t>
  </si>
  <si>
    <t>₦ 42,584.20</t>
  </si>
  <si>
    <t>₦ 178,915.39</t>
  </si>
  <si>
    <t>₦ 408,442.84</t>
  </si>
  <si>
    <t>₦ 12,672.81</t>
  </si>
  <si>
    <t>₦ 53,434.84</t>
  </si>
  <si>
    <t>₦ 47,639.13</t>
  </si>
  <si>
    <t>₦ 163,081.12</t>
  </si>
  <si>
    <t>₦ 11,211.69</t>
  </si>
  <si>
    <t>₦ 41,132.83</t>
  </si>
  <si>
    <t>₦ 121,860.78</t>
  </si>
  <si>
    <t>₦ 236,922.63</t>
  </si>
  <si>
    <t>₦ 522.3915</t>
  </si>
  <si>
    <t>₦ 7,628.874</t>
  </si>
  <si>
    <t>₦ 12,486.00</t>
  </si>
  <si>
    <t>₦ 52,099.69</t>
  </si>
  <si>
    <t>₦ 53,632.56</t>
  </si>
  <si>
    <t>₦ 156,431.21</t>
  </si>
  <si>
    <t>₦ 4,057.451</t>
  </si>
  <si>
    <t>₦ 8,865.014</t>
  </si>
  <si>
    <t>₦ 173,862.79</t>
  </si>
  <si>
    <t>₦ 204,337.57</t>
  </si>
  <si>
    <t>₦ 18,571.07</t>
  </si>
  <si>
    <t>₦ 36,007.26</t>
  </si>
  <si>
    <t>₦ 64,348.65</t>
  </si>
  <si>
    <t>₦ 133,659.81</t>
  </si>
  <si>
    <t>₦ 102,512.10</t>
  </si>
  <si>
    <t>₦ 575,527.42</t>
  </si>
  <si>
    <t>₦ 53,833.95</t>
  </si>
  <si>
    <t>₦ 104,854.66</t>
  </si>
  <si>
    <t>₦ 57,850.44</t>
  </si>
  <si>
    <t>₦ 92,559.05</t>
  </si>
  <si>
    <t>₦ 10,468.39</t>
  </si>
  <si>
    <t>₦ 51,480.85</t>
  </si>
  <si>
    <t>₦ 48,453.33</t>
  </si>
  <si>
    <t>₦ 101,602.89</t>
  </si>
  <si>
    <t>₦ 119,582.65</t>
  </si>
  <si>
    <t>₦ 229,559.34</t>
  </si>
  <si>
    <t>₦ 60,824.90</t>
  </si>
  <si>
    <t>₦ 168,511.38</t>
  </si>
  <si>
    <t>₦ 47,891.20</t>
  </si>
  <si>
    <t>₦ 136,816.63</t>
  </si>
  <si>
    <t>₦ 13,630.94</t>
  </si>
  <si>
    <t>₦ 26,088.44</t>
  </si>
  <si>
    <t>₦ 10,636.15</t>
  </si>
  <si>
    <t>₦ 46,073.25</t>
  </si>
  <si>
    <t>₦ 41,701.68</t>
  </si>
  <si>
    <t>₦ 174,300.44</t>
  </si>
  <si>
    <t>₦ 49,848.53</t>
  </si>
  <si>
    <t>₦ 119,382.11</t>
  </si>
  <si>
    <t>₦ 41,522.21</t>
  </si>
  <si>
    <t>₦ 158,931.60</t>
  </si>
  <si>
    <t>₦ 4,381.555</t>
  </si>
  <si>
    <t>₦ 11,863.09</t>
  </si>
  <si>
    <t>₦ 137,694.49</t>
  </si>
  <si>
    <t>₦ 364,555.95</t>
  </si>
  <si>
    <t>₦ 54,726.43</t>
  </si>
  <si>
    <t>₦ 140,665.59</t>
  </si>
  <si>
    <t>₦ 157,413.65</t>
  </si>
  <si>
    <t>₦ 751,536.18</t>
  </si>
  <si>
    <t>₦ 170,881.79</t>
  </si>
  <si>
    <t>₦ 447,986.52</t>
  </si>
  <si>
    <t>₦ 40,064.31</t>
  </si>
  <si>
    <t>₦ 126,753.23</t>
  </si>
  <si>
    <t>₦ 120,204.65</t>
  </si>
  <si>
    <t>₦ 253,263.34</t>
  </si>
  <si>
    <t>₦ 775.5613</t>
  </si>
  <si>
    <t>₦ 6,119.347</t>
  </si>
  <si>
    <t>₦ 50,370.82</t>
  </si>
  <si>
    <t>₦ 130,108.24</t>
  </si>
  <si>
    <t>₦ 17,800.59</t>
  </si>
  <si>
    <t>₦ 34,880.11</t>
  </si>
  <si>
    <t>₦ 12,285.25</t>
  </si>
  <si>
    <t>₦ 23,551.29</t>
  </si>
  <si>
    <t>₦ 41,444.95</t>
  </si>
  <si>
    <t>₦ 145,475.68</t>
  </si>
  <si>
    <t>₦ 20,817.46</t>
  </si>
  <si>
    <t>₦ 36,787.82</t>
  </si>
  <si>
    <t>₦ 154,633.56</t>
  </si>
  <si>
    <t>₦ 325,030.23</t>
  </si>
  <si>
    <t>₦ 7,548.621</t>
  </si>
  <si>
    <t>₦ 23,702.05</t>
  </si>
  <si>
    <t>₦ 1,069.434</t>
  </si>
  <si>
    <t>₦ 2,890.029</t>
  </si>
  <si>
    <t>₦ 17,581.24</t>
  </si>
  <si>
    <t>₦ 44,512.79</t>
  </si>
  <si>
    <t>₦ 70,229.66</t>
  </si>
  <si>
    <t>₦ 156,985.39</t>
  </si>
  <si>
    <t>₦ 18,086.79</t>
  </si>
  <si>
    <t>₦ 45,489.92</t>
  </si>
  <si>
    <t>₦ 590.6218</t>
  </si>
  <si>
    <t>₦ 3,215.433</t>
  </si>
  <si>
    <t>₦ 128,583.95</t>
  </si>
  <si>
    <t>₦ 167,915.36</t>
  </si>
  <si>
    <t>₦ 166,642.02</t>
  </si>
  <si>
    <t>₦ 375,714.09</t>
  </si>
  <si>
    <t>₦ 8,032.887</t>
  </si>
  <si>
    <t>₦ 37,231.78</t>
  </si>
  <si>
    <t>₦ 13,869.83</t>
  </si>
  <si>
    <t>₦ 31,595.65</t>
  </si>
  <si>
    <t>₦ 231,908.51</t>
  </si>
  <si>
    <t>₦ 655,469.04</t>
  </si>
  <si>
    <t>Total_Sales</t>
  </si>
  <si>
    <t>Profit</t>
  </si>
  <si>
    <t>S/N</t>
  </si>
  <si>
    <t>Match</t>
  </si>
  <si>
    <t>Top Performer</t>
  </si>
  <si>
    <t>Total Sales</t>
  </si>
  <si>
    <t xml:space="preserve">Average Profit </t>
  </si>
  <si>
    <t>Sales Person</t>
  </si>
  <si>
    <t>Amount</t>
  </si>
  <si>
    <t>Row Labels</t>
  </si>
  <si>
    <t>Grand Total</t>
  </si>
  <si>
    <t>Sum of Total_Sales</t>
  </si>
  <si>
    <t>Sum of Profit</t>
  </si>
  <si>
    <t>Count of Units_Sold</t>
  </si>
  <si>
    <t>Products</t>
  </si>
  <si>
    <t>Count of Order_ID</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</si>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</sst>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mm/dd/yyyy"/>
    <numFmt numFmtId="165" formatCode="[$₦-466]\ #,##0.00"/>
    <numFmt numFmtId="166" formatCode="[$₦-466]\ #,##0"/>
    <numFmt numFmtId="167" formatCode="_-[$₦-466]\ * #,##0.00_-;\-[$₦-466]\ * #,##0.00_-;_-[$₦-466]\ * &quot;-&quot;??_-;_-@_-"/>
    <numFmt numFmtId="168" formatCode="_-* #,##0.00\ [$₦-467]_-;\-* #,##0.00\ [$₦-467]_-;_-* &quot;-&quot;??\ [$₦-467]_-;_-@_-"/>
    <numFmt numFmtId="169" formatCode="_-[$₦-470]* #,##0.00_-;\-[$₦-470]* #,##0.00_-;_-[$₦-470]* &quot;-&quot;??_-;_-@_-"/>
  </numFmts>
  <fonts count="5" x14ac:knownFonts="1">
    <font>
      <sz val="11"/>
      <color theme="1"/>
      <name val="Aptos Narrow"/>
      <family val="2"/>
      <scheme val="minor"/>
    </font>
    <font>
      <sz val="11"/>
      <color rgb="FF000000"/>
      <name val="Calibri"/>
      <family val="2"/>
    </font>
    <font>
      <sz val="11"/>
      <color theme="1"/>
      <name val="Aptos Narrow"/>
      <family val="2"/>
      <scheme val="minor"/>
    </font>
    <font>
      <b/>
      <sz val="11"/>
      <color theme="1"/>
      <name val="Aptos Narrow"/>
      <family val="2"/>
      <scheme val="minor"/>
    </font>
    <font>
      <b/>
      <u/>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 fontId="0" fillId="0" borderId="0" xfId="0" applyNumberFormat="1"/>
    <xf numFmtId="164" fontId="1" fillId="0" borderId="0" xfId="0" applyNumberFormat="1" applyFont="1"/>
    <xf numFmtId="165" fontId="0" fillId="0" borderId="0" xfId="0" applyNumberFormat="1"/>
    <xf numFmtId="1" fontId="0" fillId="0" borderId="0" xfId="1" applyNumberFormat="1" applyFont="1"/>
    <xf numFmtId="166" fontId="0" fillId="0" borderId="0" xfId="0" applyNumberFormat="1"/>
    <xf numFmtId="0" fontId="4" fillId="0" borderId="0" xfId="0" applyFont="1"/>
    <xf numFmtId="167" fontId="0" fillId="0" borderId="0" xfId="0" applyNumberFormat="1"/>
    <xf numFmtId="0" fontId="3" fillId="0" borderId="0" xfId="0" applyFont="1"/>
    <xf numFmtId="167" fontId="3" fillId="0" borderId="0" xfId="0" applyNumberFormat="1" applyFont="1"/>
    <xf numFmtId="168" fontId="0" fillId="0" borderId="0" xfId="1" applyNumberFormat="1" applyFont="1"/>
    <xf numFmtId="169" fontId="3" fillId="0" borderId="0" xfId="0" applyNumberFormat="1" applyFon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cellXfs>
  <cellStyles count="2">
    <cellStyle name="Currency" xfId="1" builtinId="4"/>
    <cellStyle name="Normal" xfId="0" builtinId="0"/>
  </cellStyles>
  <dxfs count="13">
    <dxf>
      <fill>
        <patternFill>
          <bgColor theme="9"/>
        </patternFill>
      </fill>
    </dxf>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FFFF00"/>
        </patternFill>
      </fill>
    </dxf>
    <dxf>
      <numFmt numFmtId="165" formatCode="[$₦-466]\ #,##0.00"/>
    </dxf>
    <dxf>
      <numFmt numFmtId="165" formatCode="[$₦-466]\ #,##0.00"/>
    </dxf>
    <dxf>
      <font>
        <b/>
        <i val="0"/>
        <strike val="0"/>
        <condense val="0"/>
        <extend val="0"/>
        <outline val="0"/>
        <shadow val="0"/>
        <u val="none"/>
        <vertAlign val="baseline"/>
        <sz val="11"/>
        <color theme="1"/>
        <name val="Aptos Narrow"/>
        <scheme val="minor"/>
      </font>
      <numFmt numFmtId="169" formatCode="_-[$₦-470]* #,##0.00_-;\-[$₦-470]* #,##0.00_-;_-[$₦-470]* &quot;-&quot;??_-;_-@_-"/>
    </dxf>
    <dxf>
      <font>
        <b/>
      </font>
      <numFmt numFmtId="169" formatCode="_-[$₦-470]* #,##0.00_-;\-[$₦-470]* #,##0.00_-;_-[$₦-470]* &quot;-&quot;??_-;_-@_-"/>
    </dxf>
    <dxf>
      <font>
        <b/>
      </font>
    </dxf>
    <dxf>
      <numFmt numFmtId="167" formatCode="_-[$₦-466]\ * #,##0.00_-;\-[$₦-466]\ * #,##0.00_-;_-[$₦-466]\ * &quot;-&quot;??_-;_-@_-"/>
    </dxf>
    <dxf>
      <numFmt numFmtId="167" formatCode="_-[$₦-466]\ * #,##0.00_-;\-[$₦-466]\ * #,##0.00_-;_-[$₦-466]\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[ShopSmart Uncleaned Dataset Emsy.xlsx]Pivot table!PivotTable1</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t>
            </a:r>
            <a:r>
              <a:rPr lang="en-US" baseline="0"/>
              <a:t> With Highest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c:f>
              <c:strCache>
                <c:ptCount val="1"/>
                <c:pt idx="0">
                  <c:v>Sum of Total_Sales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43C-4B79-B568-4975AF2197B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43C-4B79-B568-4975AF2197B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43C-4B79-B568-4975AF2197B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43C-4B79-B568-4975AF2197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table'!$A$2:$A$6</c:f>
              <c:strCache>
                <c:ptCount val="4"/>
                <c:pt idx="0">
                  <c:v>West</c:v>
                </c:pt>
                <c:pt idx="1">
                  <c:v>East</c:v>
                </c:pt>
                <c:pt idx="2">
                  <c:v>South</c:v>
                </c:pt>
                <c:pt idx="3">
                  <c:v>North</c:v>
                </c:pt>
              </c:strCache>
            </c:strRef>
          </c:cat>
          <c:val>
            <c:numRef>
              <c:f>'Pivot table'!$B$2:$B$6</c:f>
              <c:numCache>
                <c:formatCode>0.00%</c:formatCode>
                <c:ptCount val="4"/>
                <c:pt idx="0">
                  <c:v>0.27452805851610529</c:v>
                </c:pt>
                <c:pt idx="1">
                  <c:v>0.27335296364959344</c:v>
                </c:pt>
                <c:pt idx="2">
                  <c:v>0.23054430212861313</c:v>
                </c:pt>
                <c:pt idx="3">
                  <c:v>0.2215746757056882</c:v>
                </c:pt>
              </c:numCache>
            </c:numRef>
          </c:val>
          <c:extLst>
            <c:ext xmlns:c16="http://schemas.microsoft.com/office/drawing/2014/chart" uri="{C3380CC4-5D6E-409C-BE32-E72D297353CC}">
              <c16:uniqueId val="{00000000-E314-4863-A072-19BF6B2B4D7E}"/>
            </c:ext>
          </c:extLst>
        </c:ser>
        <c:ser>
          <c:idx val="1"/>
          <c:order val="1"/>
          <c:tx>
            <c:strRef>
              <c:f>'Pivot table'!$C$1</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43C-4B79-B568-4975AF2197B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43C-4B79-B568-4975AF2197B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43C-4B79-B568-4975AF2197B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43C-4B79-B568-4975AF2197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table'!$A$2:$A$6</c:f>
              <c:strCache>
                <c:ptCount val="4"/>
                <c:pt idx="0">
                  <c:v>West</c:v>
                </c:pt>
                <c:pt idx="1">
                  <c:v>East</c:v>
                </c:pt>
                <c:pt idx="2">
                  <c:v>South</c:v>
                </c:pt>
                <c:pt idx="3">
                  <c:v>North</c:v>
                </c:pt>
              </c:strCache>
            </c:strRef>
          </c:cat>
          <c:val>
            <c:numRef>
              <c:f>'Pivot table'!$C$2:$C$6</c:f>
              <c:numCache>
                <c:formatCode>0.00%</c:formatCode>
                <c:ptCount val="4"/>
                <c:pt idx="0">
                  <c:v>0.28999039735907872</c:v>
                </c:pt>
                <c:pt idx="1">
                  <c:v>0.25622214438776031</c:v>
                </c:pt>
                <c:pt idx="2">
                  <c:v>0.22425325973381779</c:v>
                </c:pt>
                <c:pt idx="3">
                  <c:v>0.22953419851934323</c:v>
                </c:pt>
              </c:numCache>
            </c:numRef>
          </c:val>
          <c:extLst>
            <c:ext xmlns:c16="http://schemas.microsoft.com/office/drawing/2014/chart" uri="{C3380CC4-5D6E-409C-BE32-E72D297353CC}">
              <c16:uniqueId val="{00000001-E314-4863-A072-19BF6B2B4D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[ShopSmart Uncleaned Dataset Emsy.xlsx]Pivot table!highest demand</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With The Highest Demand/Profit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c:f>
              <c:strCache>
                <c:ptCount val="1"/>
                <c:pt idx="0">
                  <c:v>Count of Units_Sold</c:v>
                </c:pt>
              </c:strCache>
            </c:strRef>
          </c:tx>
          <c:spPr>
            <a:ln w="28575" cap="rnd">
              <a:solidFill>
                <a:schemeClr val="accent1"/>
              </a:solidFill>
              <a:round/>
            </a:ln>
            <a:effectLst/>
          </c:spPr>
          <c:marker>
            <c:symbol val="none"/>
          </c:marker>
          <c:cat>
            <c:strRef>
              <c:f>'Pivot table'!$A$12:$A$23</c:f>
              <c:strCache>
                <c:ptCount val="11"/>
                <c:pt idx="0">
                  <c:v>CPU</c:v>
                </c:pt>
                <c:pt idx="1">
                  <c:v>Desktop</c:v>
                </c:pt>
                <c:pt idx="2">
                  <c:v>Game Controllers</c:v>
                </c:pt>
                <c:pt idx="3">
                  <c:v>Hard Drive</c:v>
                </c:pt>
                <c:pt idx="4">
                  <c:v>Keyboard</c:v>
                </c:pt>
                <c:pt idx="5">
                  <c:v>Laptop</c:v>
                </c:pt>
                <c:pt idx="6">
                  <c:v>Mobile Phone</c:v>
                </c:pt>
                <c:pt idx="7">
                  <c:v>Mouse</c:v>
                </c:pt>
                <c:pt idx="8">
                  <c:v>Tablet</c:v>
                </c:pt>
                <c:pt idx="9">
                  <c:v>TV</c:v>
                </c:pt>
                <c:pt idx="10">
                  <c:v>USB Cord</c:v>
                </c:pt>
              </c:strCache>
            </c:strRef>
          </c:cat>
          <c:val>
            <c:numRef>
              <c:f>'Pivot table'!$B$12:$B$23</c:f>
              <c:numCache>
                <c:formatCode>General</c:formatCode>
                <c:ptCount val="11"/>
                <c:pt idx="0">
                  <c:v>2</c:v>
                </c:pt>
                <c:pt idx="1">
                  <c:v>2</c:v>
                </c:pt>
                <c:pt idx="2">
                  <c:v>2</c:v>
                </c:pt>
                <c:pt idx="3">
                  <c:v>3</c:v>
                </c:pt>
                <c:pt idx="4">
                  <c:v>3</c:v>
                </c:pt>
                <c:pt idx="5">
                  <c:v>2</c:v>
                </c:pt>
                <c:pt idx="6">
                  <c:v>1</c:v>
                </c:pt>
                <c:pt idx="7">
                  <c:v>2</c:v>
                </c:pt>
                <c:pt idx="8">
                  <c:v>3</c:v>
                </c:pt>
                <c:pt idx="9">
                  <c:v>1</c:v>
                </c:pt>
                <c:pt idx="10">
                  <c:v>3</c:v>
                </c:pt>
              </c:numCache>
            </c:numRef>
          </c:val>
          <c:smooth val="0"/>
          <c:extLst>
            <c:ext xmlns:c16="http://schemas.microsoft.com/office/drawing/2014/chart" uri="{C3380CC4-5D6E-409C-BE32-E72D297353CC}">
              <c16:uniqueId val="{00000000-2675-47E5-A20C-B702C0FD98DE}"/>
            </c:ext>
          </c:extLst>
        </c:ser>
        <c:ser>
          <c:idx val="1"/>
          <c:order val="1"/>
          <c:tx>
            <c:strRef>
              <c:f>'Pivot table'!$C$11</c:f>
              <c:strCache>
                <c:ptCount val="1"/>
                <c:pt idx="0">
                  <c:v>Sum of Profit</c:v>
                </c:pt>
              </c:strCache>
            </c:strRef>
          </c:tx>
          <c:spPr>
            <a:ln w="28575" cap="rnd">
              <a:solidFill>
                <a:schemeClr val="tx2">
                  <a:lumMod val="50000"/>
                  <a:lumOff val="50000"/>
                </a:schemeClr>
              </a:solidFill>
              <a:round/>
            </a:ln>
            <a:effectLst/>
          </c:spPr>
          <c:marker>
            <c:symbol val="none"/>
          </c:marker>
          <c:cat>
            <c:strRef>
              <c:f>'Pivot table'!$A$12:$A$23</c:f>
              <c:strCache>
                <c:ptCount val="11"/>
                <c:pt idx="0">
                  <c:v>CPU</c:v>
                </c:pt>
                <c:pt idx="1">
                  <c:v>Desktop</c:v>
                </c:pt>
                <c:pt idx="2">
                  <c:v>Game Controllers</c:v>
                </c:pt>
                <c:pt idx="3">
                  <c:v>Hard Drive</c:v>
                </c:pt>
                <c:pt idx="4">
                  <c:v>Keyboard</c:v>
                </c:pt>
                <c:pt idx="5">
                  <c:v>Laptop</c:v>
                </c:pt>
                <c:pt idx="6">
                  <c:v>Mobile Phone</c:v>
                </c:pt>
                <c:pt idx="7">
                  <c:v>Mouse</c:v>
                </c:pt>
                <c:pt idx="8">
                  <c:v>Tablet</c:v>
                </c:pt>
                <c:pt idx="9">
                  <c:v>TV</c:v>
                </c:pt>
                <c:pt idx="10">
                  <c:v>USB Cord</c:v>
                </c:pt>
              </c:strCache>
            </c:strRef>
          </c:cat>
          <c:val>
            <c:numRef>
              <c:f>'Pivot table'!$C$12:$C$23</c:f>
              <c:numCache>
                <c:formatCode>_-[$₦-466]\ * #,##0.00_-;\-[$₦-466]\ * #,##0.00_-;_-[$₦-466]\ * "-"??_-;_-@_-</c:formatCode>
                <c:ptCount val="11"/>
                <c:pt idx="0">
                  <c:v>6780017.169999999</c:v>
                </c:pt>
                <c:pt idx="1">
                  <c:v>17081668.979999997</c:v>
                </c:pt>
                <c:pt idx="2">
                  <c:v>1126223.371</c:v>
                </c:pt>
                <c:pt idx="3">
                  <c:v>5428833.790000001</c:v>
                </c:pt>
                <c:pt idx="4">
                  <c:v>1687860.1190000002</c:v>
                </c:pt>
                <c:pt idx="5">
                  <c:v>16377965.99</c:v>
                </c:pt>
                <c:pt idx="6">
                  <c:v>23560952.160000004</c:v>
                </c:pt>
                <c:pt idx="7">
                  <c:v>54972.42</c:v>
                </c:pt>
                <c:pt idx="8">
                  <c:v>13651401.960000001</c:v>
                </c:pt>
                <c:pt idx="9">
                  <c:v>17940586.710000001</c:v>
                </c:pt>
                <c:pt idx="10">
                  <c:v>209999.10459999996</c:v>
                </c:pt>
              </c:numCache>
            </c:numRef>
          </c:val>
          <c:smooth val="0"/>
          <c:extLst>
            <c:ext xmlns:c16="http://schemas.microsoft.com/office/drawing/2014/chart" uri="{C3380CC4-5D6E-409C-BE32-E72D297353CC}">
              <c16:uniqueId val="{00000001-2675-47E5-A20C-B702C0FD98DE}"/>
            </c:ext>
          </c:extLst>
        </c:ser>
        <c:dLbls>
          <c:showLegendKey val="0"/>
          <c:showVal val="0"/>
          <c:showCatName val="0"/>
          <c:showSerName val="0"/>
          <c:showPercent val="0"/>
          <c:showBubbleSize val="0"/>
        </c:dLbls>
        <c:smooth val="0"/>
        <c:axId val="29375327"/>
        <c:axId val="29360447"/>
      </c:lineChart>
      <c:catAx>
        <c:axId val="2937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0447"/>
        <c:crosses val="autoZero"/>
        <c:auto val="1"/>
        <c:lblAlgn val="ctr"/>
        <c:lblOffset val="100"/>
        <c:noMultiLvlLbl val="0"/>
      </c:catAx>
      <c:valAx>
        <c:axId val="29360447"/>
        <c:scaling>
          <c:orientation val="minMax"/>
        </c:scaling>
        <c:delete val="1"/>
        <c:axPos val="l"/>
        <c:numFmt formatCode="General" sourceLinked="1"/>
        <c:majorTickMark val="none"/>
        <c:minorTickMark val="none"/>
        <c:tickLblPos val="nextTo"/>
        <c:crossAx val="2937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[ShopSmart Uncleaned Dataset Emsy.xlsx]Pivot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SalesPerson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table'!$A$28:$A$40</c:f>
              <c:strCache>
                <c:ptCount val="12"/>
                <c:pt idx="0">
                  <c:v>Esoesa Ighadosa</c:v>
                </c:pt>
                <c:pt idx="1">
                  <c:v>Jane Adepoju</c:v>
                </c:pt>
                <c:pt idx="2">
                  <c:v>Joy Ufung</c:v>
                </c:pt>
                <c:pt idx="3">
                  <c:v>Mark Johnson</c:v>
                </c:pt>
                <c:pt idx="4">
                  <c:v>Ayo Balogun</c:v>
                </c:pt>
                <c:pt idx="5">
                  <c:v>David Ofili</c:v>
                </c:pt>
                <c:pt idx="6">
                  <c:v>Maxwell Maxwell</c:v>
                </c:pt>
                <c:pt idx="7">
                  <c:v>Blessing Otunla</c:v>
                </c:pt>
                <c:pt idx="8">
                  <c:v>Timothy Ofili</c:v>
                </c:pt>
                <c:pt idx="9">
                  <c:v>Mary Adegbite</c:v>
                </c:pt>
                <c:pt idx="10">
                  <c:v>John Obi</c:v>
                </c:pt>
                <c:pt idx="11">
                  <c:v>Ali Johnson</c:v>
                </c:pt>
              </c:strCache>
            </c:strRef>
          </c:cat>
          <c:val>
            <c:numRef>
              <c:f>'Pivot table'!$B$28:$B$40</c:f>
              <c:numCache>
                <c:formatCode>[$₦-466]\ #,##0.00</c:formatCode>
                <c:ptCount val="12"/>
                <c:pt idx="0">
                  <c:v>490491660.45400012</c:v>
                </c:pt>
                <c:pt idx="1">
                  <c:v>394472553.59000003</c:v>
                </c:pt>
                <c:pt idx="2">
                  <c:v>348958306.85699987</c:v>
                </c:pt>
                <c:pt idx="3">
                  <c:v>326635924.17199999</c:v>
                </c:pt>
                <c:pt idx="4">
                  <c:v>299066758.95600003</c:v>
                </c:pt>
                <c:pt idx="5">
                  <c:v>256913299.01099995</c:v>
                </c:pt>
                <c:pt idx="6">
                  <c:v>248582674.65400001</c:v>
                </c:pt>
                <c:pt idx="7">
                  <c:v>241056259.63300002</c:v>
                </c:pt>
                <c:pt idx="8">
                  <c:v>224722872.01100001</c:v>
                </c:pt>
                <c:pt idx="9">
                  <c:v>207075035.54999998</c:v>
                </c:pt>
                <c:pt idx="10">
                  <c:v>182999226.12400007</c:v>
                </c:pt>
                <c:pt idx="11">
                  <c:v>177296681.63400003</c:v>
                </c:pt>
              </c:numCache>
            </c:numRef>
          </c:val>
          <c:extLst>
            <c:ext xmlns:c16="http://schemas.microsoft.com/office/drawing/2014/chart" uri="{C3380CC4-5D6E-409C-BE32-E72D297353CC}">
              <c16:uniqueId val="{00000000-2CB6-48BC-80B8-67504F1BA8D7}"/>
            </c:ext>
          </c:extLst>
        </c:ser>
        <c:dLbls>
          <c:showLegendKey val="0"/>
          <c:showVal val="0"/>
          <c:showCatName val="0"/>
          <c:showSerName val="0"/>
          <c:showPercent val="0"/>
          <c:showBubbleSize val="0"/>
        </c:dLbls>
        <c:gapWidth val="100"/>
        <c:overlap val="-24"/>
        <c:axId val="29366687"/>
        <c:axId val="29356127"/>
      </c:barChart>
      <c:catAx>
        <c:axId val="29366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56127"/>
        <c:crosses val="autoZero"/>
        <c:auto val="1"/>
        <c:lblAlgn val="ctr"/>
        <c:lblOffset val="100"/>
        <c:noMultiLvlLbl val="0"/>
      </c:catAx>
      <c:valAx>
        <c:axId val="29356127"/>
        <c:scaling>
          <c:orientation val="minMax"/>
        </c:scaling>
        <c:delete val="1"/>
        <c:axPos val="l"/>
        <c:numFmt formatCode="[$₦-466]\ #,##0.00" sourceLinked="1"/>
        <c:majorTickMark val="none"/>
        <c:minorTickMark val="none"/>
        <c:tickLblPos val="nextTo"/>
        <c:crossAx val="2936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[ShopSmart Uncleaned Dataset Emsy.xlsx]Pivot table!PivotTable5</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Product Across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c:f>
              <c:strCache>
                <c:ptCount val="1"/>
                <c:pt idx="0">
                  <c:v>Total</c:v>
                </c:pt>
              </c:strCache>
            </c:strRef>
          </c:tx>
          <c:spPr>
            <a:solidFill>
              <a:schemeClr val="accent1"/>
            </a:solidFill>
            <a:ln>
              <a:noFill/>
            </a:ln>
            <a:effectLst/>
          </c:spPr>
          <c:invertIfNegative val="0"/>
          <c:cat>
            <c:multiLvlStrRef>
              <c:f>'Pivot table'!$A$46:$A$98</c:f>
              <c:multiLvlStrCache>
                <c:ptCount val="48"/>
                <c:lvl>
                  <c:pt idx="0">
                    <c:v>TV</c:v>
                  </c:pt>
                  <c:pt idx="1">
                    <c:v>Mobile Phone</c:v>
                  </c:pt>
                  <c:pt idx="2">
                    <c:v>Desktop</c:v>
                  </c:pt>
                  <c:pt idx="3">
                    <c:v>CPU</c:v>
                  </c:pt>
                  <c:pt idx="4">
                    <c:v>Tablet</c:v>
                  </c:pt>
                  <c:pt idx="5">
                    <c:v>Laptop</c:v>
                  </c:pt>
                  <c:pt idx="6">
                    <c:v>Hard Drive</c:v>
                  </c:pt>
                  <c:pt idx="7">
                    <c:v>Game Controllers</c:v>
                  </c:pt>
                  <c:pt idx="8">
                    <c:v>Headphones</c:v>
                  </c:pt>
                  <c:pt idx="9">
                    <c:v>Keyboard</c:v>
                  </c:pt>
                  <c:pt idx="10">
                    <c:v>USB Cord</c:v>
                  </c:pt>
                  <c:pt idx="11">
                    <c:v>Mouse</c:v>
                  </c:pt>
                  <c:pt idx="12">
                    <c:v>Desktop</c:v>
                  </c:pt>
                  <c:pt idx="13">
                    <c:v>TV</c:v>
                  </c:pt>
                  <c:pt idx="14">
                    <c:v>Mobile Phone</c:v>
                  </c:pt>
                  <c:pt idx="15">
                    <c:v>Laptop</c:v>
                  </c:pt>
                  <c:pt idx="16">
                    <c:v>CPU</c:v>
                  </c:pt>
                  <c:pt idx="17">
                    <c:v>Tablet</c:v>
                  </c:pt>
                  <c:pt idx="18">
                    <c:v>Game Controllers</c:v>
                  </c:pt>
                  <c:pt idx="19">
                    <c:v>Hard Drive</c:v>
                  </c:pt>
                  <c:pt idx="20">
                    <c:v>Headphones</c:v>
                  </c:pt>
                  <c:pt idx="21">
                    <c:v>USB Cord</c:v>
                  </c:pt>
                  <c:pt idx="22">
                    <c:v>Keyboard</c:v>
                  </c:pt>
                  <c:pt idx="23">
                    <c:v>Mouse</c:v>
                  </c:pt>
                  <c:pt idx="24">
                    <c:v>TV</c:v>
                  </c:pt>
                  <c:pt idx="25">
                    <c:v>Mobile Phone</c:v>
                  </c:pt>
                  <c:pt idx="26">
                    <c:v>Tablet</c:v>
                  </c:pt>
                  <c:pt idx="27">
                    <c:v>Desktop</c:v>
                  </c:pt>
                  <c:pt idx="28">
                    <c:v>CPU</c:v>
                  </c:pt>
                  <c:pt idx="29">
                    <c:v>Laptop</c:v>
                  </c:pt>
                  <c:pt idx="30">
                    <c:v>Headphones</c:v>
                  </c:pt>
                  <c:pt idx="31">
                    <c:v>Hard Drive</c:v>
                  </c:pt>
                  <c:pt idx="32">
                    <c:v>Game Controllers</c:v>
                  </c:pt>
                  <c:pt idx="33">
                    <c:v>USB Cord</c:v>
                  </c:pt>
                  <c:pt idx="34">
                    <c:v>Keyboard</c:v>
                  </c:pt>
                  <c:pt idx="35">
                    <c:v>Mouse</c:v>
                  </c:pt>
                  <c:pt idx="36">
                    <c:v>TV</c:v>
                  </c:pt>
                  <c:pt idx="37">
                    <c:v>Mobile Phone</c:v>
                  </c:pt>
                  <c:pt idx="38">
                    <c:v>Desktop</c:v>
                  </c:pt>
                  <c:pt idx="39">
                    <c:v>Laptop</c:v>
                  </c:pt>
                  <c:pt idx="40">
                    <c:v>Tablet</c:v>
                  </c:pt>
                  <c:pt idx="41">
                    <c:v>CPU</c:v>
                  </c:pt>
                  <c:pt idx="42">
                    <c:v>Hard Drive</c:v>
                  </c:pt>
                  <c:pt idx="43">
                    <c:v>Game Controllers</c:v>
                  </c:pt>
                  <c:pt idx="44">
                    <c:v>Headphones</c:v>
                  </c:pt>
                  <c:pt idx="45">
                    <c:v>Keyboard</c:v>
                  </c:pt>
                  <c:pt idx="46">
                    <c:v>USB Cord</c:v>
                  </c:pt>
                  <c:pt idx="47">
                    <c:v>Mouse</c:v>
                  </c:pt>
                </c:lvl>
                <c:lvl>
                  <c:pt idx="0">
                    <c:v>West</c:v>
                  </c:pt>
                  <c:pt idx="12">
                    <c:v>East</c:v>
                  </c:pt>
                  <c:pt idx="24">
                    <c:v>South</c:v>
                  </c:pt>
                  <c:pt idx="36">
                    <c:v>North</c:v>
                  </c:pt>
                </c:lvl>
              </c:multiLvlStrCache>
            </c:multiLvlStrRef>
          </c:cat>
          <c:val>
            <c:numRef>
              <c:f>'Pivot table'!$B$46:$B$98</c:f>
              <c:numCache>
                <c:formatCode>[$₦-466]\ #,##0.00</c:formatCode>
                <c:ptCount val="48"/>
                <c:pt idx="0">
                  <c:v>459907498.23000002</c:v>
                </c:pt>
                <c:pt idx="1">
                  <c:v>147483815.03</c:v>
                </c:pt>
                <c:pt idx="2">
                  <c:v>110254085.52999999</c:v>
                </c:pt>
                <c:pt idx="3">
                  <c:v>73913451.859999999</c:v>
                </c:pt>
                <c:pt idx="4">
                  <c:v>61868885.359999999</c:v>
                </c:pt>
                <c:pt idx="5">
                  <c:v>40186296.390000001</c:v>
                </c:pt>
                <c:pt idx="6">
                  <c:v>13078020.349999998</c:v>
                </c:pt>
                <c:pt idx="7">
                  <c:v>10955549.220000001</c:v>
                </c:pt>
                <c:pt idx="8">
                  <c:v>9526536.25</c:v>
                </c:pt>
                <c:pt idx="9">
                  <c:v>3044031.611</c:v>
                </c:pt>
                <c:pt idx="10">
                  <c:v>2131407.3779999996</c:v>
                </c:pt>
                <c:pt idx="11">
                  <c:v>571232.09100000001</c:v>
                </c:pt>
                <c:pt idx="12">
                  <c:v>288409665.86000001</c:v>
                </c:pt>
                <c:pt idx="13">
                  <c:v>241341909.94</c:v>
                </c:pt>
                <c:pt idx="14">
                  <c:v>140362587.86999997</c:v>
                </c:pt>
                <c:pt idx="15">
                  <c:v>101508362.27</c:v>
                </c:pt>
                <c:pt idx="16">
                  <c:v>63455879.029999994</c:v>
                </c:pt>
                <c:pt idx="17">
                  <c:v>47337848.189999998</c:v>
                </c:pt>
                <c:pt idx="18">
                  <c:v>17138625.789999999</c:v>
                </c:pt>
                <c:pt idx="19">
                  <c:v>15688717.289999999</c:v>
                </c:pt>
                <c:pt idx="20">
                  <c:v>5138856.55</c:v>
                </c:pt>
                <c:pt idx="21">
                  <c:v>4290862.1280000005</c:v>
                </c:pt>
                <c:pt idx="22">
                  <c:v>3247888.9680000003</c:v>
                </c:pt>
                <c:pt idx="23">
                  <c:v>1006314.3099999999</c:v>
                </c:pt>
                <c:pt idx="24">
                  <c:v>231404363.63</c:v>
                </c:pt>
                <c:pt idx="25">
                  <c:v>175526674.63</c:v>
                </c:pt>
                <c:pt idx="26">
                  <c:v>125249075.07999998</c:v>
                </c:pt>
                <c:pt idx="27">
                  <c:v>101930461.49999999</c:v>
                </c:pt>
                <c:pt idx="28">
                  <c:v>63658214.309999995</c:v>
                </c:pt>
                <c:pt idx="29">
                  <c:v>43001510.769999996</c:v>
                </c:pt>
                <c:pt idx="30">
                  <c:v>21504555.759999998</c:v>
                </c:pt>
                <c:pt idx="31">
                  <c:v>7517123.9199999999</c:v>
                </c:pt>
                <c:pt idx="32">
                  <c:v>7112631.0899999999</c:v>
                </c:pt>
                <c:pt idx="33">
                  <c:v>3909595.0640000002</c:v>
                </c:pt>
                <c:pt idx="34">
                  <c:v>2188542.452</c:v>
                </c:pt>
                <c:pt idx="35">
                  <c:v>449326.179</c:v>
                </c:pt>
                <c:pt idx="36">
                  <c:v>293809271.09000003</c:v>
                </c:pt>
                <c:pt idx="37">
                  <c:v>111169894.76999998</c:v>
                </c:pt>
                <c:pt idx="38">
                  <c:v>110196299.28999999</c:v>
                </c:pt>
                <c:pt idx="39">
                  <c:v>88013029.329999998</c:v>
                </c:pt>
                <c:pt idx="40">
                  <c:v>60680985.400000006</c:v>
                </c:pt>
                <c:pt idx="41">
                  <c:v>33902478.57</c:v>
                </c:pt>
                <c:pt idx="42">
                  <c:v>24737152.420000002</c:v>
                </c:pt>
                <c:pt idx="43">
                  <c:v>14044276.109999998</c:v>
                </c:pt>
                <c:pt idx="44">
                  <c:v>8247559.04</c:v>
                </c:pt>
                <c:pt idx="45">
                  <c:v>6167558.2979999995</c:v>
                </c:pt>
                <c:pt idx="46">
                  <c:v>1060503.6830000002</c:v>
                </c:pt>
                <c:pt idx="47">
                  <c:v>941842.76399999985</c:v>
                </c:pt>
              </c:numCache>
            </c:numRef>
          </c:val>
          <c:extLst>
            <c:ext xmlns:c16="http://schemas.microsoft.com/office/drawing/2014/chart" uri="{C3380CC4-5D6E-409C-BE32-E72D297353CC}">
              <c16:uniqueId val="{00000000-F62F-4EFC-AD22-CED369F33C80}"/>
            </c:ext>
          </c:extLst>
        </c:ser>
        <c:dLbls>
          <c:showLegendKey val="0"/>
          <c:showVal val="0"/>
          <c:showCatName val="0"/>
          <c:showSerName val="0"/>
          <c:showPercent val="0"/>
          <c:showBubbleSize val="0"/>
        </c:dLbls>
        <c:gapWidth val="219"/>
        <c:overlap val="-27"/>
        <c:axId val="150075663"/>
        <c:axId val="150069903"/>
      </c:barChart>
      <c:catAx>
        <c:axId val="150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69903"/>
        <c:crosses val="autoZero"/>
        <c:auto val="1"/>
        <c:lblAlgn val="ctr"/>
        <c:lblOffset val="100"/>
        <c:noMultiLvlLbl val="0"/>
      </c:catAx>
      <c:valAx>
        <c:axId val="150069903"/>
        <c:scaling>
          <c:orientation val="minMax"/>
        </c:scaling>
        <c:delete val="1"/>
        <c:axPos val="l"/>
        <c:numFmt formatCode="[$₦-466]\ #,##0.00" sourceLinked="1"/>
        <c:majorTickMark val="none"/>
        <c:minorTickMark val="none"/>
        <c:tickLblPos val="nextTo"/>
        <c:crossAx val="15007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[ShopSmart Uncleaned Dataset Emsy.xlsx]Pivot table!PivotTable6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Product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table'!$B$102</c:f>
              <c:strCache>
                <c:ptCount val="1"/>
                <c:pt idx="0">
                  <c:v>Total</c:v>
                </c:pt>
              </c:strCache>
            </c:strRef>
          </c:tx>
          <c:spPr>
            <a:solidFill>
              <a:schemeClr val="accent1"/>
            </a:solidFill>
            <a:ln>
              <a:noFill/>
            </a:ln>
            <a:effectLst/>
          </c:spPr>
          <c:invertIfNegative val="0"/>
          <c:cat>
            <c:strRef>
              <c:f>'Pivot table'!$A$103:$A$115</c:f>
              <c:strCache>
                <c:ptCount val="12"/>
                <c:pt idx="0">
                  <c:v>CPU</c:v>
                </c:pt>
                <c:pt idx="1">
                  <c:v>Desktop</c:v>
                </c:pt>
                <c:pt idx="2">
                  <c:v>Game Controllers</c:v>
                </c:pt>
                <c:pt idx="3">
                  <c:v>Hard Drive</c:v>
                </c:pt>
                <c:pt idx="4">
                  <c:v>Headphones</c:v>
                </c:pt>
                <c:pt idx="5">
                  <c:v>Keyboard</c:v>
                </c:pt>
                <c:pt idx="6">
                  <c:v>Laptop</c:v>
                </c:pt>
                <c:pt idx="7">
                  <c:v>Mobile Phone</c:v>
                </c:pt>
                <c:pt idx="8">
                  <c:v>Mouse</c:v>
                </c:pt>
                <c:pt idx="9">
                  <c:v>Tablet</c:v>
                </c:pt>
                <c:pt idx="10">
                  <c:v>TV</c:v>
                </c:pt>
                <c:pt idx="11">
                  <c:v>USB Cord</c:v>
                </c:pt>
              </c:strCache>
            </c:strRef>
          </c:cat>
          <c:val>
            <c:numRef>
              <c:f>'Pivot table'!$B$103:$B$115</c:f>
              <c:numCache>
                <c:formatCode>General</c:formatCode>
                <c:ptCount val="12"/>
                <c:pt idx="0">
                  <c:v>32</c:v>
                </c:pt>
                <c:pt idx="1">
                  <c:v>35</c:v>
                </c:pt>
                <c:pt idx="2">
                  <c:v>31</c:v>
                </c:pt>
                <c:pt idx="3">
                  <c:v>28</c:v>
                </c:pt>
                <c:pt idx="4">
                  <c:v>23</c:v>
                </c:pt>
                <c:pt idx="5">
                  <c:v>28</c:v>
                </c:pt>
                <c:pt idx="6">
                  <c:v>29</c:v>
                </c:pt>
                <c:pt idx="7">
                  <c:v>33</c:v>
                </c:pt>
                <c:pt idx="8">
                  <c:v>21</c:v>
                </c:pt>
                <c:pt idx="9">
                  <c:v>36</c:v>
                </c:pt>
                <c:pt idx="10">
                  <c:v>33</c:v>
                </c:pt>
                <c:pt idx="11">
                  <c:v>36</c:v>
                </c:pt>
              </c:numCache>
            </c:numRef>
          </c:val>
          <c:extLst>
            <c:ext xmlns:c16="http://schemas.microsoft.com/office/drawing/2014/chart" uri="{C3380CC4-5D6E-409C-BE32-E72D297353CC}">
              <c16:uniqueId val="{00000000-1E83-49C8-9BB1-A58D1D0EE3CE}"/>
            </c:ext>
          </c:extLst>
        </c:ser>
        <c:dLbls>
          <c:showLegendKey val="0"/>
          <c:showVal val="0"/>
          <c:showCatName val="0"/>
          <c:showSerName val="0"/>
          <c:showPercent val="0"/>
          <c:showBubbleSize val="0"/>
        </c:dLbls>
        <c:gapWidth val="150"/>
        <c:overlap val="100"/>
        <c:axId val="29354687"/>
        <c:axId val="29348447"/>
      </c:barChart>
      <c:catAx>
        <c:axId val="2935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8447"/>
        <c:crosses val="autoZero"/>
        <c:auto val="1"/>
        <c:lblAlgn val="ctr"/>
        <c:lblOffset val="100"/>
        <c:noMultiLvlLbl val="0"/>
      </c:catAx>
      <c:valAx>
        <c:axId val="29348447"/>
        <c:scaling>
          <c:orientation val="minMax"/>
        </c:scaling>
        <c:delete val="1"/>
        <c:axPos val="l"/>
        <c:numFmt formatCode="General" sourceLinked="1"/>
        <c:majorTickMark val="none"/>
        <c:minorTickMark val="none"/>
        <c:tickLblPos val="nextTo"/>
        <c:crossAx val="2935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[ShopSmart Uncleaned Dataset Emsy.xlsx]Pivot table!highest demand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With The Highest Demand/Profit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c:f>
              <c:strCache>
                <c:ptCount val="1"/>
                <c:pt idx="0">
                  <c:v>Count of Units_Sold</c:v>
                </c:pt>
              </c:strCache>
            </c:strRef>
          </c:tx>
          <c:spPr>
            <a:ln w="28575" cap="rnd">
              <a:solidFill>
                <a:schemeClr val="accent1"/>
              </a:solidFill>
              <a:round/>
            </a:ln>
            <a:effectLst/>
          </c:spPr>
          <c:marker>
            <c:symbol val="none"/>
          </c:marker>
          <c:cat>
            <c:strRef>
              <c:f>'Pivot table'!$A$12:$A$23</c:f>
              <c:strCache>
                <c:ptCount val="11"/>
                <c:pt idx="0">
                  <c:v>CPU</c:v>
                </c:pt>
                <c:pt idx="1">
                  <c:v>Desktop</c:v>
                </c:pt>
                <c:pt idx="2">
                  <c:v>Game Controllers</c:v>
                </c:pt>
                <c:pt idx="3">
                  <c:v>Hard Drive</c:v>
                </c:pt>
                <c:pt idx="4">
                  <c:v>Keyboard</c:v>
                </c:pt>
                <c:pt idx="5">
                  <c:v>Laptop</c:v>
                </c:pt>
                <c:pt idx="6">
                  <c:v>Mobile Phone</c:v>
                </c:pt>
                <c:pt idx="7">
                  <c:v>Mouse</c:v>
                </c:pt>
                <c:pt idx="8">
                  <c:v>Tablet</c:v>
                </c:pt>
                <c:pt idx="9">
                  <c:v>TV</c:v>
                </c:pt>
                <c:pt idx="10">
                  <c:v>USB Cord</c:v>
                </c:pt>
              </c:strCache>
            </c:strRef>
          </c:cat>
          <c:val>
            <c:numRef>
              <c:f>'Pivot table'!$B$12:$B$23</c:f>
              <c:numCache>
                <c:formatCode>General</c:formatCode>
                <c:ptCount val="11"/>
                <c:pt idx="0">
                  <c:v>2</c:v>
                </c:pt>
                <c:pt idx="1">
                  <c:v>2</c:v>
                </c:pt>
                <c:pt idx="2">
                  <c:v>2</c:v>
                </c:pt>
                <c:pt idx="3">
                  <c:v>3</c:v>
                </c:pt>
                <c:pt idx="4">
                  <c:v>3</c:v>
                </c:pt>
                <c:pt idx="5">
                  <c:v>2</c:v>
                </c:pt>
                <c:pt idx="6">
                  <c:v>1</c:v>
                </c:pt>
                <c:pt idx="7">
                  <c:v>2</c:v>
                </c:pt>
                <c:pt idx="8">
                  <c:v>3</c:v>
                </c:pt>
                <c:pt idx="9">
                  <c:v>1</c:v>
                </c:pt>
                <c:pt idx="10">
                  <c:v>3</c:v>
                </c:pt>
              </c:numCache>
            </c:numRef>
          </c:val>
          <c:smooth val="0"/>
          <c:extLst>
            <c:ext xmlns:c16="http://schemas.microsoft.com/office/drawing/2014/chart" uri="{C3380CC4-5D6E-409C-BE32-E72D297353CC}">
              <c16:uniqueId val="{00000000-A3AD-4226-BD7C-68DA57D74A7E}"/>
            </c:ext>
          </c:extLst>
        </c:ser>
        <c:ser>
          <c:idx val="1"/>
          <c:order val="1"/>
          <c:tx>
            <c:strRef>
              <c:f>'Pivot table'!$C$11</c:f>
              <c:strCache>
                <c:ptCount val="1"/>
                <c:pt idx="0">
                  <c:v>Sum of Profit</c:v>
                </c:pt>
              </c:strCache>
            </c:strRef>
          </c:tx>
          <c:spPr>
            <a:ln w="28575" cap="rnd">
              <a:solidFill>
                <a:schemeClr val="accent2"/>
              </a:solidFill>
              <a:round/>
            </a:ln>
            <a:effectLst/>
          </c:spPr>
          <c:marker>
            <c:symbol val="none"/>
          </c:marker>
          <c:cat>
            <c:strRef>
              <c:f>'Pivot table'!$A$12:$A$23</c:f>
              <c:strCache>
                <c:ptCount val="11"/>
                <c:pt idx="0">
                  <c:v>CPU</c:v>
                </c:pt>
                <c:pt idx="1">
                  <c:v>Desktop</c:v>
                </c:pt>
                <c:pt idx="2">
                  <c:v>Game Controllers</c:v>
                </c:pt>
                <c:pt idx="3">
                  <c:v>Hard Drive</c:v>
                </c:pt>
                <c:pt idx="4">
                  <c:v>Keyboard</c:v>
                </c:pt>
                <c:pt idx="5">
                  <c:v>Laptop</c:v>
                </c:pt>
                <c:pt idx="6">
                  <c:v>Mobile Phone</c:v>
                </c:pt>
                <c:pt idx="7">
                  <c:v>Mouse</c:v>
                </c:pt>
                <c:pt idx="8">
                  <c:v>Tablet</c:v>
                </c:pt>
                <c:pt idx="9">
                  <c:v>TV</c:v>
                </c:pt>
                <c:pt idx="10">
                  <c:v>USB Cord</c:v>
                </c:pt>
              </c:strCache>
            </c:strRef>
          </c:cat>
          <c:val>
            <c:numRef>
              <c:f>'Pivot table'!$C$12:$C$23</c:f>
              <c:numCache>
                <c:formatCode>_-[$₦-466]\ * #,##0.00_-;\-[$₦-466]\ * #,##0.00_-;_-[$₦-466]\ * "-"??_-;_-@_-</c:formatCode>
                <c:ptCount val="11"/>
                <c:pt idx="0">
                  <c:v>6780017.169999999</c:v>
                </c:pt>
                <c:pt idx="1">
                  <c:v>17081668.979999997</c:v>
                </c:pt>
                <c:pt idx="2">
                  <c:v>1126223.371</c:v>
                </c:pt>
                <c:pt idx="3">
                  <c:v>5428833.790000001</c:v>
                </c:pt>
                <c:pt idx="4">
                  <c:v>1687860.1190000002</c:v>
                </c:pt>
                <c:pt idx="5">
                  <c:v>16377965.99</c:v>
                </c:pt>
                <c:pt idx="6">
                  <c:v>23560952.160000004</c:v>
                </c:pt>
                <c:pt idx="7">
                  <c:v>54972.42</c:v>
                </c:pt>
                <c:pt idx="8">
                  <c:v>13651401.960000001</c:v>
                </c:pt>
                <c:pt idx="9">
                  <c:v>17940586.710000001</c:v>
                </c:pt>
                <c:pt idx="10">
                  <c:v>209999.10459999996</c:v>
                </c:pt>
              </c:numCache>
            </c:numRef>
          </c:val>
          <c:smooth val="0"/>
          <c:extLst>
            <c:ext xmlns:c16="http://schemas.microsoft.com/office/drawing/2014/chart" uri="{C3380CC4-5D6E-409C-BE32-E72D297353CC}">
              <c16:uniqueId val="{00000001-A3AD-4226-BD7C-68DA57D74A7E}"/>
            </c:ext>
          </c:extLst>
        </c:ser>
        <c:dLbls>
          <c:showLegendKey val="0"/>
          <c:showVal val="0"/>
          <c:showCatName val="0"/>
          <c:showSerName val="0"/>
          <c:showPercent val="0"/>
          <c:showBubbleSize val="0"/>
        </c:dLbls>
        <c:smooth val="0"/>
        <c:axId val="29375327"/>
        <c:axId val="29360447"/>
      </c:lineChart>
      <c:catAx>
        <c:axId val="2937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0447"/>
        <c:crosses val="autoZero"/>
        <c:auto val="1"/>
        <c:lblAlgn val="ctr"/>
        <c:lblOffset val="100"/>
        <c:noMultiLvlLbl val="0"/>
      </c:catAx>
      <c:valAx>
        <c:axId val="29360447"/>
        <c:scaling>
          <c:orientation val="minMax"/>
        </c:scaling>
        <c:delete val="1"/>
        <c:axPos val="l"/>
        <c:numFmt formatCode="General" sourceLinked="1"/>
        <c:majorTickMark val="none"/>
        <c:minorTickMark val="none"/>
        <c:tickLblPos val="nextTo"/>
        <c:crossAx val="2937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[ShopSmart Uncleaned Dataset Emsy.xlsx]Pivot table!PivotTable1</c:name>
    <c:fmtId val="3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t>
            </a:r>
            <a:r>
              <a:rPr lang="en-US" baseline="0"/>
              <a:t> With Highest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a:outerShdw blurRad="57150" dist="19050" dir="5400000" algn="ctr" rotWithShape="0">
              <a:srgbClr val="000000">
                <a:alpha val="63000"/>
              </a:srgbClr>
            </a:outerShdw>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a:outerShdw blurRad="57150" dist="19050" dir="5400000" algn="ctr" rotWithShape="0">
              <a:srgbClr val="000000">
                <a:alpha val="63000"/>
              </a:srgbClr>
            </a:outerShdw>
          </a:effectLst>
        </c:spPr>
      </c:pivotFmt>
      <c:pivotFmt>
        <c:idx val="14"/>
        <c:spPr>
          <a:solidFill>
            <a:schemeClr val="tx2">
              <a:lumMod val="25000"/>
              <a:lumOff val="75000"/>
            </a:schemeClr>
          </a:solidFill>
          <a:ln>
            <a:solidFill>
              <a:srgbClr val="002060"/>
            </a:solidFill>
          </a:ln>
          <a:effectLst>
            <a:outerShdw blurRad="57150" dist="19050" dir="5400000" algn="ctr" rotWithShape="0">
              <a:srgbClr val="000000">
                <a:alpha val="63000"/>
              </a:srgbClr>
            </a:outerShdw>
          </a:effectLst>
        </c:spPr>
      </c:pivotFmt>
      <c:pivotFmt>
        <c:idx val="15"/>
        <c:spPr>
          <a:solidFill>
            <a:schemeClr val="tx2">
              <a:lumMod val="75000"/>
              <a:lumOff val="25000"/>
            </a:schemeClr>
          </a:solidFill>
          <a:ln>
            <a:solidFill>
              <a:srgbClr val="002060"/>
            </a:solid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c:f>
              <c:strCache>
                <c:ptCount val="1"/>
                <c:pt idx="0">
                  <c:v>Sum of Total_Sales</c:v>
                </c:pt>
              </c:strCache>
            </c:strRef>
          </c:tx>
          <c:spPr>
            <a:ln>
              <a:solidFill>
                <a:srgbClr val="002060"/>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5E-49BF-BE25-FB24F5EE1922}"/>
              </c:ext>
            </c:extLst>
          </c:dPt>
          <c:dPt>
            <c:idx val="1"/>
            <c:bubble3D val="0"/>
            <c:spPr>
              <a:solidFill>
                <a:schemeClr val="tx2">
                  <a:lumMod val="25000"/>
                  <a:lumOff val="75000"/>
                </a:schemeClr>
              </a:solidFill>
              <a:ln>
                <a:solidFill>
                  <a:srgbClr val="00206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5E-49BF-BE25-FB24F5EE1922}"/>
              </c:ext>
            </c:extLst>
          </c:dPt>
          <c:dPt>
            <c:idx val="2"/>
            <c:bubble3D val="0"/>
            <c:spPr>
              <a:solidFill>
                <a:schemeClr val="tx2">
                  <a:lumMod val="75000"/>
                  <a:lumOff val="25000"/>
                </a:schemeClr>
              </a:solidFill>
              <a:ln>
                <a:solidFill>
                  <a:srgbClr val="00206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5E-49BF-BE25-FB24F5EE19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95E-49BF-BE25-FB24F5EE1922}"/>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table'!$A$2:$A$6</c:f>
              <c:strCache>
                <c:ptCount val="4"/>
                <c:pt idx="0">
                  <c:v>West</c:v>
                </c:pt>
                <c:pt idx="1">
                  <c:v>East</c:v>
                </c:pt>
                <c:pt idx="2">
                  <c:v>South</c:v>
                </c:pt>
                <c:pt idx="3">
                  <c:v>North</c:v>
                </c:pt>
              </c:strCache>
            </c:strRef>
          </c:cat>
          <c:val>
            <c:numRef>
              <c:f>'Pivot table'!$B$2:$B$6</c:f>
              <c:numCache>
                <c:formatCode>0.00%</c:formatCode>
                <c:ptCount val="4"/>
                <c:pt idx="0">
                  <c:v>0.27452805851610529</c:v>
                </c:pt>
                <c:pt idx="1">
                  <c:v>0.27335296364959344</c:v>
                </c:pt>
                <c:pt idx="2">
                  <c:v>0.23054430212861313</c:v>
                </c:pt>
                <c:pt idx="3">
                  <c:v>0.2215746757056882</c:v>
                </c:pt>
              </c:numCache>
            </c:numRef>
          </c:val>
          <c:extLst>
            <c:ext xmlns:c16="http://schemas.microsoft.com/office/drawing/2014/chart" uri="{C3380CC4-5D6E-409C-BE32-E72D297353CC}">
              <c16:uniqueId val="{00000008-695E-49BF-BE25-FB24F5EE1922}"/>
            </c:ext>
          </c:extLst>
        </c:ser>
        <c:ser>
          <c:idx val="1"/>
          <c:order val="1"/>
          <c:tx>
            <c:strRef>
              <c:f>'Pivot table'!$C$1</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695E-49BF-BE25-FB24F5EE19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695E-49BF-BE25-FB24F5EE19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695E-49BF-BE25-FB24F5EE19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695E-49BF-BE25-FB24F5EE19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table'!$A$2:$A$6</c:f>
              <c:strCache>
                <c:ptCount val="4"/>
                <c:pt idx="0">
                  <c:v>West</c:v>
                </c:pt>
                <c:pt idx="1">
                  <c:v>East</c:v>
                </c:pt>
                <c:pt idx="2">
                  <c:v>South</c:v>
                </c:pt>
                <c:pt idx="3">
                  <c:v>North</c:v>
                </c:pt>
              </c:strCache>
            </c:strRef>
          </c:cat>
          <c:val>
            <c:numRef>
              <c:f>'Pivot table'!$C$2:$C$6</c:f>
              <c:numCache>
                <c:formatCode>0.00%</c:formatCode>
                <c:ptCount val="4"/>
                <c:pt idx="0">
                  <c:v>0.28999039735907872</c:v>
                </c:pt>
                <c:pt idx="1">
                  <c:v>0.25622214438776031</c:v>
                </c:pt>
                <c:pt idx="2">
                  <c:v>0.22425325973381779</c:v>
                </c:pt>
                <c:pt idx="3">
                  <c:v>0.22953419851934323</c:v>
                </c:pt>
              </c:numCache>
            </c:numRef>
          </c:val>
          <c:extLst>
            <c:ext xmlns:c16="http://schemas.microsoft.com/office/drawing/2014/chart" uri="{C3380CC4-5D6E-409C-BE32-E72D297353CC}">
              <c16:uniqueId val="{00000011-695E-49BF-BE25-FB24F5EE19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[ShopSmart Uncleaned Dataset Emsy.xlsx]Pivot table!PivotTable4</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SalesPerson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9776902887139"/>
          <c:y val="0.2061807378244386"/>
          <c:w val="0.86103543307086616"/>
          <c:h val="0.52756306503353745"/>
        </c:manualLayout>
      </c:layout>
      <c:barChart>
        <c:barDir val="col"/>
        <c:grouping val="clustered"/>
        <c:varyColors val="0"/>
        <c:ser>
          <c:idx val="0"/>
          <c:order val="0"/>
          <c:tx>
            <c:strRef>
              <c:f>'Pivot table'!$B$27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table'!$A$28:$A$40</c:f>
              <c:strCache>
                <c:ptCount val="12"/>
                <c:pt idx="0">
                  <c:v>Esoesa Ighadosa</c:v>
                </c:pt>
                <c:pt idx="1">
                  <c:v>Jane Adepoju</c:v>
                </c:pt>
                <c:pt idx="2">
                  <c:v>Joy Ufung</c:v>
                </c:pt>
                <c:pt idx="3">
                  <c:v>Mark Johnson</c:v>
                </c:pt>
                <c:pt idx="4">
                  <c:v>Ayo Balogun</c:v>
                </c:pt>
                <c:pt idx="5">
                  <c:v>David Ofili</c:v>
                </c:pt>
                <c:pt idx="6">
                  <c:v>Maxwell Maxwell</c:v>
                </c:pt>
                <c:pt idx="7">
                  <c:v>Blessing Otunla</c:v>
                </c:pt>
                <c:pt idx="8">
                  <c:v>Timothy Ofili</c:v>
                </c:pt>
                <c:pt idx="9">
                  <c:v>Mary Adegbite</c:v>
                </c:pt>
                <c:pt idx="10">
                  <c:v>John Obi</c:v>
                </c:pt>
                <c:pt idx="11">
                  <c:v>Ali Johnson</c:v>
                </c:pt>
              </c:strCache>
            </c:strRef>
          </c:cat>
          <c:val>
            <c:numRef>
              <c:f>'Pivot table'!$B$28:$B$40</c:f>
              <c:numCache>
                <c:formatCode>[$₦-466]\ #,##0.00</c:formatCode>
                <c:ptCount val="12"/>
                <c:pt idx="0">
                  <c:v>490491660.45400012</c:v>
                </c:pt>
                <c:pt idx="1">
                  <c:v>394472553.59000003</c:v>
                </c:pt>
                <c:pt idx="2">
                  <c:v>348958306.85699987</c:v>
                </c:pt>
                <c:pt idx="3">
                  <c:v>326635924.17199999</c:v>
                </c:pt>
                <c:pt idx="4">
                  <c:v>299066758.95600003</c:v>
                </c:pt>
                <c:pt idx="5">
                  <c:v>256913299.01099995</c:v>
                </c:pt>
                <c:pt idx="6">
                  <c:v>248582674.65400001</c:v>
                </c:pt>
                <c:pt idx="7">
                  <c:v>241056259.63300002</c:v>
                </c:pt>
                <c:pt idx="8">
                  <c:v>224722872.01100001</c:v>
                </c:pt>
                <c:pt idx="9">
                  <c:v>207075035.54999998</c:v>
                </c:pt>
                <c:pt idx="10">
                  <c:v>182999226.12400007</c:v>
                </c:pt>
                <c:pt idx="11">
                  <c:v>177296681.63400003</c:v>
                </c:pt>
              </c:numCache>
            </c:numRef>
          </c:val>
          <c:extLst>
            <c:ext xmlns:c16="http://schemas.microsoft.com/office/drawing/2014/chart" uri="{C3380CC4-5D6E-409C-BE32-E72D297353CC}">
              <c16:uniqueId val="{00000000-2CAE-4D96-9432-87F8AD4983AF}"/>
            </c:ext>
          </c:extLst>
        </c:ser>
        <c:dLbls>
          <c:showLegendKey val="0"/>
          <c:showVal val="0"/>
          <c:showCatName val="0"/>
          <c:showSerName val="0"/>
          <c:showPercent val="0"/>
          <c:showBubbleSize val="0"/>
        </c:dLbls>
        <c:gapWidth val="100"/>
        <c:overlap val="-24"/>
        <c:axId val="29366687"/>
        <c:axId val="29356127"/>
      </c:barChart>
      <c:catAx>
        <c:axId val="293666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356127"/>
        <c:crosses val="autoZero"/>
        <c:auto val="1"/>
        <c:lblAlgn val="ctr"/>
        <c:lblOffset val="100"/>
        <c:noMultiLvlLbl val="0"/>
      </c:catAx>
      <c:valAx>
        <c:axId val="29356127"/>
        <c:scaling>
          <c:orientation val="minMax"/>
        </c:scaling>
        <c:delete val="1"/>
        <c:axPos val="l"/>
        <c:numFmt formatCode="[$₦-466]\ #,##0.00" sourceLinked="1"/>
        <c:majorTickMark val="none"/>
        <c:minorTickMark val="none"/>
        <c:tickLblPos val="nextTo"/>
        <c:crossAx val="2936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[ShopSmart Uncleaned Dataset Emsy.xlsx]Pivot table!PivotTable5</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Product Across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366806136680614E-2"/>
          <c:y val="0.19486111111111112"/>
          <c:w val="0.8281960047881044"/>
          <c:h val="0.40068569553805772"/>
        </c:manualLayout>
      </c:layout>
      <c:barChart>
        <c:barDir val="col"/>
        <c:grouping val="clustered"/>
        <c:varyColors val="0"/>
        <c:ser>
          <c:idx val="0"/>
          <c:order val="0"/>
          <c:tx>
            <c:strRef>
              <c:f>'Pivot table'!$B$45</c:f>
              <c:strCache>
                <c:ptCount val="1"/>
                <c:pt idx="0">
                  <c:v>Total</c:v>
                </c:pt>
              </c:strCache>
            </c:strRef>
          </c:tx>
          <c:spPr>
            <a:solidFill>
              <a:schemeClr val="accent1"/>
            </a:solidFill>
            <a:ln>
              <a:noFill/>
            </a:ln>
            <a:effectLst/>
          </c:spPr>
          <c:invertIfNegative val="0"/>
          <c:cat>
            <c:multiLvlStrRef>
              <c:f>'Pivot table'!$A$46:$A$98</c:f>
              <c:multiLvlStrCache>
                <c:ptCount val="48"/>
                <c:lvl>
                  <c:pt idx="0">
                    <c:v>TV</c:v>
                  </c:pt>
                  <c:pt idx="1">
                    <c:v>Mobile Phone</c:v>
                  </c:pt>
                  <c:pt idx="2">
                    <c:v>Desktop</c:v>
                  </c:pt>
                  <c:pt idx="3">
                    <c:v>CPU</c:v>
                  </c:pt>
                  <c:pt idx="4">
                    <c:v>Tablet</c:v>
                  </c:pt>
                  <c:pt idx="5">
                    <c:v>Laptop</c:v>
                  </c:pt>
                  <c:pt idx="6">
                    <c:v>Hard Drive</c:v>
                  </c:pt>
                  <c:pt idx="7">
                    <c:v>Game Controllers</c:v>
                  </c:pt>
                  <c:pt idx="8">
                    <c:v>Headphones</c:v>
                  </c:pt>
                  <c:pt idx="9">
                    <c:v>Keyboard</c:v>
                  </c:pt>
                  <c:pt idx="10">
                    <c:v>USB Cord</c:v>
                  </c:pt>
                  <c:pt idx="11">
                    <c:v>Mouse</c:v>
                  </c:pt>
                  <c:pt idx="12">
                    <c:v>Desktop</c:v>
                  </c:pt>
                  <c:pt idx="13">
                    <c:v>TV</c:v>
                  </c:pt>
                  <c:pt idx="14">
                    <c:v>Mobile Phone</c:v>
                  </c:pt>
                  <c:pt idx="15">
                    <c:v>Laptop</c:v>
                  </c:pt>
                  <c:pt idx="16">
                    <c:v>CPU</c:v>
                  </c:pt>
                  <c:pt idx="17">
                    <c:v>Tablet</c:v>
                  </c:pt>
                  <c:pt idx="18">
                    <c:v>Game Controllers</c:v>
                  </c:pt>
                  <c:pt idx="19">
                    <c:v>Hard Drive</c:v>
                  </c:pt>
                  <c:pt idx="20">
                    <c:v>Headphones</c:v>
                  </c:pt>
                  <c:pt idx="21">
                    <c:v>USB Cord</c:v>
                  </c:pt>
                  <c:pt idx="22">
                    <c:v>Keyboard</c:v>
                  </c:pt>
                  <c:pt idx="23">
                    <c:v>Mouse</c:v>
                  </c:pt>
                  <c:pt idx="24">
                    <c:v>TV</c:v>
                  </c:pt>
                  <c:pt idx="25">
                    <c:v>Mobile Phone</c:v>
                  </c:pt>
                  <c:pt idx="26">
                    <c:v>Tablet</c:v>
                  </c:pt>
                  <c:pt idx="27">
                    <c:v>Desktop</c:v>
                  </c:pt>
                  <c:pt idx="28">
                    <c:v>CPU</c:v>
                  </c:pt>
                  <c:pt idx="29">
                    <c:v>Laptop</c:v>
                  </c:pt>
                  <c:pt idx="30">
                    <c:v>Headphones</c:v>
                  </c:pt>
                  <c:pt idx="31">
                    <c:v>Hard Drive</c:v>
                  </c:pt>
                  <c:pt idx="32">
                    <c:v>Game Controllers</c:v>
                  </c:pt>
                  <c:pt idx="33">
                    <c:v>USB Cord</c:v>
                  </c:pt>
                  <c:pt idx="34">
                    <c:v>Keyboard</c:v>
                  </c:pt>
                  <c:pt idx="35">
                    <c:v>Mouse</c:v>
                  </c:pt>
                  <c:pt idx="36">
                    <c:v>TV</c:v>
                  </c:pt>
                  <c:pt idx="37">
                    <c:v>Mobile Phone</c:v>
                  </c:pt>
                  <c:pt idx="38">
                    <c:v>Desktop</c:v>
                  </c:pt>
                  <c:pt idx="39">
                    <c:v>Laptop</c:v>
                  </c:pt>
                  <c:pt idx="40">
                    <c:v>Tablet</c:v>
                  </c:pt>
                  <c:pt idx="41">
                    <c:v>CPU</c:v>
                  </c:pt>
                  <c:pt idx="42">
                    <c:v>Hard Drive</c:v>
                  </c:pt>
                  <c:pt idx="43">
                    <c:v>Game Controllers</c:v>
                  </c:pt>
                  <c:pt idx="44">
                    <c:v>Headphones</c:v>
                  </c:pt>
                  <c:pt idx="45">
                    <c:v>Keyboard</c:v>
                  </c:pt>
                  <c:pt idx="46">
                    <c:v>USB Cord</c:v>
                  </c:pt>
                  <c:pt idx="47">
                    <c:v>Mouse</c:v>
                  </c:pt>
                </c:lvl>
                <c:lvl>
                  <c:pt idx="0">
                    <c:v>West</c:v>
                  </c:pt>
                  <c:pt idx="12">
                    <c:v>East</c:v>
                  </c:pt>
                  <c:pt idx="24">
                    <c:v>South</c:v>
                  </c:pt>
                  <c:pt idx="36">
                    <c:v>North</c:v>
                  </c:pt>
                </c:lvl>
              </c:multiLvlStrCache>
            </c:multiLvlStrRef>
          </c:cat>
          <c:val>
            <c:numRef>
              <c:f>'Pivot table'!$B$46:$B$98</c:f>
              <c:numCache>
                <c:formatCode>[$₦-466]\ #,##0.00</c:formatCode>
                <c:ptCount val="48"/>
                <c:pt idx="0">
                  <c:v>459907498.23000002</c:v>
                </c:pt>
                <c:pt idx="1">
                  <c:v>147483815.03</c:v>
                </c:pt>
                <c:pt idx="2">
                  <c:v>110254085.52999999</c:v>
                </c:pt>
                <c:pt idx="3">
                  <c:v>73913451.859999999</c:v>
                </c:pt>
                <c:pt idx="4">
                  <c:v>61868885.359999999</c:v>
                </c:pt>
                <c:pt idx="5">
                  <c:v>40186296.390000001</c:v>
                </c:pt>
                <c:pt idx="6">
                  <c:v>13078020.349999998</c:v>
                </c:pt>
                <c:pt idx="7">
                  <c:v>10955549.220000001</c:v>
                </c:pt>
                <c:pt idx="8">
                  <c:v>9526536.25</c:v>
                </c:pt>
                <c:pt idx="9">
                  <c:v>3044031.611</c:v>
                </c:pt>
                <c:pt idx="10">
                  <c:v>2131407.3779999996</c:v>
                </c:pt>
                <c:pt idx="11">
                  <c:v>571232.09100000001</c:v>
                </c:pt>
                <c:pt idx="12">
                  <c:v>288409665.86000001</c:v>
                </c:pt>
                <c:pt idx="13">
                  <c:v>241341909.94</c:v>
                </c:pt>
                <c:pt idx="14">
                  <c:v>140362587.86999997</c:v>
                </c:pt>
                <c:pt idx="15">
                  <c:v>101508362.27</c:v>
                </c:pt>
                <c:pt idx="16">
                  <c:v>63455879.029999994</c:v>
                </c:pt>
                <c:pt idx="17">
                  <c:v>47337848.189999998</c:v>
                </c:pt>
                <c:pt idx="18">
                  <c:v>17138625.789999999</c:v>
                </c:pt>
                <c:pt idx="19">
                  <c:v>15688717.289999999</c:v>
                </c:pt>
                <c:pt idx="20">
                  <c:v>5138856.55</c:v>
                </c:pt>
                <c:pt idx="21">
                  <c:v>4290862.1280000005</c:v>
                </c:pt>
                <c:pt idx="22">
                  <c:v>3247888.9680000003</c:v>
                </c:pt>
                <c:pt idx="23">
                  <c:v>1006314.3099999999</c:v>
                </c:pt>
                <c:pt idx="24">
                  <c:v>231404363.63</c:v>
                </c:pt>
                <c:pt idx="25">
                  <c:v>175526674.63</c:v>
                </c:pt>
                <c:pt idx="26">
                  <c:v>125249075.07999998</c:v>
                </c:pt>
                <c:pt idx="27">
                  <c:v>101930461.49999999</c:v>
                </c:pt>
                <c:pt idx="28">
                  <c:v>63658214.309999995</c:v>
                </c:pt>
                <c:pt idx="29">
                  <c:v>43001510.769999996</c:v>
                </c:pt>
                <c:pt idx="30">
                  <c:v>21504555.759999998</c:v>
                </c:pt>
                <c:pt idx="31">
                  <c:v>7517123.9199999999</c:v>
                </c:pt>
                <c:pt idx="32">
                  <c:v>7112631.0899999999</c:v>
                </c:pt>
                <c:pt idx="33">
                  <c:v>3909595.0640000002</c:v>
                </c:pt>
                <c:pt idx="34">
                  <c:v>2188542.452</c:v>
                </c:pt>
                <c:pt idx="35">
                  <c:v>449326.179</c:v>
                </c:pt>
                <c:pt idx="36">
                  <c:v>293809271.09000003</c:v>
                </c:pt>
                <c:pt idx="37">
                  <c:v>111169894.76999998</c:v>
                </c:pt>
                <c:pt idx="38">
                  <c:v>110196299.28999999</c:v>
                </c:pt>
                <c:pt idx="39">
                  <c:v>88013029.329999998</c:v>
                </c:pt>
                <c:pt idx="40">
                  <c:v>60680985.400000006</c:v>
                </c:pt>
                <c:pt idx="41">
                  <c:v>33902478.57</c:v>
                </c:pt>
                <c:pt idx="42">
                  <c:v>24737152.420000002</c:v>
                </c:pt>
                <c:pt idx="43">
                  <c:v>14044276.109999998</c:v>
                </c:pt>
                <c:pt idx="44">
                  <c:v>8247559.04</c:v>
                </c:pt>
                <c:pt idx="45">
                  <c:v>6167558.2979999995</c:v>
                </c:pt>
                <c:pt idx="46">
                  <c:v>1060503.6830000002</c:v>
                </c:pt>
                <c:pt idx="47">
                  <c:v>941842.76399999985</c:v>
                </c:pt>
              </c:numCache>
            </c:numRef>
          </c:val>
          <c:extLst>
            <c:ext xmlns:c16="http://schemas.microsoft.com/office/drawing/2014/chart" uri="{C3380CC4-5D6E-409C-BE32-E72D297353CC}">
              <c16:uniqueId val="{00000000-C951-4F6E-B407-BFD62118C67D}"/>
            </c:ext>
          </c:extLst>
        </c:ser>
        <c:dLbls>
          <c:showLegendKey val="0"/>
          <c:showVal val="0"/>
          <c:showCatName val="0"/>
          <c:showSerName val="0"/>
          <c:showPercent val="0"/>
          <c:showBubbleSize val="0"/>
        </c:dLbls>
        <c:gapWidth val="219"/>
        <c:overlap val="-27"/>
        <c:axId val="150075663"/>
        <c:axId val="150069903"/>
      </c:barChart>
      <c:catAx>
        <c:axId val="150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69903"/>
        <c:crosses val="autoZero"/>
        <c:auto val="1"/>
        <c:lblAlgn val="ctr"/>
        <c:lblOffset val="100"/>
        <c:noMultiLvlLbl val="0"/>
      </c:catAx>
      <c:valAx>
        <c:axId val="150069903"/>
        <c:scaling>
          <c:orientation val="minMax"/>
        </c:scaling>
        <c:delete val="1"/>
        <c:axPos val="l"/>
        <c:numFmt formatCode="[$₦-466]\ #,##0.00" sourceLinked="1"/>
        <c:majorTickMark val="none"/>
        <c:minorTickMark val="none"/>
        <c:tickLblPos val="nextTo"/>
        <c:crossAx val="15007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[ShopSmart Uncleaned Dataset Emsy.xlsx]Pivot table!PivotTable6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Product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table'!$B$102</c:f>
              <c:strCache>
                <c:ptCount val="1"/>
                <c:pt idx="0">
                  <c:v>Total</c:v>
                </c:pt>
              </c:strCache>
            </c:strRef>
          </c:tx>
          <c:spPr>
            <a:solidFill>
              <a:schemeClr val="accent1"/>
            </a:solidFill>
            <a:ln>
              <a:noFill/>
            </a:ln>
            <a:effectLst/>
          </c:spPr>
          <c:invertIfNegative val="0"/>
          <c:cat>
            <c:strRef>
              <c:f>'Pivot table'!$A$103:$A$115</c:f>
              <c:strCache>
                <c:ptCount val="12"/>
                <c:pt idx="0">
                  <c:v>CPU</c:v>
                </c:pt>
                <c:pt idx="1">
                  <c:v>Desktop</c:v>
                </c:pt>
                <c:pt idx="2">
                  <c:v>Game Controllers</c:v>
                </c:pt>
                <c:pt idx="3">
                  <c:v>Hard Drive</c:v>
                </c:pt>
                <c:pt idx="4">
                  <c:v>Headphones</c:v>
                </c:pt>
                <c:pt idx="5">
                  <c:v>Keyboard</c:v>
                </c:pt>
                <c:pt idx="6">
                  <c:v>Laptop</c:v>
                </c:pt>
                <c:pt idx="7">
                  <c:v>Mobile Phone</c:v>
                </c:pt>
                <c:pt idx="8">
                  <c:v>Mouse</c:v>
                </c:pt>
                <c:pt idx="9">
                  <c:v>Tablet</c:v>
                </c:pt>
                <c:pt idx="10">
                  <c:v>TV</c:v>
                </c:pt>
                <c:pt idx="11">
                  <c:v>USB Cord</c:v>
                </c:pt>
              </c:strCache>
            </c:strRef>
          </c:cat>
          <c:val>
            <c:numRef>
              <c:f>'Pivot table'!$B$103:$B$115</c:f>
              <c:numCache>
                <c:formatCode>General</c:formatCode>
                <c:ptCount val="12"/>
                <c:pt idx="0">
                  <c:v>32</c:v>
                </c:pt>
                <c:pt idx="1">
                  <c:v>35</c:v>
                </c:pt>
                <c:pt idx="2">
                  <c:v>31</c:v>
                </c:pt>
                <c:pt idx="3">
                  <c:v>28</c:v>
                </c:pt>
                <c:pt idx="4">
                  <c:v>23</c:v>
                </c:pt>
                <c:pt idx="5">
                  <c:v>28</c:v>
                </c:pt>
                <c:pt idx="6">
                  <c:v>29</c:v>
                </c:pt>
                <c:pt idx="7">
                  <c:v>33</c:v>
                </c:pt>
                <c:pt idx="8">
                  <c:v>21</c:v>
                </c:pt>
                <c:pt idx="9">
                  <c:v>36</c:v>
                </c:pt>
                <c:pt idx="10">
                  <c:v>33</c:v>
                </c:pt>
                <c:pt idx="11">
                  <c:v>36</c:v>
                </c:pt>
              </c:numCache>
            </c:numRef>
          </c:val>
          <c:extLst>
            <c:ext xmlns:c16="http://schemas.microsoft.com/office/drawing/2014/chart" uri="{C3380CC4-5D6E-409C-BE32-E72D297353CC}">
              <c16:uniqueId val="{00000000-4216-4BDE-8F40-FAD22C301AF8}"/>
            </c:ext>
          </c:extLst>
        </c:ser>
        <c:dLbls>
          <c:showLegendKey val="0"/>
          <c:showVal val="0"/>
          <c:showCatName val="0"/>
          <c:showSerName val="0"/>
          <c:showPercent val="0"/>
          <c:showBubbleSize val="0"/>
        </c:dLbls>
        <c:gapWidth val="60"/>
        <c:overlap val="100"/>
        <c:axId val="29354687"/>
        <c:axId val="29348447"/>
      </c:barChart>
      <c:catAx>
        <c:axId val="2935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8447"/>
        <c:crosses val="autoZero"/>
        <c:auto val="1"/>
        <c:lblAlgn val="ctr"/>
        <c:lblOffset val="100"/>
        <c:noMultiLvlLbl val="0"/>
      </c:catAx>
      <c:valAx>
        <c:axId val="29348447"/>
        <c:scaling>
          <c:orientation val="minMax"/>
        </c:scaling>
        <c:delete val="1"/>
        <c:axPos val="l"/>
        <c:numFmt formatCode="General" sourceLinked="1"/>
        <c:majorTickMark val="none"/>
        <c:minorTickMark val="none"/>
        <c:tickLblPos val="nextTo"/>
        <c:crossAx val="2935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emf"/><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6</xdr:col>
      <xdr:colOff>333375</xdr:colOff>
      <xdr:row>0</xdr:row>
      <xdr:rowOff>177800</xdr:rowOff>
    </xdr:from>
    <xdr:to>
      <xdr:col>12</xdr:col>
      <xdr:colOff>3175</xdr:colOff>
      <xdr:row>16</xdr:row>
      <xdr:rowOff>19050</xdr:rowOff>
    </xdr:to>
    <xdr:graphicFrame macro="">
      <xdr:nvGraphicFramePr>
        <xdr:cNvPr id="5" name="Chart 4">
          <a:extLst>
            <a:ext uri="{FF2B5EF4-FFF2-40B4-BE49-F238E27FC236}">
              <a16:creationId xmlns:a16="http://schemas.microsoft.com/office/drawing/2014/main" id="{52903CC4-7C36-0198-BD48-464B9A1E4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25</xdr:row>
      <xdr:rowOff>114300</xdr:rowOff>
    </xdr:from>
    <xdr:to>
      <xdr:col>11</xdr:col>
      <xdr:colOff>600075</xdr:colOff>
      <xdr:row>40</xdr:row>
      <xdr:rowOff>95250</xdr:rowOff>
    </xdr:to>
    <xdr:graphicFrame macro="">
      <xdr:nvGraphicFramePr>
        <xdr:cNvPr id="6" name="Chart 5">
          <a:extLst>
            <a:ext uri="{FF2B5EF4-FFF2-40B4-BE49-F238E27FC236}">
              <a16:creationId xmlns:a16="http://schemas.microsoft.com/office/drawing/2014/main" id="{11FD2000-947E-A4C9-20A3-D0E49FE36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365125</xdr:colOff>
      <xdr:row>41</xdr:row>
      <xdr:rowOff>158750</xdr:rowOff>
    </xdr:from>
    <xdr:to>
      <xdr:col>11</xdr:col>
      <xdr:colOff>85725</xdr:colOff>
      <xdr:row>56</xdr:row>
      <xdr:rowOff>139700</xdr:rowOff>
    </xdr:to>
    <xdr:graphicFrame macro="">
      <xdr:nvGraphicFramePr>
        <xdr:cNvPr id="10" name="Chart 9">
          <a:extLst>
            <a:ext uri="{FF2B5EF4-FFF2-40B4-BE49-F238E27FC236}">
              <a16:creationId xmlns:a16="http://schemas.microsoft.com/office/drawing/2014/main" id="{6616537C-284E-C006-BD79-6021A3D98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539750</xdr:colOff>
      <xdr:row>7</xdr:row>
      <xdr:rowOff>76200</xdr:rowOff>
    </xdr:from>
    <xdr:to>
      <xdr:col>5</xdr:col>
      <xdr:colOff>495300</xdr:colOff>
      <xdr:row>21</xdr:row>
      <xdr:rowOff>117472</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19A901E-F44F-2B1D-005D-321A45CE36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67150" y="13652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146050</xdr:colOff>
      <xdr:row>0</xdr:row>
      <xdr:rowOff>0</xdr:rowOff>
    </xdr:from>
    <xdr:to>
      <xdr:col>15</xdr:col>
      <xdr:colOff>203200</xdr:colOff>
      <xdr:row>14</xdr:row>
      <xdr:rowOff>41272</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75498F16-0B5D-9E79-0457-D505625BC00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042650" y="0"/>
              <a:ext cx="24384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11</xdr:row>
      <xdr:rowOff>107950</xdr:rowOff>
    </xdr:from>
    <xdr:to>
      <xdr:col>16</xdr:col>
      <xdr:colOff>476250</xdr:colOff>
      <xdr:row>25</xdr:row>
      <xdr:rowOff>149222</xdr:rowOff>
    </xdr:to>
    <mc:AlternateContent xmlns:mc="http://schemas.openxmlformats.org/markup-compatibility/2006" xmlns:a14="http://schemas.microsoft.com/office/drawing/2010/main">
      <mc:Choice Requires="a14">
        <xdr:graphicFrame macro="">
          <xdr:nvGraphicFramePr>
            <xdr:cNvPr id="13" name="Salesperson">
              <a:extLst>
                <a:ext uri="{FF2B5EF4-FFF2-40B4-BE49-F238E27FC236}">
                  <a16:creationId xmlns:a16="http://schemas.microsoft.com/office/drawing/2014/main" id="{F51AF08E-B543-2D5B-EFD1-8EABC337C16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1893550" y="2133600"/>
              <a:ext cx="247015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174625</xdr:colOff>
      <xdr:row>101</xdr:row>
      <xdr:rowOff>6350</xdr:rowOff>
    </xdr:from>
    <xdr:to>
      <xdr:col>7</xdr:col>
      <xdr:colOff>219075</xdr:colOff>
      <xdr:row>115</xdr:row>
      <xdr:rowOff>171450</xdr:rowOff>
    </xdr:to>
    <xdr:graphicFrame macro="">
      <xdr:nvGraphicFramePr>
        <xdr:cNvPr id="14" name="Chart 13">
          <a:extLst>
            <a:ext uri="{FF2B5EF4-FFF2-40B4-BE49-F238E27FC236}">
              <a16:creationId xmlns:a16="http://schemas.microsoft.com/office/drawing/2014/main" id="{A238BB61-8C49-2A47-C5BD-C4F79E3D2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79375</xdr:colOff>
      <xdr:row>2</xdr:row>
      <xdr:rowOff>165100</xdr:rowOff>
    </xdr:from>
    <xdr:to>
      <xdr:col>7</xdr:col>
      <xdr:colOff>79375</xdr:colOff>
      <xdr:row>17</xdr:row>
      <xdr:rowOff>146050</xdr:rowOff>
    </xdr:to>
    <xdr:graphicFrame macro="">
      <xdr:nvGraphicFramePr>
        <xdr:cNvPr id="15" name="Chart 14">
          <a:extLst>
            <a:ext uri="{FF2B5EF4-FFF2-40B4-BE49-F238E27FC236}">
              <a16:creationId xmlns:a16="http://schemas.microsoft.com/office/drawing/2014/main" id="{D14A7353-03EB-5187-C57A-8E01F2349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158749</xdr:colOff>
          <xdr:row>0</xdr:row>
          <xdr:rowOff>107949</xdr:rowOff>
        </xdr:from>
        <xdr:to>
          <xdr:col>22</xdr:col>
          <xdr:colOff>594682</xdr:colOff>
          <xdr:row>68</xdr:row>
          <xdr:rowOff>70555</xdr:rowOff>
        </xdr:to>
        <xdr:pic>
          <xdr:nvPicPr>
            <xdr:cNvPr id="13" name="Picture 12">
              <a:extLst>
                <a:ext uri="{FF2B5EF4-FFF2-40B4-BE49-F238E27FC236}">
                  <a16:creationId xmlns:a16="http://schemas.microsoft.com/office/drawing/2014/main" id="{1827F2C8-FE4D-F743-5135-FA4385D96748}"/>
                </a:ext>
              </a:extLst>
            </xdr:cNvPr>
            <xdr:cNvPicPr>
              <a:picLocks noChangeAspect="1" noChangeArrowheads="1"/>
              <a:extLst>
                <a:ext uri="{84589F7E-364E-4C9E-8A38-B11213B215E9}">
                  <a14:cameraTool cellRange="#REF!" spid="_x0000_s2063"/>
                </a:ext>
              </a:extLst>
            </xdr:cNvPicPr>
          </xdr:nvPicPr>
          <xdr:blipFill>
            <a:blip xmlns:r="http://schemas.openxmlformats.org/officeDocument/2006/relationships" r:embed="rId1"/>
            <a:srcRect/>
            <a:stretch>
              <a:fillRect/>
            </a:stretch>
          </xdr:blipFill>
          <xdr:spPr bwMode="auto">
            <a:xfrm>
              <a:off x="158749" y="107949"/>
              <a:ext cx="13740695" cy="1229974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0</xdr:col>
      <xdr:colOff>158750</xdr:colOff>
      <xdr:row>0</xdr:row>
      <xdr:rowOff>101600</xdr:rowOff>
    </xdr:from>
    <xdr:to>
      <xdr:col>22</xdr:col>
      <xdr:colOff>537308</xdr:colOff>
      <xdr:row>68</xdr:row>
      <xdr:rowOff>73837</xdr:rowOff>
    </xdr:to>
    <xdr:sp macro="" textlink="">
      <xdr:nvSpPr>
        <xdr:cNvPr id="2" name="Rectangle 1">
          <a:extLst>
            <a:ext uri="{FF2B5EF4-FFF2-40B4-BE49-F238E27FC236}">
              <a16:creationId xmlns:a16="http://schemas.microsoft.com/office/drawing/2014/main" id="{8BDBE0CC-45E0-D270-D81C-02D615427841}"/>
            </a:ext>
          </a:extLst>
        </xdr:cNvPr>
        <xdr:cNvSpPr/>
      </xdr:nvSpPr>
      <xdr:spPr>
        <a:xfrm>
          <a:off x="158750" y="101600"/>
          <a:ext cx="13683320" cy="12309380"/>
        </a:xfrm>
        <a:prstGeom prst="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348628</xdr:colOff>
      <xdr:row>1</xdr:row>
      <xdr:rowOff>43310</xdr:rowOff>
    </xdr:from>
    <xdr:to>
      <xdr:col>19</xdr:col>
      <xdr:colOff>323725</xdr:colOff>
      <xdr:row>7</xdr:row>
      <xdr:rowOff>158750</xdr:rowOff>
    </xdr:to>
    <xdr:sp macro="" textlink="">
      <xdr:nvSpPr>
        <xdr:cNvPr id="3" name="TextBox 2">
          <a:extLst>
            <a:ext uri="{FF2B5EF4-FFF2-40B4-BE49-F238E27FC236}">
              <a16:creationId xmlns:a16="http://schemas.microsoft.com/office/drawing/2014/main" id="{D43876C6-0292-3E32-C604-A69084634683}"/>
            </a:ext>
          </a:extLst>
        </xdr:cNvPr>
        <xdr:cNvSpPr txBox="1"/>
      </xdr:nvSpPr>
      <xdr:spPr>
        <a:xfrm>
          <a:off x="1568824" y="230075"/>
          <a:ext cx="11566960" cy="1236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bg1"/>
              </a:solidFill>
              <a:latin typeface="Bahnschrift" panose="020B0502040204020203" pitchFamily="34" charset="0"/>
            </a:rPr>
            <a:t>Shop Smart</a:t>
          </a:r>
          <a:r>
            <a:rPr lang="en-US" sz="4000" b="1" baseline="0">
              <a:solidFill>
                <a:schemeClr val="bg1"/>
              </a:solidFill>
              <a:latin typeface="Bahnschrift" panose="020B0502040204020203" pitchFamily="34" charset="0"/>
            </a:rPr>
            <a:t> Sales Performance Analysis</a:t>
          </a:r>
          <a:endParaRPr lang="en-US" sz="4000" b="1">
            <a:solidFill>
              <a:schemeClr val="bg1"/>
            </a:solidFill>
            <a:latin typeface="Bahnschrift" panose="020B0502040204020203" pitchFamily="34" charset="0"/>
          </a:endParaRPr>
        </a:p>
      </xdr:txBody>
    </xdr:sp>
    <xdr:clientData/>
  </xdr:twoCellAnchor>
  <xdr:twoCellAnchor>
    <xdr:from>
      <xdr:col>0</xdr:col>
      <xdr:colOff>289718</xdr:colOff>
      <xdr:row>9</xdr:row>
      <xdr:rowOff>5645</xdr:rowOff>
    </xdr:from>
    <xdr:to>
      <xdr:col>22</xdr:col>
      <xdr:colOff>221455</xdr:colOff>
      <xdr:row>15</xdr:row>
      <xdr:rowOff>94075</xdr:rowOff>
    </xdr:to>
    <xdr:grpSp>
      <xdr:nvGrpSpPr>
        <xdr:cNvPr id="22" name="Group 21">
          <a:extLst>
            <a:ext uri="{FF2B5EF4-FFF2-40B4-BE49-F238E27FC236}">
              <a16:creationId xmlns:a16="http://schemas.microsoft.com/office/drawing/2014/main" id="{4E5EC6D2-387C-E141-129A-C91733E6AC91}"/>
            </a:ext>
          </a:extLst>
        </xdr:cNvPr>
        <xdr:cNvGrpSpPr/>
      </xdr:nvGrpSpPr>
      <xdr:grpSpPr>
        <a:xfrm>
          <a:off x="289718" y="1628423"/>
          <a:ext cx="13384330" cy="1170282"/>
          <a:chOff x="289718" y="1720145"/>
          <a:chExt cx="13203237" cy="1230463"/>
        </a:xfrm>
      </xdr:grpSpPr>
      <xdr:sp macro="" textlink="">
        <xdr:nvSpPr>
          <xdr:cNvPr id="5" name="Rectangle 4">
            <a:extLst>
              <a:ext uri="{FF2B5EF4-FFF2-40B4-BE49-F238E27FC236}">
                <a16:creationId xmlns:a16="http://schemas.microsoft.com/office/drawing/2014/main" id="{F080E862-E2A4-1BA9-DDA7-0FFD14AFBD3A}"/>
              </a:ext>
            </a:extLst>
          </xdr:cNvPr>
          <xdr:cNvSpPr/>
        </xdr:nvSpPr>
        <xdr:spPr>
          <a:xfrm>
            <a:off x="289718" y="1726848"/>
            <a:ext cx="4003587" cy="1215318"/>
          </a:xfrm>
          <a:prstGeom prst="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Total</a:t>
            </a:r>
            <a:r>
              <a:rPr lang="en-US" sz="2400" baseline="0"/>
              <a:t> Sales</a:t>
            </a:r>
          </a:p>
          <a:p>
            <a:pPr algn="ctr"/>
            <a:r>
              <a:rPr lang="en-US" sz="3200" b="1" i="0" u="none" strike="noStrike">
                <a:solidFill>
                  <a:schemeClr val="lt1"/>
                </a:solidFill>
                <a:effectLst/>
                <a:latin typeface="+mn-lt"/>
                <a:ea typeface="+mn-ea"/>
                <a:cs typeface="+mn-cs"/>
              </a:rPr>
              <a:t>₦ 3,398,271,252.65</a:t>
            </a:r>
            <a:r>
              <a:rPr lang="en-US" sz="3200"/>
              <a:t> </a:t>
            </a:r>
          </a:p>
        </xdr:txBody>
      </xdr:sp>
      <xdr:sp macro="" textlink="">
        <xdr:nvSpPr>
          <xdr:cNvPr id="10" name="Rectangle 9">
            <a:extLst>
              <a:ext uri="{FF2B5EF4-FFF2-40B4-BE49-F238E27FC236}">
                <a16:creationId xmlns:a16="http://schemas.microsoft.com/office/drawing/2014/main" id="{8AFEDAB2-49A0-D21A-8F60-AB5B2C86B79C}"/>
              </a:ext>
            </a:extLst>
          </xdr:cNvPr>
          <xdr:cNvSpPr/>
        </xdr:nvSpPr>
        <xdr:spPr>
          <a:xfrm>
            <a:off x="8227858" y="1720498"/>
            <a:ext cx="2754928" cy="1221865"/>
          </a:xfrm>
          <a:prstGeom prst="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Profit</a:t>
            </a:r>
            <a:r>
              <a:rPr lang="en-US" sz="2800" baseline="0"/>
              <a:t> Margin</a:t>
            </a:r>
          </a:p>
          <a:p>
            <a:pPr algn="ctr"/>
            <a:r>
              <a:rPr lang="en-US" sz="3600" b="1" baseline="0"/>
              <a:t>64%</a:t>
            </a:r>
          </a:p>
          <a:p>
            <a:pPr algn="ctr"/>
            <a:endParaRPr lang="en-US" sz="1400"/>
          </a:p>
        </xdr:txBody>
      </xdr:sp>
      <xdr:sp macro="" textlink="">
        <xdr:nvSpPr>
          <xdr:cNvPr id="11" name="Rectangle 10">
            <a:extLst>
              <a:ext uri="{FF2B5EF4-FFF2-40B4-BE49-F238E27FC236}">
                <a16:creationId xmlns:a16="http://schemas.microsoft.com/office/drawing/2014/main" id="{7E17ED23-B226-C579-D943-9EDA4210F8EB}"/>
              </a:ext>
            </a:extLst>
          </xdr:cNvPr>
          <xdr:cNvSpPr/>
        </xdr:nvSpPr>
        <xdr:spPr>
          <a:xfrm>
            <a:off x="11276629" y="1741489"/>
            <a:ext cx="2216326" cy="1209119"/>
          </a:xfrm>
          <a:prstGeom prst="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bg1"/>
                </a:solidFill>
              </a:rPr>
              <a:t>Region With</a:t>
            </a:r>
            <a:r>
              <a:rPr lang="en-US" sz="1600" baseline="0">
                <a:solidFill>
                  <a:schemeClr val="bg1"/>
                </a:solidFill>
              </a:rPr>
              <a:t> The Highest Sales</a:t>
            </a:r>
          </a:p>
          <a:p>
            <a:pPr algn="ctr"/>
            <a:r>
              <a:rPr lang="en-US" sz="2800" b="1" baseline="0">
                <a:solidFill>
                  <a:schemeClr val="bg1"/>
                </a:solidFill>
              </a:rPr>
              <a:t>WEST</a:t>
            </a:r>
            <a:endParaRPr lang="en-US" sz="2800" b="1">
              <a:solidFill>
                <a:schemeClr val="bg1"/>
              </a:solidFill>
            </a:endParaRPr>
          </a:p>
        </xdr:txBody>
      </xdr:sp>
      <xdr:sp macro="" textlink="">
        <xdr:nvSpPr>
          <xdr:cNvPr id="12" name="Rectangle 11">
            <a:extLst>
              <a:ext uri="{FF2B5EF4-FFF2-40B4-BE49-F238E27FC236}">
                <a16:creationId xmlns:a16="http://schemas.microsoft.com/office/drawing/2014/main" id="{94FBE0FB-616F-EBD6-AC4E-B6D9E4B2F912}"/>
              </a:ext>
            </a:extLst>
          </xdr:cNvPr>
          <xdr:cNvSpPr/>
        </xdr:nvSpPr>
        <xdr:spPr>
          <a:xfrm>
            <a:off x="4624287" y="1720145"/>
            <a:ext cx="3270338" cy="1213976"/>
          </a:xfrm>
          <a:prstGeom prst="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Highest  Performing Salesperson</a:t>
            </a:r>
          </a:p>
          <a:p>
            <a:pPr algn="ctr"/>
            <a:r>
              <a:rPr lang="en-US" sz="3200" b="1" i="0" u="none" strike="noStrike">
                <a:solidFill>
                  <a:schemeClr val="lt1"/>
                </a:solidFill>
                <a:effectLst/>
                <a:latin typeface="+mn-lt"/>
                <a:ea typeface="+mn-ea"/>
                <a:cs typeface="+mn-cs"/>
              </a:rPr>
              <a:t>Esoesa Ighadosa</a:t>
            </a:r>
            <a:r>
              <a:rPr lang="en-US" sz="3200" b="1"/>
              <a:t> </a:t>
            </a:r>
          </a:p>
        </xdr:txBody>
      </xdr:sp>
    </xdr:grpSp>
    <xdr:clientData/>
  </xdr:twoCellAnchor>
  <xdr:twoCellAnchor editAs="oneCell">
    <xdr:from>
      <xdr:col>0</xdr:col>
      <xdr:colOff>318005</xdr:colOff>
      <xdr:row>16</xdr:row>
      <xdr:rowOff>41126</xdr:rowOff>
    </xdr:from>
    <xdr:to>
      <xdr:col>5</xdr:col>
      <xdr:colOff>290062</xdr:colOff>
      <xdr:row>24</xdr:row>
      <xdr:rowOff>153012</xdr:rowOff>
    </xdr:to>
    <mc:AlternateContent xmlns:mc="http://schemas.openxmlformats.org/markup-compatibility/2006" xmlns:a14="http://schemas.microsoft.com/office/drawing/2010/main">
      <mc:Choice Requires="a14">
        <xdr:graphicFrame macro="">
          <xdr:nvGraphicFramePr>
            <xdr:cNvPr id="14" name="Region 1">
              <a:extLst>
                <a:ext uri="{FF2B5EF4-FFF2-40B4-BE49-F238E27FC236}">
                  <a16:creationId xmlns:a16="http://schemas.microsoft.com/office/drawing/2014/main" id="{5ADEF4E5-D6D6-484E-B462-3D1B2E44781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18005" y="2943983"/>
              <a:ext cx="2995867" cy="1563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311541</xdr:colOff>
      <xdr:row>25</xdr:row>
      <xdr:rowOff>61649</xdr:rowOff>
    </xdr:from>
    <xdr:to>
      <xdr:col>5</xdr:col>
      <xdr:colOff>290723</xdr:colOff>
      <xdr:row>36</xdr:row>
      <xdr:rowOff>133615</xdr:rowOff>
    </xdr:to>
    <mc:AlternateContent xmlns:mc="http://schemas.openxmlformats.org/markup-compatibility/2006" xmlns:a14="http://schemas.microsoft.com/office/drawing/2010/main">
      <mc:Choice Requires="a14">
        <xdr:graphicFrame macro="">
          <xdr:nvGraphicFramePr>
            <xdr:cNvPr id="15" name="Product 1">
              <a:extLst>
                <a:ext uri="{FF2B5EF4-FFF2-40B4-BE49-F238E27FC236}">
                  <a16:creationId xmlns:a16="http://schemas.microsoft.com/office/drawing/2014/main" id="{EBEECA33-A43E-4A63-85BD-12EAB8FBE6E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11541" y="4597363"/>
              <a:ext cx="3002992" cy="2067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278603</xdr:colOff>
      <xdr:row>37</xdr:row>
      <xdr:rowOff>61205</xdr:rowOff>
    </xdr:from>
    <xdr:to>
      <xdr:col>5</xdr:col>
      <xdr:colOff>298373</xdr:colOff>
      <xdr:row>51</xdr:row>
      <xdr:rowOff>68856</xdr:rowOff>
    </xdr:to>
    <mc:AlternateContent xmlns:mc="http://schemas.openxmlformats.org/markup-compatibility/2006" xmlns:a14="http://schemas.microsoft.com/office/drawing/2010/main">
      <mc:Choice Requires="a14">
        <xdr:graphicFrame macro="">
          <xdr:nvGraphicFramePr>
            <xdr:cNvPr id="16" name="Salesperson 1">
              <a:extLst>
                <a:ext uri="{FF2B5EF4-FFF2-40B4-BE49-F238E27FC236}">
                  <a16:creationId xmlns:a16="http://schemas.microsoft.com/office/drawing/2014/main" id="{E7E381A2-2FA4-4051-8379-594A3B5FBD74}"/>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278603" y="6774062"/>
              <a:ext cx="3043580" cy="2547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517343</xdr:colOff>
      <xdr:row>16</xdr:row>
      <xdr:rowOff>59617</xdr:rowOff>
    </xdr:from>
    <xdr:to>
      <xdr:col>22</xdr:col>
      <xdr:colOff>242099</xdr:colOff>
      <xdr:row>33</xdr:row>
      <xdr:rowOff>107772</xdr:rowOff>
    </xdr:to>
    <xdr:graphicFrame macro="">
      <xdr:nvGraphicFramePr>
        <xdr:cNvPr id="17" name="Chart 16">
          <a:extLst>
            <a:ext uri="{FF2B5EF4-FFF2-40B4-BE49-F238E27FC236}">
              <a16:creationId xmlns:a16="http://schemas.microsoft.com/office/drawing/2014/main" id="{CB374C83-72C1-4948-9FC4-71C8039E2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565956</xdr:colOff>
      <xdr:row>16</xdr:row>
      <xdr:rowOff>41123</xdr:rowOff>
    </xdr:from>
    <xdr:to>
      <xdr:col>13</xdr:col>
      <xdr:colOff>255512</xdr:colOff>
      <xdr:row>33</xdr:row>
      <xdr:rowOff>145186</xdr:rowOff>
    </xdr:to>
    <xdr:graphicFrame macro="">
      <xdr:nvGraphicFramePr>
        <xdr:cNvPr id="18" name="Chart 17">
          <a:extLst>
            <a:ext uri="{FF2B5EF4-FFF2-40B4-BE49-F238E27FC236}">
              <a16:creationId xmlns:a16="http://schemas.microsoft.com/office/drawing/2014/main" id="{FAFF6ACE-1D7D-4488-9F09-C3756E4CA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560425</xdr:colOff>
      <xdr:row>34</xdr:row>
      <xdr:rowOff>32128</xdr:rowOff>
    </xdr:from>
    <xdr:to>
      <xdr:col>13</xdr:col>
      <xdr:colOff>232591</xdr:colOff>
      <xdr:row>51</xdr:row>
      <xdr:rowOff>83349</xdr:rowOff>
    </xdr:to>
    <xdr:graphicFrame macro="">
      <xdr:nvGraphicFramePr>
        <xdr:cNvPr id="19" name="Chart 18">
          <a:extLst>
            <a:ext uri="{FF2B5EF4-FFF2-40B4-BE49-F238E27FC236}">
              <a16:creationId xmlns:a16="http://schemas.microsoft.com/office/drawing/2014/main" id="{CFD1AD68-D9EB-4E54-8695-8B09983FD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521987</xdr:colOff>
      <xdr:row>34</xdr:row>
      <xdr:rowOff>53553</xdr:rowOff>
    </xdr:from>
    <xdr:to>
      <xdr:col>22</xdr:col>
      <xdr:colOff>254310</xdr:colOff>
      <xdr:row>51</xdr:row>
      <xdr:rowOff>80636</xdr:rowOff>
    </xdr:to>
    <xdr:graphicFrame macro="">
      <xdr:nvGraphicFramePr>
        <xdr:cNvPr id="21" name="Chart 20">
          <a:extLst>
            <a:ext uri="{FF2B5EF4-FFF2-40B4-BE49-F238E27FC236}">
              <a16:creationId xmlns:a16="http://schemas.microsoft.com/office/drawing/2014/main" id="{02C0F212-0E3A-4621-932B-27C501589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298258</xdr:colOff>
      <xdr:row>52</xdr:row>
      <xdr:rowOff>63115</xdr:rowOff>
    </xdr:from>
    <xdr:to>
      <xdr:col>22</xdr:col>
      <xdr:colOff>259773</xdr:colOff>
      <xdr:row>67</xdr:row>
      <xdr:rowOff>64270</xdr:rowOff>
    </xdr:to>
    <xdr:graphicFrame macro="">
      <xdr:nvGraphicFramePr>
        <xdr:cNvPr id="23" name="Chart 22">
          <a:extLst>
            <a:ext uri="{FF2B5EF4-FFF2-40B4-BE49-F238E27FC236}">
              <a16:creationId xmlns:a16="http://schemas.microsoft.com/office/drawing/2014/main" id="{0F16CB29-3D57-4A0E-8C0F-68C5BB5D3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Emmanuel" refreshedDate="45873.416144328701" createdVersion="8" refreshedVersion="8" minRefreshableVersion="3" recordCount="365" xr:uid="{DBFEA736-4542-4132-82A5-3F9DB67EE429}">
  <cacheSource type="worksheet">
    <worksheetSource ref="A1:J366" sheet="assignment"/>
  </cacheSource>
  <cacheFields count="10">
    <cacheField name="Order_ID" numFmtId="0">
      <sharedItems containsSemiMixedTypes="0" containsString="0" containsNumber="1" containsInteger="1" minValue="1001" maxValue="1365"/>
    </cacheField>
    <cacheField name="Date" numFmtId="0">
      <sharedItems containsSemiMixedTypes="0" containsString="0" containsNumber="1" containsInteger="1" minValue="44927" maxValue="45291"/>
    </cacheField>
    <cacheField name="Region" numFmtId="0">
      <sharedItems count="4">
        <s v="South"/>
        <s v="North"/>
        <s v="East"/>
        <s v="West"/>
      </sharedItems>
    </cacheField>
    <cacheField name="Product" numFmtId="0">
      <sharedItems count="12">
        <s v="Tablet"/>
        <s v="CPU"/>
        <s v="Headphones"/>
        <s v="TV"/>
        <s v="USB Cord"/>
        <s v="Desktop"/>
        <s v="Keyboard"/>
        <s v="Mobile Phone"/>
        <s v="Hard Drive"/>
        <s v="Mouse"/>
        <s v="Game Controllers"/>
        <s v="Laptop"/>
      </sharedItems>
    </cacheField>
    <cacheField name="Salesperson" numFmtId="0">
      <sharedItems count="12">
        <s v="Mary Adegbite"/>
        <s v="Joy Ufung"/>
        <s v="Maxwell Maxwell"/>
        <s v="Blessing Otunla"/>
        <s v="John Obi"/>
        <s v="Timothy Ofili"/>
        <s v="Mark Johnson"/>
        <s v="Ayo Balogun"/>
        <s v="Jane Adepoju"/>
        <s v="Ali Johnson"/>
        <s v="David Ofili"/>
        <s v="Esoesa Ighadosa"/>
      </sharedItems>
    </cacheField>
    <cacheField name="Units_Sold" numFmtId="1">
      <sharedItems containsSemiMixedTypes="0" containsString="0" containsNumber="1" containsInteger="1" minValue="1" maxValue="100"/>
    </cacheField>
    <cacheField name="Cost_Per_Unit" numFmtId="165">
      <sharedItems containsSemiMixedTypes="0" containsString="0" containsNumber="1" minValue="505.20729999999998" maxValue="269958.12"/>
    </cacheField>
    <cacheField name="Unit_Price" numFmtId="165">
      <sharedItems containsSemiMixedTypes="0" containsString="0" containsNumber="1" minValue="1162.8440000000001" maxValue="985666.79"/>
    </cacheField>
    <cacheField name="Total_Sales" numFmtId="165">
      <sharedItems containsSemiMixedTypes="0" containsString="0" containsNumber="1" minValue="10311.632" maxValue="94706617.5"/>
    </cacheField>
    <cacheField name="Profit" numFmtId="166">
      <sharedItems containsSemiMixedTypes="0" containsString="0" containsNumber="1" minValue="4061.7359999999999" maxValue="76468671.540000007"/>
    </cacheField>
  </cacheFields>
  <extLst>
    <ext xmlns:x14="http://schemas.microsoft.com/office/spreadsheetml/2009/9/main" uri="{725AE2AE-9491-48be-B2B4-4EB974FC3084}">
      <x14:pivotCacheDefinition pivotCacheId="4026085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Emmanuel" refreshedDate="45873.431031712964" createdVersion="8" refreshedVersion="8" minRefreshableVersion="3" recordCount="366" xr:uid="{13845036-DC46-49C1-9173-231E6DF540C8}">
  <cacheSource type="worksheet">
    <worksheetSource ref="A1:J1048576" sheet="assignment"/>
  </cacheSource>
  <cacheFields count="10">
    <cacheField name="Order_ID" numFmtId="0">
      <sharedItems containsString="0" containsBlank="1" containsNumber="1" containsInteger="1" minValue="1001" maxValue="1365"/>
    </cacheField>
    <cacheField name="Date" numFmtId="0">
      <sharedItems containsString="0" containsBlank="1" containsNumber="1" containsInteger="1" minValue="44927" maxValue="45291"/>
    </cacheField>
    <cacheField name="Region" numFmtId="0">
      <sharedItems containsBlank="1"/>
    </cacheField>
    <cacheField name="Product" numFmtId="0">
      <sharedItems containsBlank="1" count="13">
        <s v="Tablet"/>
        <s v="CPU"/>
        <s v="Headphones"/>
        <s v="TV"/>
        <s v="USB Cord"/>
        <s v="Desktop"/>
        <s v="Keyboard"/>
        <s v="Mobile Phone"/>
        <s v="Hard Drive"/>
        <s v="Mouse"/>
        <s v="Game Controllers"/>
        <s v="Laptop"/>
        <m/>
      </sharedItems>
    </cacheField>
    <cacheField name="Salesperson" numFmtId="0">
      <sharedItems containsBlank="1" count="13">
        <s v="Mary Adegbite"/>
        <s v="Joy Ufung"/>
        <s v="Maxwell Maxwell"/>
        <s v="Blessing Otunla"/>
        <s v="John Obi"/>
        <s v="Timothy Ofili"/>
        <s v="Mark Johnson"/>
        <s v="Ayo Balogun"/>
        <s v="Jane Adepoju"/>
        <s v="Ali Johnson"/>
        <s v="David Ofili"/>
        <s v="Esoesa Ighadosa"/>
        <m/>
      </sharedItems>
    </cacheField>
    <cacheField name="Units_Sold" numFmtId="1">
      <sharedItems containsString="0" containsBlank="1" containsNumber="1" containsInteger="1" minValue="1" maxValue="100"/>
    </cacheField>
    <cacheField name="Cost_Per_Unit" numFmtId="165">
      <sharedItems containsString="0" containsBlank="1" containsNumber="1" minValue="505.20729999999998" maxValue="269958.12"/>
    </cacheField>
    <cacheField name="Unit_Price" numFmtId="165">
      <sharedItems containsString="0" containsBlank="1" containsNumber="1" minValue="1162.8440000000001" maxValue="985666.79"/>
    </cacheField>
    <cacheField name="Total_Sales" numFmtId="0">
      <sharedItems containsString="0" containsBlank="1" containsNumber="1" minValue="10311.632" maxValue="94706617.5"/>
    </cacheField>
    <cacheField name="Profit" numFmtId="0">
      <sharedItems containsString="0" containsBlank="1" containsNumber="1" minValue="4061.7359999999999" maxValue="76468671.5400000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n v="1001"/>
    <n v="44927"/>
    <x v="0"/>
    <x v="0"/>
    <x v="0"/>
    <n v="57"/>
    <n v="67395.62"/>
    <n v="145932.34"/>
    <n v="8318143.3799999999"/>
    <n v="4476593.04"/>
  </r>
  <r>
    <n v="1002"/>
    <n v="44928"/>
    <x v="0"/>
    <x v="1"/>
    <x v="1"/>
    <n v="73"/>
    <n v="44919.35"/>
    <n v="167571.04999999999"/>
    <n v="12232686.649999999"/>
    <n v="8953574.0999999978"/>
  </r>
  <r>
    <n v="1003"/>
    <n v="44929"/>
    <x v="1"/>
    <x v="2"/>
    <x v="2"/>
    <n v="40"/>
    <n v="11560.07"/>
    <n v="49535.96"/>
    <n v="1981438.4"/>
    <n v="1519035.5999999999"/>
  </r>
  <r>
    <n v="1004"/>
    <n v="44930"/>
    <x v="2"/>
    <x v="3"/>
    <x v="3"/>
    <n v="22"/>
    <n v="173081.84"/>
    <n v="630362.78"/>
    <n v="13867981.16"/>
    <n v="10060180.68"/>
  </r>
  <r>
    <n v="1005"/>
    <n v="44931"/>
    <x v="3"/>
    <x v="3"/>
    <x v="4"/>
    <n v="27"/>
    <n v="250008.21"/>
    <n v="307238.78000000003"/>
    <n v="8295447.0600000005"/>
    <n v="1545225.3900000006"/>
  </r>
  <r>
    <n v="1006"/>
    <n v="44932"/>
    <x v="0"/>
    <x v="4"/>
    <x v="5"/>
    <n v="89"/>
    <n v="658.15819999999997"/>
    <n v="5089.9350000000004"/>
    <n v="453004.21500000003"/>
    <n v="394428.13520000002"/>
  </r>
  <r>
    <n v="1007"/>
    <n v="44933"/>
    <x v="3"/>
    <x v="3"/>
    <x v="6"/>
    <n v="19"/>
    <n v="239193.8"/>
    <n v="368384.54"/>
    <n v="6999306.2599999998"/>
    <n v="2454624.0599999996"/>
  </r>
  <r>
    <n v="1008"/>
    <n v="44934"/>
    <x v="1"/>
    <x v="3"/>
    <x v="5"/>
    <n v="26"/>
    <n v="248402.97"/>
    <n v="673158.13"/>
    <n v="17502111.379999999"/>
    <n v="11043634.16"/>
  </r>
  <r>
    <n v="1009"/>
    <n v="44935"/>
    <x v="0"/>
    <x v="1"/>
    <x v="2"/>
    <n v="4"/>
    <n v="66947.53"/>
    <n v="137525.19"/>
    <n v="550100.76"/>
    <n v="282310.64"/>
  </r>
  <r>
    <n v="1010"/>
    <n v="44936"/>
    <x v="3"/>
    <x v="5"/>
    <x v="7"/>
    <n v="39"/>
    <n v="149628.63"/>
    <n v="312162.67"/>
    <n v="12174344.129999999"/>
    <n v="6338827.5599999987"/>
  </r>
  <r>
    <n v="1011"/>
    <n v="44937"/>
    <x v="1"/>
    <x v="6"/>
    <x v="8"/>
    <n v="46"/>
    <n v="3983.24"/>
    <n v="8365.1299999999992"/>
    <n v="384795.98"/>
    <n v="201566.94"/>
  </r>
  <r>
    <n v="1012"/>
    <n v="44938"/>
    <x v="2"/>
    <x v="7"/>
    <x v="2"/>
    <n v="44"/>
    <n v="139987.72"/>
    <n v="574543.43000000005"/>
    <n v="25279910.920000002"/>
    <n v="19120451.240000002"/>
  </r>
  <r>
    <n v="1013"/>
    <n v="44939"/>
    <x v="0"/>
    <x v="7"/>
    <x v="5"/>
    <n v="2"/>
    <n v="161057.22"/>
    <n v="403947.86"/>
    <n v="807895.72"/>
    <n v="485781.27999999997"/>
  </r>
  <r>
    <n v="1014"/>
    <n v="44940"/>
    <x v="0"/>
    <x v="8"/>
    <x v="9"/>
    <n v="40"/>
    <n v="23955.33"/>
    <n v="42426.67"/>
    <n v="1697066.7999999998"/>
    <n v="738853.59999999974"/>
  </r>
  <r>
    <n v="1015"/>
    <n v="44941"/>
    <x v="1"/>
    <x v="4"/>
    <x v="0"/>
    <n v="48"/>
    <n v="746.05939999999998"/>
    <n v="6766.39"/>
    <n v="324786.72000000003"/>
    <n v="288975.86880000005"/>
  </r>
  <r>
    <n v="1016"/>
    <n v="44942"/>
    <x v="2"/>
    <x v="3"/>
    <x v="8"/>
    <n v="99"/>
    <n v="269958.12"/>
    <n v="482520.42"/>
    <n v="47769521.579999998"/>
    <n v="21043667.699999999"/>
  </r>
  <r>
    <n v="1017"/>
    <n v="44943"/>
    <x v="3"/>
    <x v="1"/>
    <x v="5"/>
    <n v="61"/>
    <n v="47724.82"/>
    <n v="152872.26999999999"/>
    <n v="9325208.4699999988"/>
    <n v="6413994.4499999993"/>
  </r>
  <r>
    <n v="1018"/>
    <n v="44944"/>
    <x v="1"/>
    <x v="0"/>
    <x v="8"/>
    <n v="74"/>
    <n v="63461.24"/>
    <n v="101390.74"/>
    <n v="7502914.7600000007"/>
    <n v="2806783.0000000009"/>
  </r>
  <r>
    <n v="1019"/>
    <n v="44945"/>
    <x v="3"/>
    <x v="3"/>
    <x v="0"/>
    <n v="4"/>
    <n v="204622.79"/>
    <n v="388945.11"/>
    <n v="1555780.44"/>
    <n v="737289.27999999991"/>
  </r>
  <r>
    <n v="1020"/>
    <n v="44946"/>
    <x v="0"/>
    <x v="7"/>
    <x v="8"/>
    <n v="27"/>
    <n v="105955.27"/>
    <n v="211429.6"/>
    <n v="5708599.2000000002"/>
    <n v="2847806.91"/>
  </r>
  <r>
    <n v="1021"/>
    <n v="44947"/>
    <x v="3"/>
    <x v="1"/>
    <x v="0"/>
    <n v="64"/>
    <n v="53231.46"/>
    <n v="122210.09"/>
    <n v="7821445.7599999998"/>
    <n v="4414632.32"/>
  </r>
  <r>
    <n v="1022"/>
    <n v="44948"/>
    <x v="2"/>
    <x v="6"/>
    <x v="6"/>
    <n v="81"/>
    <n v="2933.57"/>
    <n v="14402.48"/>
    <n v="1166600.8799999999"/>
    <n v="928981.70999999985"/>
  </r>
  <r>
    <n v="1023"/>
    <n v="44949"/>
    <x v="2"/>
    <x v="3"/>
    <x v="2"/>
    <n v="47"/>
    <n v="164612.39000000001"/>
    <n v="708949.97"/>
    <n v="33320648.59"/>
    <n v="25583866.259999998"/>
  </r>
  <r>
    <n v="1024"/>
    <n v="44950"/>
    <x v="2"/>
    <x v="9"/>
    <x v="2"/>
    <n v="95"/>
    <n v="1495.5619999999999"/>
    <n v="4956.8209999999999"/>
    <n v="470897.995"/>
    <n v="328819.60499999998"/>
  </r>
  <r>
    <n v="1025"/>
    <n v="44951"/>
    <x v="3"/>
    <x v="3"/>
    <x v="3"/>
    <n v="65"/>
    <n v="247434.23999999999"/>
    <n v="899281.15"/>
    <n v="58453274.75"/>
    <n v="42370049.149999999"/>
  </r>
  <r>
    <n v="1026"/>
    <n v="44952"/>
    <x v="2"/>
    <x v="1"/>
    <x v="6"/>
    <n v="28"/>
    <n v="55954.29"/>
    <n v="121216.67"/>
    <n v="3394066.76"/>
    <n v="1827346.6399999997"/>
  </r>
  <r>
    <n v="1027"/>
    <n v="44953"/>
    <x v="0"/>
    <x v="7"/>
    <x v="9"/>
    <n v="86"/>
    <n v="152683.4"/>
    <n v="426647.96"/>
    <n v="36691724.560000002"/>
    <n v="23560952.160000004"/>
  </r>
  <r>
    <n v="1028"/>
    <n v="44954"/>
    <x v="3"/>
    <x v="8"/>
    <x v="10"/>
    <n v="73"/>
    <n v="25854.47"/>
    <n v="68939.03"/>
    <n v="5032549.1899999995"/>
    <n v="3145172.8799999994"/>
  </r>
  <r>
    <n v="1029"/>
    <n v="44955"/>
    <x v="1"/>
    <x v="3"/>
    <x v="3"/>
    <n v="57"/>
    <n v="243286.44"/>
    <n v="932868.67"/>
    <n v="53173514.190000005"/>
    <n v="39306187.110000007"/>
  </r>
  <r>
    <n v="1030"/>
    <n v="44956"/>
    <x v="3"/>
    <x v="3"/>
    <x v="6"/>
    <n v="74"/>
    <n v="232003.15"/>
    <n v="893305.73"/>
    <n v="66104624.019999996"/>
    <n v="48936390.920000002"/>
  </r>
  <r>
    <n v="1031"/>
    <n v="44957"/>
    <x v="3"/>
    <x v="6"/>
    <x v="2"/>
    <n v="88"/>
    <n v="4092.1060000000002"/>
    <n v="5777.7190000000001"/>
    <n v="508439.272"/>
    <n v="148333.94399999996"/>
  </r>
  <r>
    <n v="1032"/>
    <n v="44958"/>
    <x v="3"/>
    <x v="7"/>
    <x v="4"/>
    <n v="83"/>
    <n v="108275.15"/>
    <n v="420905.39"/>
    <n v="34935147.370000005"/>
    <n v="25948309.920000006"/>
  </r>
  <r>
    <n v="1033"/>
    <n v="44959"/>
    <x v="0"/>
    <x v="10"/>
    <x v="3"/>
    <n v="5"/>
    <n v="10269.18"/>
    <n v="38531"/>
    <n v="192655"/>
    <n v="141309.1"/>
  </r>
  <r>
    <n v="1034"/>
    <n v="44960"/>
    <x v="1"/>
    <x v="0"/>
    <x v="1"/>
    <n v="47"/>
    <n v="53207.19"/>
    <n v="165358.43"/>
    <n v="7771846.21"/>
    <n v="5271108.2799999993"/>
  </r>
  <r>
    <n v="1035"/>
    <n v="44961"/>
    <x v="2"/>
    <x v="9"/>
    <x v="9"/>
    <n v="4"/>
    <n v="1290.1559999999999"/>
    <n v="3322.5479999999998"/>
    <n v="13290.191999999999"/>
    <n v="8129.5679999999993"/>
  </r>
  <r>
    <n v="1036"/>
    <n v="44962"/>
    <x v="0"/>
    <x v="9"/>
    <x v="0"/>
    <n v="67"/>
    <n v="1247.8309999999999"/>
    <n v="2926.0349999999999"/>
    <n v="196044.345"/>
    <n v="112439.66800000001"/>
  </r>
  <r>
    <n v="1037"/>
    <n v="44963"/>
    <x v="1"/>
    <x v="6"/>
    <x v="0"/>
    <n v="92"/>
    <n v="3667.8470000000002"/>
    <n v="13995.64"/>
    <n v="1287598.8799999999"/>
    <n v="950156.95599999989"/>
  </r>
  <r>
    <n v="1038"/>
    <n v="44964"/>
    <x v="2"/>
    <x v="11"/>
    <x v="7"/>
    <n v="90"/>
    <n v="115460.9"/>
    <n v="219817.87"/>
    <n v="19783608.300000001"/>
    <n v="9392127.3000000007"/>
  </r>
  <r>
    <n v="1039"/>
    <n v="44965"/>
    <x v="1"/>
    <x v="11"/>
    <x v="3"/>
    <n v="61"/>
    <n v="128516.69"/>
    <n v="170807"/>
    <n v="10419227"/>
    <n v="2579708.91"/>
  </r>
  <r>
    <n v="1040"/>
    <n v="44966"/>
    <x v="1"/>
    <x v="10"/>
    <x v="0"/>
    <n v="17"/>
    <n v="9497.9629999999997"/>
    <n v="46838.23"/>
    <n v="796249.91"/>
    <n v="634784.53900000011"/>
  </r>
  <r>
    <n v="1041"/>
    <n v="44967"/>
    <x v="1"/>
    <x v="11"/>
    <x v="2"/>
    <n v="8"/>
    <n v="82837.13"/>
    <n v="156662.56"/>
    <n v="1253300.48"/>
    <n v="590603.43999999994"/>
  </r>
  <r>
    <n v="1042"/>
    <n v="44968"/>
    <x v="3"/>
    <x v="6"/>
    <x v="2"/>
    <n v="57"/>
    <n v="3273.8029999999999"/>
    <n v="12185.67"/>
    <n v="694583.19000000006"/>
    <n v="507976.41900000005"/>
  </r>
  <r>
    <n v="1043"/>
    <n v="44969"/>
    <x v="0"/>
    <x v="0"/>
    <x v="2"/>
    <n v="72"/>
    <n v="59863.26"/>
    <n v="125326.68"/>
    <n v="9023520.959999999"/>
    <n v="4713366.2399999993"/>
  </r>
  <r>
    <n v="1044"/>
    <n v="44970"/>
    <x v="2"/>
    <x v="3"/>
    <x v="1"/>
    <n v="89"/>
    <n v="204442.11"/>
    <n v="558975.29"/>
    <n v="49748800.810000002"/>
    <n v="31553453.020000003"/>
  </r>
  <r>
    <n v="1045"/>
    <n v="44971"/>
    <x v="0"/>
    <x v="4"/>
    <x v="5"/>
    <n v="52"/>
    <n v="662.36329999999998"/>
    <n v="8658.2579999999998"/>
    <n v="450229.41599999997"/>
    <n v="415786.52439999999"/>
  </r>
  <r>
    <n v="1046"/>
    <n v="44972"/>
    <x v="1"/>
    <x v="8"/>
    <x v="0"/>
    <n v="24"/>
    <n v="18142.169999999998"/>
    <n v="43809.83"/>
    <n v="1051435.92"/>
    <n v="616023.84"/>
  </r>
  <r>
    <n v="1047"/>
    <n v="44973"/>
    <x v="0"/>
    <x v="6"/>
    <x v="11"/>
    <n v="28"/>
    <n v="4103.4740000000002"/>
    <n v="9052.2459999999992"/>
    <n v="253462.88799999998"/>
    <n v="138565.61599999998"/>
  </r>
  <r>
    <n v="1048"/>
    <n v="44974"/>
    <x v="1"/>
    <x v="8"/>
    <x v="9"/>
    <n v="95"/>
    <n v="18978.169999999998"/>
    <n v="64190.26"/>
    <n v="6098074.7000000002"/>
    <n v="4295148.5500000007"/>
  </r>
  <r>
    <n v="1049"/>
    <n v="44975"/>
    <x v="1"/>
    <x v="5"/>
    <x v="2"/>
    <n v="90"/>
    <n v="107925.81"/>
    <n v="204519.04000000001"/>
    <n v="18406713.600000001"/>
    <n v="8693390.7000000011"/>
  </r>
  <r>
    <n v="1050"/>
    <n v="44976"/>
    <x v="0"/>
    <x v="4"/>
    <x v="0"/>
    <n v="46"/>
    <n v="866.05280000000005"/>
    <n v="6480.2960000000003"/>
    <n v="298093.61600000004"/>
    <n v="258255.18720000004"/>
  </r>
  <r>
    <n v="1051"/>
    <n v="44977"/>
    <x v="2"/>
    <x v="8"/>
    <x v="8"/>
    <n v="20"/>
    <n v="15490.08"/>
    <n v="38530"/>
    <n v="770600"/>
    <n v="460798.4"/>
  </r>
  <r>
    <n v="1052"/>
    <n v="44978"/>
    <x v="0"/>
    <x v="7"/>
    <x v="3"/>
    <n v="15"/>
    <n v="106457.85"/>
    <n v="587153.76"/>
    <n v="8807306.4000000004"/>
    <n v="7210438.6500000004"/>
  </r>
  <r>
    <n v="1053"/>
    <n v="44979"/>
    <x v="1"/>
    <x v="11"/>
    <x v="1"/>
    <n v="81"/>
    <n v="112753.16"/>
    <n v="286344.14"/>
    <n v="23193875.34"/>
    <n v="14060869.379999999"/>
  </r>
  <r>
    <n v="1054"/>
    <n v="44980"/>
    <x v="1"/>
    <x v="5"/>
    <x v="2"/>
    <n v="23"/>
    <n v="124449.04"/>
    <n v="474366.59"/>
    <n v="10910431.57"/>
    <n v="8048103.6500000004"/>
  </r>
  <r>
    <n v="1055"/>
    <n v="44981"/>
    <x v="3"/>
    <x v="9"/>
    <x v="5"/>
    <n v="4"/>
    <n v="1562.4739999999999"/>
    <n v="2577.9079999999999"/>
    <n v="10311.632"/>
    <n v="4061.7359999999999"/>
  </r>
  <r>
    <n v="1056"/>
    <n v="44982"/>
    <x v="0"/>
    <x v="5"/>
    <x v="8"/>
    <n v="92"/>
    <n v="107379.13"/>
    <n v="421112.37"/>
    <n v="38742338.039999999"/>
    <n v="28863458.079999998"/>
  </r>
  <r>
    <n v="1057"/>
    <n v="44983"/>
    <x v="1"/>
    <x v="1"/>
    <x v="11"/>
    <n v="72"/>
    <n v="44414.94"/>
    <n v="136323.81"/>
    <n v="9815314.3200000003"/>
    <n v="6617438.6400000006"/>
  </r>
  <r>
    <n v="1058"/>
    <n v="44984"/>
    <x v="3"/>
    <x v="0"/>
    <x v="9"/>
    <n v="63"/>
    <n v="52256.68"/>
    <n v="104388.64"/>
    <n v="6576484.3200000003"/>
    <n v="3284313.4800000004"/>
  </r>
  <r>
    <n v="1059"/>
    <n v="44985"/>
    <x v="3"/>
    <x v="7"/>
    <x v="0"/>
    <n v="38"/>
    <n v="105075.88"/>
    <n v="266705.61"/>
    <n v="10134813.18"/>
    <n v="6141929.7399999993"/>
  </r>
  <r>
    <n v="1060"/>
    <n v="44986"/>
    <x v="2"/>
    <x v="10"/>
    <x v="2"/>
    <n v="56"/>
    <n v="7773.9210000000003"/>
    <n v="36701.18"/>
    <n v="2055266.08"/>
    <n v="1619926.5040000002"/>
  </r>
  <r>
    <n v="1061"/>
    <n v="44987"/>
    <x v="0"/>
    <x v="7"/>
    <x v="8"/>
    <n v="99"/>
    <n v="162588.43"/>
    <n v="382027.8"/>
    <n v="37820752.199999996"/>
    <n v="21724497.629999995"/>
  </r>
  <r>
    <n v="1062"/>
    <n v="44988"/>
    <x v="1"/>
    <x v="11"/>
    <x v="6"/>
    <n v="3"/>
    <n v="100893.84"/>
    <n v="250579.83"/>
    <n v="751739.49"/>
    <n v="449057.97"/>
  </r>
  <r>
    <n v="1063"/>
    <n v="44989"/>
    <x v="1"/>
    <x v="9"/>
    <x v="10"/>
    <n v="19"/>
    <n v="1613.768"/>
    <n v="3157.8879999999999"/>
    <n v="59999.871999999996"/>
    <n v="29338.279999999995"/>
  </r>
  <r>
    <n v="1064"/>
    <n v="44990"/>
    <x v="3"/>
    <x v="0"/>
    <x v="11"/>
    <n v="69"/>
    <n v="44548.3"/>
    <n v="180060.29"/>
    <n v="12424160.01"/>
    <n v="9350327.3099999987"/>
  </r>
  <r>
    <n v="1065"/>
    <n v="44991"/>
    <x v="3"/>
    <x v="3"/>
    <x v="1"/>
    <n v="55"/>
    <n v="175903.76"/>
    <n v="953919.97"/>
    <n v="52465598.350000001"/>
    <n v="42790891.549999997"/>
  </r>
  <r>
    <n v="1066"/>
    <n v="44992"/>
    <x v="2"/>
    <x v="6"/>
    <x v="10"/>
    <n v="41"/>
    <n v="4127.9129999999996"/>
    <n v="7831.84"/>
    <n v="321105.44"/>
    <n v="151861.00700000001"/>
  </r>
  <r>
    <n v="1067"/>
    <n v="44993"/>
    <x v="0"/>
    <x v="5"/>
    <x v="1"/>
    <n v="82"/>
    <n v="154410.79999999999"/>
    <n v="261748.08"/>
    <n v="21463342.559999999"/>
    <n v="8801656.959999999"/>
  </r>
  <r>
    <n v="1068"/>
    <n v="44994"/>
    <x v="1"/>
    <x v="10"/>
    <x v="2"/>
    <n v="58"/>
    <n v="11455.25"/>
    <n v="40714.25"/>
    <n v="2361426.5"/>
    <n v="1697022"/>
  </r>
  <r>
    <n v="1069"/>
    <n v="44995"/>
    <x v="3"/>
    <x v="1"/>
    <x v="3"/>
    <n v="98"/>
    <n v="60571.519999999997"/>
    <n v="85417.43"/>
    <n v="8370908.1399999997"/>
    <n v="2434899.1799999997"/>
  </r>
  <r>
    <n v="1070"/>
    <n v="44996"/>
    <x v="2"/>
    <x v="5"/>
    <x v="9"/>
    <n v="69"/>
    <n v="165376.28"/>
    <n v="245498"/>
    <n v="16939362"/>
    <n v="5528398.6799999997"/>
  </r>
  <r>
    <n v="1071"/>
    <n v="44997"/>
    <x v="0"/>
    <x v="0"/>
    <x v="11"/>
    <n v="75"/>
    <n v="64856.45"/>
    <n v="180855.12"/>
    <n v="13564134"/>
    <n v="8699900.25"/>
  </r>
  <r>
    <n v="1072"/>
    <n v="44998"/>
    <x v="3"/>
    <x v="11"/>
    <x v="7"/>
    <n v="13"/>
    <n v="100318.88"/>
    <n v="208697.41"/>
    <n v="2713066.33"/>
    <n v="1408920.8900000001"/>
  </r>
  <r>
    <n v="1073"/>
    <n v="44999"/>
    <x v="1"/>
    <x v="3"/>
    <x v="4"/>
    <n v="8"/>
    <n v="257394.35"/>
    <n v="681106.49"/>
    <n v="5448851.9199999999"/>
    <n v="3389697.12"/>
  </r>
  <r>
    <n v="1074"/>
    <n v="45000"/>
    <x v="3"/>
    <x v="10"/>
    <x v="11"/>
    <n v="56"/>
    <n v="11817.12"/>
    <n v="28160.880000000001"/>
    <n v="1577009.28"/>
    <n v="915250.55999999994"/>
  </r>
  <r>
    <n v="1075"/>
    <n v="45001"/>
    <x v="0"/>
    <x v="10"/>
    <x v="2"/>
    <n v="64"/>
    <n v="8532.0769999999993"/>
    <n v="47805.19"/>
    <n v="3059532.16"/>
    <n v="2513479.2320000003"/>
  </r>
  <r>
    <n v="1076"/>
    <n v="45002"/>
    <x v="1"/>
    <x v="6"/>
    <x v="11"/>
    <n v="25"/>
    <n v="4474.9409999999998"/>
    <n v="14609.67"/>
    <n v="365241.75"/>
    <n v="253368.22500000001"/>
  </r>
  <r>
    <n v="1077"/>
    <n v="45003"/>
    <x v="0"/>
    <x v="1"/>
    <x v="6"/>
    <n v="52"/>
    <n v="52134.71"/>
    <n v="193795.92"/>
    <n v="10077387.84"/>
    <n v="7366382.9199999999"/>
  </r>
  <r>
    <n v="1078"/>
    <n v="45004"/>
    <x v="0"/>
    <x v="11"/>
    <x v="6"/>
    <n v="39"/>
    <n v="100623.74"/>
    <n v="199408.58"/>
    <n v="7776934.6199999992"/>
    <n v="3852608.7599999988"/>
  </r>
  <r>
    <n v="1079"/>
    <n v="45005"/>
    <x v="2"/>
    <x v="1"/>
    <x v="11"/>
    <n v="48"/>
    <n v="43030.32"/>
    <n v="153192.72"/>
    <n v="7353250.5600000005"/>
    <n v="5287795.2000000011"/>
  </r>
  <r>
    <n v="1080"/>
    <n v="45006"/>
    <x v="1"/>
    <x v="9"/>
    <x v="1"/>
    <n v="47"/>
    <n v="1452.2760000000001"/>
    <n v="2242.6309999999999"/>
    <n v="105403.65699999999"/>
    <n v="37146.684999999983"/>
  </r>
  <r>
    <n v="1081"/>
    <n v="45007"/>
    <x v="1"/>
    <x v="5"/>
    <x v="1"/>
    <n v="84"/>
    <n v="149170.16"/>
    <n v="218312.48"/>
    <n v="18338248.32"/>
    <n v="5807954.8800000008"/>
  </r>
  <r>
    <n v="1082"/>
    <n v="45008"/>
    <x v="1"/>
    <x v="1"/>
    <x v="5"/>
    <n v="23"/>
    <n v="71419.89"/>
    <n v="106894.65"/>
    <n v="2458576.9499999997"/>
    <n v="815919.47999999975"/>
  </r>
  <r>
    <n v="1083"/>
    <n v="45009"/>
    <x v="0"/>
    <x v="5"/>
    <x v="0"/>
    <n v="20"/>
    <n v="165574.66"/>
    <n v="273801.02"/>
    <n v="5476020.4000000004"/>
    <n v="2164527.2000000002"/>
  </r>
  <r>
    <n v="1084"/>
    <n v="45010"/>
    <x v="1"/>
    <x v="3"/>
    <x v="11"/>
    <n v="75"/>
    <n v="165954.23000000001"/>
    <n v="985666.79"/>
    <n v="73925009.25"/>
    <n v="61478442"/>
  </r>
  <r>
    <n v="1085"/>
    <n v="45011"/>
    <x v="0"/>
    <x v="1"/>
    <x v="0"/>
    <n v="92"/>
    <n v="47883.17"/>
    <n v="120904.58"/>
    <n v="11123221.359999999"/>
    <n v="6717969.7199999997"/>
  </r>
  <r>
    <n v="1086"/>
    <n v="45012"/>
    <x v="1"/>
    <x v="3"/>
    <x v="11"/>
    <n v="97"/>
    <n v="186032.29"/>
    <n v="974369.11"/>
    <n v="94513803.670000002"/>
    <n v="76468671.540000007"/>
  </r>
  <r>
    <n v="1087"/>
    <n v="45013"/>
    <x v="3"/>
    <x v="1"/>
    <x v="4"/>
    <n v="68"/>
    <n v="45174.27"/>
    <n v="128663.18"/>
    <n v="8749096.2400000002"/>
    <n v="5677245.8800000008"/>
  </r>
  <r>
    <n v="1088"/>
    <n v="45014"/>
    <x v="3"/>
    <x v="1"/>
    <x v="1"/>
    <n v="96"/>
    <n v="50649.51"/>
    <n v="109104.38"/>
    <n v="10474020.48"/>
    <n v="5611667.5200000005"/>
  </r>
  <r>
    <n v="1089"/>
    <n v="45015"/>
    <x v="2"/>
    <x v="9"/>
    <x v="7"/>
    <n v="53"/>
    <n v="1670.3420000000001"/>
    <n v="3728.8209999999999"/>
    <n v="197627.51300000001"/>
    <n v="109099.387"/>
  </r>
  <r>
    <n v="1090"/>
    <n v="45016"/>
    <x v="1"/>
    <x v="7"/>
    <x v="10"/>
    <n v="26"/>
    <n v="107494.85"/>
    <n v="321987.81"/>
    <n v="8371683.0599999996"/>
    <n v="5576816.959999999"/>
  </r>
  <r>
    <n v="1091"/>
    <n v="45017"/>
    <x v="2"/>
    <x v="4"/>
    <x v="0"/>
    <n v="73"/>
    <n v="591.32830000000001"/>
    <n v="1692.1679999999999"/>
    <n v="123528.264"/>
    <n v="80361.298099999985"/>
  </r>
  <r>
    <n v="1092"/>
    <n v="45018"/>
    <x v="2"/>
    <x v="6"/>
    <x v="2"/>
    <n v="31"/>
    <n v="2577.4830000000002"/>
    <n v="7294.4059999999999"/>
    <n v="226126.58600000001"/>
    <n v="146224.61300000001"/>
  </r>
  <r>
    <n v="1093"/>
    <n v="45019"/>
    <x v="1"/>
    <x v="10"/>
    <x v="3"/>
    <n v="86"/>
    <n v="8026.48"/>
    <n v="41180.82"/>
    <n v="3541550.52"/>
    <n v="2851273.24"/>
  </r>
  <r>
    <n v="1094"/>
    <n v="45020"/>
    <x v="3"/>
    <x v="11"/>
    <x v="11"/>
    <n v="38"/>
    <n v="95381.24"/>
    <n v="198855.28"/>
    <n v="7556500.6399999997"/>
    <n v="3932013.5199999996"/>
  </r>
  <r>
    <n v="1095"/>
    <n v="45021"/>
    <x v="0"/>
    <x v="6"/>
    <x v="1"/>
    <n v="33"/>
    <n v="4018.3919999999998"/>
    <n v="10517.03"/>
    <n v="347061.99000000005"/>
    <n v="214455.05400000006"/>
  </r>
  <r>
    <n v="1096"/>
    <n v="45022"/>
    <x v="2"/>
    <x v="5"/>
    <x v="1"/>
    <n v="100"/>
    <n v="161287.53"/>
    <n v="203679.83"/>
    <n v="20367983"/>
    <n v="4239230"/>
  </r>
  <r>
    <n v="1097"/>
    <n v="45023"/>
    <x v="2"/>
    <x v="5"/>
    <x v="11"/>
    <n v="60"/>
    <n v="159540.25"/>
    <n v="299999.73"/>
    <n v="17999983.799999997"/>
    <n v="8427568.799999997"/>
  </r>
  <r>
    <n v="1098"/>
    <n v="45024"/>
    <x v="3"/>
    <x v="4"/>
    <x v="11"/>
    <n v="80"/>
    <n v="517.43910000000005"/>
    <n v="6458.8130000000001"/>
    <n v="516705.04000000004"/>
    <n v="475309.91200000001"/>
  </r>
  <r>
    <n v="1099"/>
    <n v="45025"/>
    <x v="2"/>
    <x v="1"/>
    <x v="2"/>
    <n v="90"/>
    <n v="66842.880000000005"/>
    <n v="127650.16"/>
    <n v="11488514.4"/>
    <n v="5472655.2000000002"/>
  </r>
  <r>
    <n v="1100"/>
    <n v="45026"/>
    <x v="3"/>
    <x v="7"/>
    <x v="2"/>
    <n v="11"/>
    <n v="146883.44"/>
    <n v="473098.54"/>
    <n v="5204083.9399999995"/>
    <n v="3588366.0999999996"/>
  </r>
  <r>
    <n v="1101"/>
    <n v="45027"/>
    <x v="3"/>
    <x v="11"/>
    <x v="9"/>
    <n v="37"/>
    <n v="78282.37"/>
    <n v="202141.26"/>
    <n v="7479226.6200000001"/>
    <n v="4582778.93"/>
  </r>
  <r>
    <n v="1102"/>
    <n v="45028"/>
    <x v="2"/>
    <x v="6"/>
    <x v="9"/>
    <n v="96"/>
    <n v="3688.386"/>
    <n v="10378.950000000001"/>
    <n v="996379.20000000007"/>
    <n v="642294.14400000009"/>
  </r>
  <r>
    <n v="1103"/>
    <n v="45029"/>
    <x v="0"/>
    <x v="2"/>
    <x v="0"/>
    <n v="60"/>
    <n v="16154.75"/>
    <n v="62186.64"/>
    <n v="3731198.4"/>
    <n v="2761913.4"/>
  </r>
  <r>
    <n v="1104"/>
    <n v="45030"/>
    <x v="3"/>
    <x v="3"/>
    <x v="9"/>
    <n v="51"/>
    <n v="230777.09"/>
    <n v="582553.30000000005"/>
    <n v="29710218.300000001"/>
    <n v="17940586.710000001"/>
  </r>
  <r>
    <n v="1105"/>
    <n v="45031"/>
    <x v="2"/>
    <x v="4"/>
    <x v="5"/>
    <n v="35"/>
    <n v="702.57090000000005"/>
    <n v="1162.8440000000001"/>
    <n v="40699.54"/>
    <n v="16109.558499999999"/>
  </r>
  <r>
    <n v="1106"/>
    <n v="45032"/>
    <x v="1"/>
    <x v="2"/>
    <x v="0"/>
    <n v="44"/>
    <n v="12278.9"/>
    <n v="41734.36"/>
    <n v="1836311.84"/>
    <n v="1296040.2400000002"/>
  </r>
  <r>
    <n v="1107"/>
    <n v="45033"/>
    <x v="0"/>
    <x v="2"/>
    <x v="2"/>
    <n v="18"/>
    <n v="11476.7"/>
    <n v="31361.32"/>
    <n v="564503.76"/>
    <n v="357923.16000000003"/>
  </r>
  <r>
    <n v="1108"/>
    <n v="45034"/>
    <x v="3"/>
    <x v="5"/>
    <x v="7"/>
    <n v="70"/>
    <n v="125373.95"/>
    <n v="382160.9"/>
    <n v="26751263"/>
    <n v="17975086.5"/>
  </r>
  <r>
    <n v="1109"/>
    <n v="45035"/>
    <x v="0"/>
    <x v="1"/>
    <x v="10"/>
    <n v="97"/>
    <n v="45307.46"/>
    <n v="83594.8"/>
    <n v="8108695.6000000006"/>
    <n v="3713871.9800000004"/>
  </r>
  <r>
    <n v="1110"/>
    <n v="45036"/>
    <x v="2"/>
    <x v="3"/>
    <x v="5"/>
    <n v="51"/>
    <n v="196282.91"/>
    <n v="940049.21"/>
    <n v="47942509.710000001"/>
    <n v="37932081.299999997"/>
  </r>
  <r>
    <n v="1111"/>
    <n v="45037"/>
    <x v="3"/>
    <x v="4"/>
    <x v="1"/>
    <n v="44"/>
    <n v="868.30619999999999"/>
    <n v="5652.3019999999997"/>
    <n v="248701.288"/>
    <n v="210495.81520000001"/>
  </r>
  <r>
    <n v="1112"/>
    <n v="45038"/>
    <x v="2"/>
    <x v="5"/>
    <x v="6"/>
    <n v="7"/>
    <n v="104884.99"/>
    <n v="432350.64"/>
    <n v="3026454.48"/>
    <n v="2292259.5499999998"/>
  </r>
  <r>
    <n v="1113"/>
    <n v="45039"/>
    <x v="1"/>
    <x v="10"/>
    <x v="2"/>
    <n v="79"/>
    <n v="12376.5"/>
    <n v="17345.09"/>
    <n v="1370262.11"/>
    <n v="392518.6100000001"/>
  </r>
  <r>
    <n v="1114"/>
    <n v="45040"/>
    <x v="1"/>
    <x v="11"/>
    <x v="4"/>
    <n v="21"/>
    <n v="105130.64"/>
    <n v="181448.94"/>
    <n v="3810427.74"/>
    <n v="1602684.3000000003"/>
  </r>
  <r>
    <n v="1115"/>
    <n v="45041"/>
    <x v="2"/>
    <x v="7"/>
    <x v="1"/>
    <n v="27"/>
    <n v="141715.91"/>
    <n v="330796.84000000003"/>
    <n v="8931514.6800000016"/>
    <n v="5105185.1100000013"/>
  </r>
  <r>
    <n v="1116"/>
    <n v="45042"/>
    <x v="3"/>
    <x v="2"/>
    <x v="10"/>
    <n v="27"/>
    <n v="15346.01"/>
    <n v="50396.65"/>
    <n v="1360709.55"/>
    <n v="946367.28"/>
  </r>
  <r>
    <n v="1117"/>
    <n v="45043"/>
    <x v="2"/>
    <x v="4"/>
    <x v="5"/>
    <n v="98"/>
    <n v="669.82929999999999"/>
    <n v="5370.9859999999999"/>
    <n v="526356.62800000003"/>
    <n v="460713.35660000006"/>
  </r>
  <r>
    <n v="1118"/>
    <n v="45044"/>
    <x v="1"/>
    <x v="6"/>
    <x v="7"/>
    <n v="36"/>
    <n v="3334.674"/>
    <n v="14163.76"/>
    <n v="509895.36"/>
    <n v="389847.09600000002"/>
  </r>
  <r>
    <n v="1119"/>
    <n v="45045"/>
    <x v="3"/>
    <x v="10"/>
    <x v="10"/>
    <n v="63"/>
    <n v="11414.02"/>
    <n v="47054.69"/>
    <n v="2964445.47"/>
    <n v="2245362.21"/>
  </r>
  <r>
    <n v="1120"/>
    <n v="45046"/>
    <x v="0"/>
    <x v="5"/>
    <x v="9"/>
    <n v="69"/>
    <n v="171708.15"/>
    <n v="339146.85"/>
    <n v="23401132.649999999"/>
    <n v="11553270.299999999"/>
  </r>
  <r>
    <n v="1121"/>
    <n v="45047"/>
    <x v="1"/>
    <x v="6"/>
    <x v="6"/>
    <n v="54"/>
    <n v="2679.2860000000001"/>
    <n v="13370.95"/>
    <n v="722031.3"/>
    <n v="577349.85600000003"/>
  </r>
  <r>
    <n v="1122"/>
    <n v="45048"/>
    <x v="0"/>
    <x v="2"/>
    <x v="3"/>
    <n v="16"/>
    <n v="10319.58"/>
    <n v="26914.37"/>
    <n v="430629.92"/>
    <n v="265516.64"/>
  </r>
  <r>
    <n v="1123"/>
    <n v="45049"/>
    <x v="3"/>
    <x v="3"/>
    <x v="10"/>
    <n v="18"/>
    <n v="189861.69"/>
    <n v="784610.45"/>
    <n v="14122988.1"/>
    <n v="10705477.68"/>
  </r>
  <r>
    <n v="1124"/>
    <n v="45050"/>
    <x v="3"/>
    <x v="7"/>
    <x v="8"/>
    <n v="49"/>
    <n v="172545.32"/>
    <n v="413904.52"/>
    <n v="20281321.48"/>
    <n v="11826600.800000001"/>
  </r>
  <r>
    <n v="1125"/>
    <n v="45051"/>
    <x v="1"/>
    <x v="10"/>
    <x v="1"/>
    <n v="50"/>
    <n v="8949.7209999999995"/>
    <n v="15040.33"/>
    <n v="752016.5"/>
    <n v="304530.45"/>
  </r>
  <r>
    <n v="1126"/>
    <n v="45052"/>
    <x v="0"/>
    <x v="3"/>
    <x v="6"/>
    <n v="93"/>
    <n v="180698.41"/>
    <n v="394801.38"/>
    <n v="36716528.340000004"/>
    <n v="19911576.210000005"/>
  </r>
  <r>
    <n v="1127"/>
    <n v="45053"/>
    <x v="2"/>
    <x v="5"/>
    <x v="2"/>
    <n v="95"/>
    <n v="167274.45000000001"/>
    <n v="286476.53999999998"/>
    <n v="27215271.299999997"/>
    <n v="11324198.549999995"/>
  </r>
  <r>
    <n v="1128"/>
    <n v="45054"/>
    <x v="3"/>
    <x v="5"/>
    <x v="0"/>
    <n v="8"/>
    <n v="142678.39000000001"/>
    <n v="238553.17"/>
    <n v="1908425.36"/>
    <n v="766998.24"/>
  </r>
  <r>
    <n v="1129"/>
    <n v="45055"/>
    <x v="1"/>
    <x v="0"/>
    <x v="6"/>
    <n v="39"/>
    <n v="63856.23"/>
    <n v="121185.55"/>
    <n v="4726236.45"/>
    <n v="2235843.48"/>
  </r>
  <r>
    <n v="1130"/>
    <n v="45056"/>
    <x v="2"/>
    <x v="1"/>
    <x v="6"/>
    <n v="47"/>
    <n v="70325.41"/>
    <n v="198600.99"/>
    <n v="9334246.5299999993"/>
    <n v="6028952.2599999998"/>
  </r>
  <r>
    <n v="1131"/>
    <n v="45057"/>
    <x v="0"/>
    <x v="11"/>
    <x v="11"/>
    <n v="36"/>
    <n v="106588.41"/>
    <n v="203065.01"/>
    <n v="7310340.3600000003"/>
    <n v="3473157.6"/>
  </r>
  <r>
    <n v="1132"/>
    <n v="45058"/>
    <x v="1"/>
    <x v="7"/>
    <x v="1"/>
    <n v="17"/>
    <n v="101451.68"/>
    <n v="323949.17"/>
    <n v="5507135.8899999997"/>
    <n v="3782457.33"/>
  </r>
  <r>
    <n v="1133"/>
    <n v="45059"/>
    <x v="2"/>
    <x v="8"/>
    <x v="11"/>
    <n v="26"/>
    <n v="21512.16"/>
    <n v="38184.65"/>
    <n v="992800.9"/>
    <n v="433484.74"/>
  </r>
  <r>
    <n v="1134"/>
    <n v="45060"/>
    <x v="2"/>
    <x v="11"/>
    <x v="9"/>
    <n v="69"/>
    <n v="115064.29"/>
    <n v="286009.03000000003"/>
    <n v="19734623.07"/>
    <n v="11795187.060000001"/>
  </r>
  <r>
    <n v="1135"/>
    <n v="45061"/>
    <x v="3"/>
    <x v="11"/>
    <x v="2"/>
    <n v="48"/>
    <n v="103736.75"/>
    <n v="209379.4"/>
    <n v="10050211.199999999"/>
    <n v="5070847.1999999993"/>
  </r>
  <r>
    <n v="1136"/>
    <n v="45062"/>
    <x v="1"/>
    <x v="6"/>
    <x v="6"/>
    <n v="96"/>
    <n v="3325.3380000000002"/>
    <n v="8653.9079999999994"/>
    <n v="830775.16799999995"/>
    <n v="511542.71999999991"/>
  </r>
  <r>
    <n v="1137"/>
    <n v="45063"/>
    <x v="3"/>
    <x v="1"/>
    <x v="5"/>
    <n v="92"/>
    <n v="49255.17"/>
    <n v="128908.13"/>
    <n v="11859547.960000001"/>
    <n v="7328072.3200000012"/>
  </r>
  <r>
    <n v="1138"/>
    <n v="45064"/>
    <x v="2"/>
    <x v="0"/>
    <x v="4"/>
    <n v="73"/>
    <n v="65883.22"/>
    <n v="164987.17000000001"/>
    <n v="12044063.41"/>
    <n v="7234588.3499999996"/>
  </r>
  <r>
    <n v="1139"/>
    <n v="45065"/>
    <x v="2"/>
    <x v="2"/>
    <x v="0"/>
    <n v="75"/>
    <n v="12875.44"/>
    <n v="59250.03"/>
    <n v="4443752.25"/>
    <n v="3478094.25"/>
  </r>
  <r>
    <n v="1140"/>
    <n v="45066"/>
    <x v="3"/>
    <x v="2"/>
    <x v="1"/>
    <n v="13"/>
    <n v="13286.23"/>
    <n v="60558.75"/>
    <n v="787263.75"/>
    <n v="614542.76"/>
  </r>
  <r>
    <n v="1141"/>
    <n v="45067"/>
    <x v="1"/>
    <x v="4"/>
    <x v="9"/>
    <n v="4"/>
    <n v="505.20729999999998"/>
    <n v="7099.0280000000002"/>
    <n v="28396.112000000001"/>
    <n v="26375.282800000001"/>
  </r>
  <r>
    <n v="1142"/>
    <n v="45068"/>
    <x v="0"/>
    <x v="4"/>
    <x v="2"/>
    <n v="18"/>
    <n v="730.45159999999998"/>
    <n v="2249.328"/>
    <n v="40487.904000000002"/>
    <n v="27339.775200000004"/>
  </r>
  <r>
    <n v="1143"/>
    <n v="45069"/>
    <x v="1"/>
    <x v="9"/>
    <x v="7"/>
    <n v="83"/>
    <n v="1459.289"/>
    <n v="2147.451"/>
    <n v="178238.43299999999"/>
    <n v="57117.445999999996"/>
  </r>
  <r>
    <n v="1144"/>
    <n v="45070"/>
    <x v="0"/>
    <x v="0"/>
    <x v="1"/>
    <n v="36"/>
    <n v="66893.070000000007"/>
    <n v="93431.16"/>
    <n v="3363521.7600000002"/>
    <n v="955371.23999999976"/>
  </r>
  <r>
    <n v="1145"/>
    <n v="45071"/>
    <x v="3"/>
    <x v="3"/>
    <x v="1"/>
    <n v="10"/>
    <n v="252393.26"/>
    <n v="432723.87"/>
    <n v="4327238.7"/>
    <n v="1803306.1"/>
  </r>
  <r>
    <n v="1146"/>
    <n v="45072"/>
    <x v="2"/>
    <x v="5"/>
    <x v="10"/>
    <n v="44"/>
    <n v="143238.14000000001"/>
    <n v="492138.6"/>
    <n v="21654098.399999999"/>
    <n v="15351620.239999998"/>
  </r>
  <r>
    <n v="1147"/>
    <n v="45073"/>
    <x v="1"/>
    <x v="9"/>
    <x v="7"/>
    <n v="79"/>
    <n v="1352.366"/>
    <n v="4116.7240000000002"/>
    <n v="325221.196"/>
    <n v="218384.28200000001"/>
  </r>
  <r>
    <n v="1148"/>
    <n v="45074"/>
    <x v="0"/>
    <x v="9"/>
    <x v="0"/>
    <n v="36"/>
    <n v="1352.3720000000001"/>
    <n v="3433.7739999999999"/>
    <n v="123615.864"/>
    <n v="74930.472000000009"/>
  </r>
  <r>
    <n v="1149"/>
    <n v="45075"/>
    <x v="3"/>
    <x v="5"/>
    <x v="5"/>
    <n v="79"/>
    <n v="148729.14000000001"/>
    <n v="492103.56"/>
    <n v="38876181.240000002"/>
    <n v="27126579.18"/>
  </r>
  <r>
    <n v="1150"/>
    <n v="45076"/>
    <x v="3"/>
    <x v="9"/>
    <x v="10"/>
    <n v="13"/>
    <n v="1692.654"/>
    <n v="3942.4580000000001"/>
    <n v="51251.953999999998"/>
    <n v="29247.451999999997"/>
  </r>
  <r>
    <n v="1151"/>
    <n v="45077"/>
    <x v="2"/>
    <x v="4"/>
    <x v="1"/>
    <n v="90"/>
    <n v="576.98440000000005"/>
    <n v="7583.1869999999999"/>
    <n v="682486.83"/>
    <n v="630558.23399999994"/>
  </r>
  <r>
    <n v="1152"/>
    <n v="45078"/>
    <x v="1"/>
    <x v="5"/>
    <x v="11"/>
    <n v="44"/>
    <n v="122237.4"/>
    <n v="245113.79"/>
    <n v="10785006.76"/>
    <n v="5406561.1600000001"/>
  </r>
  <r>
    <n v="1153"/>
    <n v="45079"/>
    <x v="3"/>
    <x v="2"/>
    <x v="11"/>
    <n v="41"/>
    <n v="14922.08"/>
    <n v="47421"/>
    <n v="1944261"/>
    <n v="1332455.72"/>
  </r>
  <r>
    <n v="1154"/>
    <n v="45080"/>
    <x v="3"/>
    <x v="2"/>
    <x v="4"/>
    <n v="27"/>
    <n v="17638.32"/>
    <n v="27561.59"/>
    <n v="744162.93"/>
    <n v="267928.29000000004"/>
  </r>
  <r>
    <n v="1155"/>
    <n v="45081"/>
    <x v="3"/>
    <x v="0"/>
    <x v="2"/>
    <n v="47"/>
    <n v="55336.53"/>
    <n v="137257.22"/>
    <n v="6451089.3399999999"/>
    <n v="3850272.4299999997"/>
  </r>
  <r>
    <n v="1156"/>
    <n v="45082"/>
    <x v="3"/>
    <x v="9"/>
    <x v="10"/>
    <n v="93"/>
    <n v="1500.2550000000001"/>
    <n v="3860.5520000000001"/>
    <n v="359031.33600000001"/>
    <n v="219507.62100000001"/>
  </r>
  <r>
    <n v="1157"/>
    <n v="45083"/>
    <x v="1"/>
    <x v="7"/>
    <x v="6"/>
    <n v="52"/>
    <n v="141533.04"/>
    <n v="433744.55"/>
    <n v="22554716.599999998"/>
    <n v="15194998.519999998"/>
  </r>
  <r>
    <n v="1158"/>
    <n v="45084"/>
    <x v="2"/>
    <x v="5"/>
    <x v="3"/>
    <n v="91"/>
    <n v="129174.27"/>
    <n v="259396.98"/>
    <n v="23605125.18"/>
    <n v="11850266.609999999"/>
  </r>
  <r>
    <n v="1159"/>
    <n v="45085"/>
    <x v="0"/>
    <x v="0"/>
    <x v="8"/>
    <n v="85"/>
    <n v="67620.78"/>
    <n v="136276.25"/>
    <n v="11583481.25"/>
    <n v="5835714.9500000002"/>
  </r>
  <r>
    <n v="1160"/>
    <n v="45086"/>
    <x v="0"/>
    <x v="8"/>
    <x v="4"/>
    <n v="54"/>
    <n v="16287.96"/>
    <n v="35610.46"/>
    <n v="1922964.8399999999"/>
    <n v="1043414.9999999999"/>
  </r>
  <r>
    <n v="1161"/>
    <n v="45087"/>
    <x v="0"/>
    <x v="4"/>
    <x v="3"/>
    <n v="45"/>
    <n v="589.49860000000001"/>
    <n v="6592.2129999999997"/>
    <n v="296649.58499999996"/>
    <n v="270122.14799999999"/>
  </r>
  <r>
    <n v="1162"/>
    <n v="45088"/>
    <x v="2"/>
    <x v="4"/>
    <x v="3"/>
    <n v="44"/>
    <n v="881.79849999999999"/>
    <n v="6565.6130000000003"/>
    <n v="288886.97200000001"/>
    <n v="250087.83800000002"/>
  </r>
  <r>
    <n v="1163"/>
    <n v="45089"/>
    <x v="2"/>
    <x v="10"/>
    <x v="0"/>
    <n v="78"/>
    <n v="13143.02"/>
    <n v="16164.06"/>
    <n v="1260796.68"/>
    <n v="235641.11999999988"/>
  </r>
  <r>
    <n v="1164"/>
    <n v="45090"/>
    <x v="2"/>
    <x v="4"/>
    <x v="11"/>
    <n v="56"/>
    <n v="802.86270000000002"/>
    <n v="8165.107"/>
    <n v="457245.99199999997"/>
    <n v="412285.68079999997"/>
  </r>
  <r>
    <n v="1165"/>
    <n v="45091"/>
    <x v="3"/>
    <x v="7"/>
    <x v="2"/>
    <n v="1"/>
    <n v="173527.37"/>
    <n v="450503.61"/>
    <n v="450503.61"/>
    <n v="276976.24"/>
  </r>
  <r>
    <n v="1166"/>
    <n v="45092"/>
    <x v="3"/>
    <x v="3"/>
    <x v="7"/>
    <n v="79"/>
    <n v="168078.29"/>
    <n v="919392.79"/>
    <n v="72632030.409999996"/>
    <n v="59353845.5"/>
  </r>
  <r>
    <n v="1167"/>
    <n v="45093"/>
    <x v="1"/>
    <x v="0"/>
    <x v="6"/>
    <n v="94"/>
    <n v="49480.09"/>
    <n v="103747.05"/>
    <n v="9752222.7000000011"/>
    <n v="5101094.2400000012"/>
  </r>
  <r>
    <n v="1168"/>
    <n v="45094"/>
    <x v="1"/>
    <x v="9"/>
    <x v="0"/>
    <n v="96"/>
    <n v="1627.8309999999999"/>
    <n v="2178.4679999999998"/>
    <n v="209132.92799999999"/>
    <n v="52861.152000000002"/>
  </r>
  <r>
    <n v="1169"/>
    <n v="45095"/>
    <x v="2"/>
    <x v="0"/>
    <x v="5"/>
    <n v="37"/>
    <n v="71632.039999999994"/>
    <n v="164506.79"/>
    <n v="6086751.2300000004"/>
    <n v="3436365.7500000005"/>
  </r>
  <r>
    <n v="1170"/>
    <n v="45096"/>
    <x v="3"/>
    <x v="3"/>
    <x v="10"/>
    <n v="36"/>
    <n v="181964.98"/>
    <n v="950861"/>
    <n v="34230996"/>
    <n v="27680256.719999999"/>
  </r>
  <r>
    <n v="1171"/>
    <n v="45097"/>
    <x v="0"/>
    <x v="8"/>
    <x v="6"/>
    <n v="100"/>
    <n v="26451.08"/>
    <n v="31799.93"/>
    <n v="3179993"/>
    <n v="534885"/>
  </r>
  <r>
    <n v="1172"/>
    <n v="45098"/>
    <x v="3"/>
    <x v="11"/>
    <x v="5"/>
    <n v="23"/>
    <n v="79814.12"/>
    <n v="226908.7"/>
    <n v="5218900.1000000006"/>
    <n v="3383175.3400000008"/>
  </r>
  <r>
    <n v="1173"/>
    <n v="45099"/>
    <x v="0"/>
    <x v="0"/>
    <x v="10"/>
    <n v="85"/>
    <n v="62020.26"/>
    <n v="94583.03"/>
    <n v="8039557.5499999998"/>
    <n v="2767835.4499999993"/>
  </r>
  <r>
    <n v="1174"/>
    <n v="45100"/>
    <x v="0"/>
    <x v="2"/>
    <x v="7"/>
    <n v="50"/>
    <n v="10531.66"/>
    <n v="63881.440000000002"/>
    <n v="3194072"/>
    <n v="2667489"/>
  </r>
  <r>
    <n v="1175"/>
    <n v="45101"/>
    <x v="1"/>
    <x v="7"/>
    <x v="11"/>
    <n v="74"/>
    <n v="102130.53"/>
    <n v="484248.98"/>
    <n v="35834424.519999996"/>
    <n v="28276765.299999997"/>
  </r>
  <r>
    <n v="1176"/>
    <n v="45102"/>
    <x v="0"/>
    <x v="10"/>
    <x v="10"/>
    <n v="70"/>
    <n v="7967.1840000000002"/>
    <n v="15864.78"/>
    <n v="1110534.6000000001"/>
    <n v="552831.72000000009"/>
  </r>
  <r>
    <n v="1177"/>
    <n v="45103"/>
    <x v="3"/>
    <x v="6"/>
    <x v="5"/>
    <n v="11"/>
    <n v="4407.2820000000002"/>
    <n v="12708.05"/>
    <n v="139788.54999999999"/>
    <n v="91308.447999999989"/>
  </r>
  <r>
    <n v="1178"/>
    <n v="45104"/>
    <x v="0"/>
    <x v="0"/>
    <x v="0"/>
    <n v="69"/>
    <n v="66174.16"/>
    <n v="195130.94"/>
    <n v="13464034.859999999"/>
    <n v="8898017.8200000003"/>
  </r>
  <r>
    <n v="1179"/>
    <n v="45105"/>
    <x v="0"/>
    <x v="7"/>
    <x v="2"/>
    <n v="18"/>
    <n v="168825.31"/>
    <n v="218079.85"/>
    <n v="3925437.3000000003"/>
    <n v="886581.7200000002"/>
  </r>
  <r>
    <n v="1180"/>
    <n v="45106"/>
    <x v="2"/>
    <x v="4"/>
    <x v="3"/>
    <n v="93"/>
    <n v="519.61339999999996"/>
    <n v="8867.4060000000009"/>
    <n v="824668.75800000003"/>
    <n v="776344.71180000005"/>
  </r>
  <r>
    <n v="1181"/>
    <n v="45107"/>
    <x v="1"/>
    <x v="4"/>
    <x v="7"/>
    <n v="43"/>
    <n v="730.53009999999995"/>
    <n v="2753.2429999999999"/>
    <n v="118389.44899999999"/>
    <n v="86976.654699999999"/>
  </r>
  <r>
    <n v="1182"/>
    <n v="45108"/>
    <x v="2"/>
    <x v="0"/>
    <x v="4"/>
    <n v="70"/>
    <n v="69811.13"/>
    <n v="126734.59"/>
    <n v="8871421.2999999989"/>
    <n v="3984642.1999999983"/>
  </r>
  <r>
    <n v="1183"/>
    <n v="45109"/>
    <x v="2"/>
    <x v="5"/>
    <x v="11"/>
    <n v="86"/>
    <n v="140306.5"/>
    <n v="297283.19"/>
    <n v="25566354.34"/>
    <n v="13499995.34"/>
  </r>
  <r>
    <n v="1184"/>
    <n v="45110"/>
    <x v="3"/>
    <x v="9"/>
    <x v="2"/>
    <n v="29"/>
    <n v="1011.756"/>
    <n v="2563.0479999999998"/>
    <n v="74328.391999999993"/>
    <n v="44987.467999999993"/>
  </r>
  <r>
    <n v="1185"/>
    <n v="45111"/>
    <x v="3"/>
    <x v="6"/>
    <x v="9"/>
    <n v="71"/>
    <n v="4485.6350000000002"/>
    <n v="12257.25"/>
    <n v="870264.75"/>
    <n v="551784.66500000004"/>
  </r>
  <r>
    <n v="1186"/>
    <n v="45112"/>
    <x v="3"/>
    <x v="4"/>
    <x v="3"/>
    <n v="35"/>
    <n v="684.99829999999997"/>
    <n v="5599.7820000000002"/>
    <n v="195992.37"/>
    <n v="172017.4295"/>
  </r>
  <r>
    <n v="1187"/>
    <n v="45113"/>
    <x v="2"/>
    <x v="9"/>
    <x v="11"/>
    <n v="45"/>
    <n v="1467.68"/>
    <n v="3442.8110000000001"/>
    <n v="154926.495"/>
    <n v="88880.89499999999"/>
  </r>
  <r>
    <n v="1188"/>
    <n v="45114"/>
    <x v="0"/>
    <x v="4"/>
    <x v="4"/>
    <n v="8"/>
    <n v="801.47439999999995"/>
    <n v="6101.7309999999998"/>
    <n v="48813.847999999998"/>
    <n v="42402.052799999998"/>
  </r>
  <r>
    <n v="1189"/>
    <n v="45115"/>
    <x v="2"/>
    <x v="10"/>
    <x v="10"/>
    <n v="45"/>
    <n v="10047.08"/>
    <n v="46988.800000000003"/>
    <n v="2114496"/>
    <n v="1662377.4"/>
  </r>
  <r>
    <n v="1190"/>
    <n v="45116"/>
    <x v="1"/>
    <x v="8"/>
    <x v="10"/>
    <n v="65"/>
    <n v="21487.17"/>
    <n v="35641.42"/>
    <n v="2316692.2999999998"/>
    <n v="920026.25"/>
  </r>
  <r>
    <n v="1191"/>
    <n v="45117"/>
    <x v="2"/>
    <x v="8"/>
    <x v="5"/>
    <n v="59"/>
    <n v="20068.14"/>
    <n v="57347.7"/>
    <n v="3383514.3"/>
    <n v="2199494.04"/>
  </r>
  <r>
    <n v="1192"/>
    <n v="45118"/>
    <x v="2"/>
    <x v="10"/>
    <x v="11"/>
    <n v="12"/>
    <n v="8106.4"/>
    <n v="43917.79"/>
    <n v="527013.48"/>
    <n v="429736.68"/>
  </r>
  <r>
    <n v="1193"/>
    <n v="45119"/>
    <x v="1"/>
    <x v="8"/>
    <x v="11"/>
    <n v="31"/>
    <n v="18297.8"/>
    <n v="46710.79"/>
    <n v="1448034.49"/>
    <n v="880802.69000000006"/>
  </r>
  <r>
    <n v="1194"/>
    <n v="45120"/>
    <x v="3"/>
    <x v="0"/>
    <x v="2"/>
    <n v="63"/>
    <n v="41203.800000000003"/>
    <n v="178703.06"/>
    <n v="11258292.779999999"/>
    <n v="8662453.379999999"/>
  </r>
  <r>
    <n v="1195"/>
    <n v="45121"/>
    <x v="2"/>
    <x v="8"/>
    <x v="2"/>
    <n v="34"/>
    <n v="17924.2"/>
    <n v="51659.66"/>
    <n v="1756428.4400000002"/>
    <n v="1147005.6400000001"/>
  </r>
  <r>
    <n v="1196"/>
    <n v="45122"/>
    <x v="2"/>
    <x v="10"/>
    <x v="2"/>
    <n v="76"/>
    <n v="9044.7289999999994"/>
    <n v="15138.65"/>
    <n v="1150537.3999999999"/>
    <n v="463137.99599999993"/>
  </r>
  <r>
    <n v="1197"/>
    <n v="45123"/>
    <x v="2"/>
    <x v="11"/>
    <x v="1"/>
    <n v="75"/>
    <n v="134854.16"/>
    <n v="189809.94"/>
    <n v="14235745.5"/>
    <n v="4121683.5"/>
  </r>
  <r>
    <n v="1198"/>
    <n v="45124"/>
    <x v="3"/>
    <x v="5"/>
    <x v="11"/>
    <n v="15"/>
    <n v="132357.70000000001"/>
    <n v="448269.42"/>
    <n v="6724041.2999999998"/>
    <n v="4738675.8"/>
  </r>
  <r>
    <n v="1199"/>
    <n v="45125"/>
    <x v="2"/>
    <x v="5"/>
    <x v="11"/>
    <n v="23"/>
    <n v="151751.93"/>
    <n v="386902.3"/>
    <n v="8898752.9000000004"/>
    <n v="5408458.5100000007"/>
  </r>
  <r>
    <n v="1200"/>
    <n v="45126"/>
    <x v="1"/>
    <x v="6"/>
    <x v="10"/>
    <n v="82"/>
    <n v="2653.16"/>
    <n v="10379.450000000001"/>
    <n v="851114.9"/>
    <n v="633555.78"/>
  </r>
  <r>
    <n v="1201"/>
    <n v="45127"/>
    <x v="2"/>
    <x v="6"/>
    <x v="4"/>
    <n v="27"/>
    <n v="4325.2569999999996"/>
    <n v="10720.61"/>
    <n v="289456.47000000003"/>
    <n v="172674.53100000005"/>
  </r>
  <r>
    <n v="1202"/>
    <n v="45128"/>
    <x v="3"/>
    <x v="2"/>
    <x v="6"/>
    <n v="37"/>
    <n v="10000.52"/>
    <n v="25091.29"/>
    <n v="928377.73"/>
    <n v="558358.49"/>
  </r>
  <r>
    <n v="1203"/>
    <n v="45129"/>
    <x v="0"/>
    <x v="2"/>
    <x v="7"/>
    <n v="36"/>
    <n v="16989.23"/>
    <n v="23018.3"/>
    <n v="828658.79999999993"/>
    <n v="217046.5199999999"/>
  </r>
  <r>
    <n v="1204"/>
    <n v="45130"/>
    <x v="1"/>
    <x v="7"/>
    <x v="10"/>
    <n v="87"/>
    <n v="110383.83"/>
    <n v="309949.99"/>
    <n v="26965649.129999999"/>
    <n v="17362255.919999998"/>
  </r>
  <r>
    <n v="1205"/>
    <n v="45131"/>
    <x v="2"/>
    <x v="8"/>
    <x v="2"/>
    <n v="43"/>
    <n v="19057.16"/>
    <n v="42605.45"/>
    <n v="1832034.3499999999"/>
    <n v="1012576.4699999999"/>
  </r>
  <r>
    <n v="1206"/>
    <n v="45132"/>
    <x v="0"/>
    <x v="3"/>
    <x v="4"/>
    <n v="71"/>
    <n v="260752.27"/>
    <n v="782982.49"/>
    <n v="55591756.789999999"/>
    <n v="37078345.620000005"/>
  </r>
  <r>
    <n v="1207"/>
    <n v="45133"/>
    <x v="0"/>
    <x v="11"/>
    <x v="0"/>
    <n v="11"/>
    <n v="91283.26"/>
    <n v="283341.44"/>
    <n v="3116755.84"/>
    <n v="2112639.98"/>
  </r>
  <r>
    <n v="1208"/>
    <n v="45134"/>
    <x v="0"/>
    <x v="7"/>
    <x v="10"/>
    <n v="26"/>
    <n v="132090.69"/>
    <n v="588416.34"/>
    <n v="15298824.84"/>
    <n v="11864466.9"/>
  </r>
  <r>
    <n v="1209"/>
    <n v="45135"/>
    <x v="0"/>
    <x v="2"/>
    <x v="0"/>
    <n v="44"/>
    <n v="14779.75"/>
    <n v="69148.2"/>
    <n v="3042520.8"/>
    <n v="2392211.7999999998"/>
  </r>
  <r>
    <n v="1210"/>
    <n v="45136"/>
    <x v="0"/>
    <x v="0"/>
    <x v="6"/>
    <n v="80"/>
    <n v="50051.82"/>
    <n v="152084.25"/>
    <n v="12166740"/>
    <n v="8162594.4000000004"/>
  </r>
  <r>
    <n v="1211"/>
    <n v="45137"/>
    <x v="3"/>
    <x v="6"/>
    <x v="6"/>
    <n v="37"/>
    <n v="3346.6309999999999"/>
    <n v="8044.6419999999998"/>
    <n v="297651.75400000002"/>
    <n v="173826.40700000001"/>
  </r>
  <r>
    <n v="1212"/>
    <n v="45138"/>
    <x v="0"/>
    <x v="1"/>
    <x v="8"/>
    <n v="50"/>
    <n v="44514.73"/>
    <n v="186634.53"/>
    <n v="9331726.5"/>
    <n v="7105990"/>
  </r>
  <r>
    <n v="1213"/>
    <n v="45139"/>
    <x v="0"/>
    <x v="5"/>
    <x v="0"/>
    <n v="61"/>
    <n v="178716.81"/>
    <n v="210616.85"/>
    <n v="12847627.85"/>
    <n v="1945902.4399999995"/>
  </r>
  <r>
    <n v="1214"/>
    <n v="45140"/>
    <x v="2"/>
    <x v="8"/>
    <x v="11"/>
    <n v="64"/>
    <n v="23812.62"/>
    <n v="44373.99"/>
    <n v="2839935.36"/>
    <n v="1315927.68"/>
  </r>
  <r>
    <n v="1215"/>
    <n v="45141"/>
    <x v="3"/>
    <x v="3"/>
    <x v="0"/>
    <n v="75"/>
    <n v="230459.95"/>
    <n v="826723.96"/>
    <n v="62004297"/>
    <n v="44719800.75"/>
  </r>
  <r>
    <n v="1216"/>
    <n v="45142"/>
    <x v="3"/>
    <x v="6"/>
    <x v="7"/>
    <n v="5"/>
    <n v="3372.806"/>
    <n v="6204.7629999999999"/>
    <n v="31023.814999999999"/>
    <n v="14159.785"/>
  </r>
  <r>
    <n v="1217"/>
    <n v="45143"/>
    <x v="2"/>
    <x v="4"/>
    <x v="4"/>
    <n v="67"/>
    <n v="800.79520000000002"/>
    <n v="7088.3419999999996"/>
    <n v="474918.91399999999"/>
    <n v="421265.63559999998"/>
  </r>
  <r>
    <n v="1218"/>
    <n v="45144"/>
    <x v="1"/>
    <x v="0"/>
    <x v="8"/>
    <n v="46"/>
    <n v="46059.95"/>
    <n v="115574.9"/>
    <n v="5316445.3999999994"/>
    <n v="3197687.6999999997"/>
  </r>
  <r>
    <n v="1219"/>
    <n v="45145"/>
    <x v="2"/>
    <x v="0"/>
    <x v="4"/>
    <n v="35"/>
    <n v="49778.28"/>
    <n v="136670.63"/>
    <n v="4783472.05"/>
    <n v="3041232.25"/>
  </r>
  <r>
    <n v="1220"/>
    <n v="45146"/>
    <x v="2"/>
    <x v="1"/>
    <x v="1"/>
    <n v="82"/>
    <n v="50932.77"/>
    <n v="111908.11"/>
    <n v="9176465.0199999996"/>
    <n v="4999977.88"/>
  </r>
  <r>
    <n v="1221"/>
    <n v="45147"/>
    <x v="1"/>
    <x v="7"/>
    <x v="11"/>
    <n v="31"/>
    <n v="114556.51"/>
    <n v="385041.47"/>
    <n v="11936285.569999998"/>
    <n v="8385033.7599999979"/>
  </r>
  <r>
    <n v="1222"/>
    <n v="45148"/>
    <x v="0"/>
    <x v="4"/>
    <x v="0"/>
    <n v="51"/>
    <n v="844.78620000000001"/>
    <n v="8670.2559999999994"/>
    <n v="442183.05599999998"/>
    <n v="399098.95979999995"/>
  </r>
  <r>
    <n v="1223"/>
    <n v="45149"/>
    <x v="0"/>
    <x v="6"/>
    <x v="4"/>
    <n v="17"/>
    <n v="3986.0650000000001"/>
    <n v="13424.29"/>
    <n v="228212.93000000002"/>
    <n v="160449.82500000001"/>
  </r>
  <r>
    <n v="1224"/>
    <n v="45150"/>
    <x v="1"/>
    <x v="0"/>
    <x v="7"/>
    <n v="91"/>
    <n v="61840.800000000003"/>
    <n v="116048.76"/>
    <n v="10560437.16"/>
    <n v="4932924.3600000003"/>
  </r>
  <r>
    <n v="1225"/>
    <n v="45151"/>
    <x v="2"/>
    <x v="11"/>
    <x v="7"/>
    <n v="58"/>
    <n v="89078.36"/>
    <n v="294695.74"/>
    <n v="17092352.919999998"/>
    <n v="11925808.039999999"/>
  </r>
  <r>
    <n v="1226"/>
    <n v="45152"/>
    <x v="0"/>
    <x v="4"/>
    <x v="2"/>
    <n v="73"/>
    <n v="645.71410000000003"/>
    <n v="9988.5349999999999"/>
    <n v="729163.05499999993"/>
    <n v="682025.92569999991"/>
  </r>
  <r>
    <n v="1227"/>
    <n v="45153"/>
    <x v="2"/>
    <x v="5"/>
    <x v="0"/>
    <n v="35"/>
    <n v="128859.67"/>
    <n v="341579.47"/>
    <n v="11955281.449999999"/>
    <n v="7445192.9999999991"/>
  </r>
  <r>
    <n v="1228"/>
    <n v="45154"/>
    <x v="2"/>
    <x v="7"/>
    <x v="6"/>
    <n v="87"/>
    <n v="141328.29"/>
    <n v="437405.88"/>
    <n v="38054311.560000002"/>
    <n v="25758750.330000002"/>
  </r>
  <r>
    <n v="1229"/>
    <n v="45155"/>
    <x v="1"/>
    <x v="5"/>
    <x v="2"/>
    <n v="36"/>
    <n v="174003.13"/>
    <n v="390949.26"/>
    <n v="14074173.359999999"/>
    <n v="7810060.6799999997"/>
  </r>
  <r>
    <n v="1230"/>
    <n v="45156"/>
    <x v="3"/>
    <x v="8"/>
    <x v="9"/>
    <n v="7"/>
    <n v="20218.97"/>
    <n v="76623.490000000005"/>
    <n v="536364.43000000005"/>
    <n v="394831.64"/>
  </r>
  <r>
    <n v="1231"/>
    <n v="45157"/>
    <x v="1"/>
    <x v="6"/>
    <x v="11"/>
    <n v="51"/>
    <n v="4158.9430000000002"/>
    <n v="12210.59"/>
    <n v="622740.09"/>
    <n v="410633.99699999997"/>
  </r>
  <r>
    <n v="1232"/>
    <n v="45158"/>
    <x v="3"/>
    <x v="9"/>
    <x v="11"/>
    <n v="18"/>
    <n v="1209.99"/>
    <n v="2679.0459999999998"/>
    <n v="48222.827999999994"/>
    <n v="26443.007999999994"/>
  </r>
  <r>
    <n v="1233"/>
    <n v="45159"/>
    <x v="2"/>
    <x v="9"/>
    <x v="11"/>
    <n v="49"/>
    <n v="1642.0519999999999"/>
    <n v="2045.1310000000001"/>
    <n v="100211.41900000001"/>
    <n v="19750.871000000014"/>
  </r>
  <r>
    <n v="1234"/>
    <n v="45160"/>
    <x v="0"/>
    <x v="4"/>
    <x v="0"/>
    <n v="71"/>
    <n v="542.3623"/>
    <n v="2075.4180000000001"/>
    <n v="147354.67800000001"/>
    <n v="108846.95470000002"/>
  </r>
  <r>
    <n v="1235"/>
    <n v="45161"/>
    <x v="3"/>
    <x v="7"/>
    <x v="8"/>
    <n v="26"/>
    <n v="136186.49"/>
    <n v="381131.78"/>
    <n v="9909426.2800000012"/>
    <n v="6368577.540000001"/>
  </r>
  <r>
    <n v="1236"/>
    <n v="45162"/>
    <x v="1"/>
    <x v="11"/>
    <x v="5"/>
    <n v="34"/>
    <n v="80561.899999999994"/>
    <n v="177313.87"/>
    <n v="6028671.5800000001"/>
    <n v="3289566.9800000004"/>
  </r>
  <r>
    <n v="1237"/>
    <n v="45163"/>
    <x v="1"/>
    <x v="5"/>
    <x v="8"/>
    <n v="88"/>
    <n v="117023.41"/>
    <n v="250618.47"/>
    <n v="22054425.359999999"/>
    <n v="11756365.279999999"/>
  </r>
  <r>
    <n v="1238"/>
    <n v="45164"/>
    <x v="1"/>
    <x v="4"/>
    <x v="6"/>
    <n v="75"/>
    <n v="559.31150000000002"/>
    <n v="4397.1139999999996"/>
    <n v="329783.55"/>
    <n v="287835.1875"/>
  </r>
  <r>
    <n v="1239"/>
    <n v="45165"/>
    <x v="3"/>
    <x v="4"/>
    <x v="9"/>
    <n v="78"/>
    <n v="759.16010000000006"/>
    <n v="2507.5859999999998"/>
    <n v="195591.70799999998"/>
    <n v="136377.22019999998"/>
  </r>
  <r>
    <n v="1240"/>
    <n v="45166"/>
    <x v="2"/>
    <x v="7"/>
    <x v="1"/>
    <n v="36"/>
    <n v="147178.45000000001"/>
    <n v="443907.09"/>
    <n v="15980655.24"/>
    <n v="10682231.039999999"/>
  </r>
  <r>
    <n v="1241"/>
    <n v="45167"/>
    <x v="2"/>
    <x v="11"/>
    <x v="6"/>
    <n v="65"/>
    <n v="107821.59"/>
    <n v="216619.04"/>
    <n v="14080237.6"/>
    <n v="7071834.25"/>
  </r>
  <r>
    <n v="1242"/>
    <n v="45168"/>
    <x v="3"/>
    <x v="6"/>
    <x v="1"/>
    <n v="60"/>
    <n v="3510.1559999999999"/>
    <n v="8371.3379999999997"/>
    <n v="502280.27999999997"/>
    <n v="291670.92"/>
  </r>
  <r>
    <n v="1243"/>
    <n v="45169"/>
    <x v="0"/>
    <x v="7"/>
    <x v="2"/>
    <n v="32"/>
    <n v="136064.71"/>
    <n v="360276.73"/>
    <n v="11528855.359999999"/>
    <n v="7174784.6399999997"/>
  </r>
  <r>
    <n v="1244"/>
    <n v="45170"/>
    <x v="3"/>
    <x v="3"/>
    <x v="7"/>
    <n v="50"/>
    <n v="223163.23"/>
    <n v="586338.31000000006"/>
    <n v="29316915.500000004"/>
    <n v="18158754.000000004"/>
  </r>
  <r>
    <n v="1245"/>
    <n v="45171"/>
    <x v="0"/>
    <x v="3"/>
    <x v="8"/>
    <n v="99"/>
    <n v="192023.19"/>
    <n v="956632.5"/>
    <n v="94706617.5"/>
    <n v="75696321.689999998"/>
  </r>
  <r>
    <n v="1246"/>
    <n v="45172"/>
    <x v="0"/>
    <x v="2"/>
    <x v="10"/>
    <n v="98"/>
    <n v="12562.99"/>
    <n v="44050.95"/>
    <n v="4316993.0999999996"/>
    <n v="3085820.0799999996"/>
  </r>
  <r>
    <n v="1247"/>
    <n v="45173"/>
    <x v="2"/>
    <x v="0"/>
    <x v="9"/>
    <n v="74"/>
    <n v="45581.03"/>
    <n v="176157.14"/>
    <n v="13035628.360000001"/>
    <n v="9662632.1400000006"/>
  </r>
  <r>
    <n v="1248"/>
    <n v="45174"/>
    <x v="0"/>
    <x v="0"/>
    <x v="8"/>
    <n v="97"/>
    <n v="49801.64"/>
    <n v="190275.69"/>
    <n v="18456741.93"/>
    <n v="13625982.85"/>
  </r>
  <r>
    <n v="1249"/>
    <n v="45175"/>
    <x v="1"/>
    <x v="4"/>
    <x v="10"/>
    <n v="6"/>
    <n v="794.27170000000001"/>
    <n v="4597.1080000000002"/>
    <n v="27582.648000000001"/>
    <n v="22817.017800000001"/>
  </r>
  <r>
    <n v="1250"/>
    <n v="45176"/>
    <x v="1"/>
    <x v="9"/>
    <x v="9"/>
    <n v="14"/>
    <n v="1214.559"/>
    <n v="4560.4769999999999"/>
    <n v="63846.678"/>
    <n v="46842.851999999999"/>
  </r>
  <r>
    <n v="1251"/>
    <n v="45177"/>
    <x v="0"/>
    <x v="8"/>
    <x v="10"/>
    <n v="9"/>
    <n v="20201.490000000002"/>
    <n v="71660.06"/>
    <n v="644940.54"/>
    <n v="463127.13"/>
  </r>
  <r>
    <n v="1252"/>
    <n v="45178"/>
    <x v="3"/>
    <x v="9"/>
    <x v="0"/>
    <n v="9"/>
    <n v="1520.0309999999999"/>
    <n v="3120.6610000000001"/>
    <n v="28085.949000000001"/>
    <n v="14405.670000000002"/>
  </r>
  <r>
    <n v="1253"/>
    <n v="45179"/>
    <x v="1"/>
    <x v="10"/>
    <x v="3"/>
    <n v="89"/>
    <n v="7788.7209999999995"/>
    <n v="40377.67"/>
    <n v="3593612.63"/>
    <n v="2900416.4610000001"/>
  </r>
  <r>
    <n v="1254"/>
    <n v="45180"/>
    <x v="2"/>
    <x v="3"/>
    <x v="6"/>
    <n v="37"/>
    <n v="210896.35"/>
    <n v="480138.15"/>
    <n v="17765111.550000001"/>
    <n v="9961946.6000000015"/>
  </r>
  <r>
    <n v="1255"/>
    <n v="45181"/>
    <x v="2"/>
    <x v="5"/>
    <x v="10"/>
    <n v="84"/>
    <n v="100861.72"/>
    <n v="243446.74"/>
    <n v="20449526.16"/>
    <n v="11977141.68"/>
  </r>
  <r>
    <n v="1256"/>
    <n v="45182"/>
    <x v="1"/>
    <x v="5"/>
    <x v="8"/>
    <n v="16"/>
    <n v="176195.95"/>
    <n v="405257.42"/>
    <n v="6484118.7199999997"/>
    <n v="3664983.5199999996"/>
  </r>
  <r>
    <n v="1257"/>
    <n v="45183"/>
    <x v="3"/>
    <x v="0"/>
    <x v="4"/>
    <n v="17"/>
    <n v="55958.62"/>
    <n v="170966.08"/>
    <n v="2906423.36"/>
    <n v="1955126.8199999998"/>
  </r>
  <r>
    <n v="1258"/>
    <n v="45184"/>
    <x v="2"/>
    <x v="4"/>
    <x v="3"/>
    <n v="89"/>
    <n v="752.25540000000001"/>
    <n v="7856.6620000000003"/>
    <n v="699242.91800000006"/>
    <n v="632292.18740000005"/>
  </r>
  <r>
    <n v="1259"/>
    <n v="45185"/>
    <x v="3"/>
    <x v="5"/>
    <x v="7"/>
    <n v="75"/>
    <n v="123732.59"/>
    <n v="317597.74"/>
    <n v="23819830.5"/>
    <n v="14539886.25"/>
  </r>
  <r>
    <n v="1260"/>
    <n v="45186"/>
    <x v="3"/>
    <x v="1"/>
    <x v="8"/>
    <n v="51"/>
    <n v="60669.64"/>
    <n v="123831.93"/>
    <n v="6315428.4299999997"/>
    <n v="3221276.7899999996"/>
  </r>
  <r>
    <n v="1261"/>
    <n v="45187"/>
    <x v="1"/>
    <x v="0"/>
    <x v="7"/>
    <n v="94"/>
    <n v="52261.88"/>
    <n v="110031.32"/>
    <n v="10342944.08"/>
    <n v="5430327.3600000003"/>
  </r>
  <r>
    <n v="1262"/>
    <n v="45188"/>
    <x v="2"/>
    <x v="7"/>
    <x v="2"/>
    <n v="36"/>
    <n v="124855.55"/>
    <n v="376677.13"/>
    <n v="13560376.68"/>
    <n v="9065576.879999999"/>
  </r>
  <r>
    <n v="1263"/>
    <n v="45189"/>
    <x v="0"/>
    <x v="4"/>
    <x v="4"/>
    <n v="34"/>
    <n v="635.07839999999999"/>
    <n v="7044.6109999999999"/>
    <n v="239516.774"/>
    <n v="217924.1084"/>
  </r>
  <r>
    <n v="1264"/>
    <n v="45190"/>
    <x v="3"/>
    <x v="4"/>
    <x v="1"/>
    <n v="4"/>
    <n v="651.64080000000001"/>
    <n v="8607.2579999999998"/>
    <n v="34429.031999999999"/>
    <n v="31822.468799999999"/>
  </r>
  <r>
    <n v="1265"/>
    <n v="45191"/>
    <x v="0"/>
    <x v="8"/>
    <x v="1"/>
    <n v="1"/>
    <n v="24793.77"/>
    <n v="72158.740000000005"/>
    <n v="72158.740000000005"/>
    <n v="47364.97"/>
  </r>
  <r>
    <n v="1266"/>
    <n v="45192"/>
    <x v="3"/>
    <x v="7"/>
    <x v="5"/>
    <n v="2"/>
    <n v="129170.37"/>
    <n v="323928.43"/>
    <n v="647856.86"/>
    <n v="389516.12"/>
  </r>
  <r>
    <n v="1267"/>
    <n v="45193"/>
    <x v="0"/>
    <x v="1"/>
    <x v="11"/>
    <n v="15"/>
    <n v="58656.06"/>
    <n v="163492.82"/>
    <n v="2452392.3000000003"/>
    <n v="1572551.4000000004"/>
  </r>
  <r>
    <n v="1268"/>
    <n v="45194"/>
    <x v="3"/>
    <x v="1"/>
    <x v="10"/>
    <n v="74"/>
    <n v="64310.37"/>
    <n v="148618.87"/>
    <n v="10997796.379999999"/>
    <n v="6238828.9999999991"/>
  </r>
  <r>
    <n v="1269"/>
    <n v="45195"/>
    <x v="2"/>
    <x v="5"/>
    <x v="10"/>
    <n v="40"/>
    <n v="129766.27"/>
    <n v="361684.68"/>
    <n v="14467387.199999999"/>
    <n v="9276736.3999999985"/>
  </r>
  <r>
    <n v="1270"/>
    <n v="45196"/>
    <x v="3"/>
    <x v="10"/>
    <x v="9"/>
    <n v="29"/>
    <n v="9352.0300000000007"/>
    <n v="41139.31"/>
    <n v="1193039.99"/>
    <n v="921831.12"/>
  </r>
  <r>
    <n v="1271"/>
    <n v="45197"/>
    <x v="3"/>
    <x v="11"/>
    <x v="1"/>
    <n v="2"/>
    <n v="83615.8"/>
    <n v="260021.45"/>
    <n v="520042.9"/>
    <n v="352811.30000000005"/>
  </r>
  <r>
    <n v="1272"/>
    <n v="45198"/>
    <x v="2"/>
    <x v="4"/>
    <x v="10"/>
    <n v="49"/>
    <n v="804.4828"/>
    <n v="3527.0880000000002"/>
    <n v="172827.31200000001"/>
    <n v="133407.65480000002"/>
  </r>
  <r>
    <n v="1273"/>
    <n v="45199"/>
    <x v="0"/>
    <x v="9"/>
    <x v="6"/>
    <n v="63"/>
    <n v="1283.242"/>
    <n v="2058.19"/>
    <n v="129665.97"/>
    <n v="48821.724000000002"/>
  </r>
  <r>
    <n v="1274"/>
    <n v="45200"/>
    <x v="2"/>
    <x v="5"/>
    <x v="10"/>
    <n v="16"/>
    <n v="102091.27"/>
    <n v="475923.48"/>
    <n v="7614775.6799999997"/>
    <n v="5981315.3599999994"/>
  </r>
  <r>
    <n v="1275"/>
    <n v="45201"/>
    <x v="3"/>
    <x v="4"/>
    <x v="7"/>
    <n v="70"/>
    <n v="786.72270000000003"/>
    <n v="4709.6859999999997"/>
    <n v="329678.01999999996"/>
    <n v="274607.43099999998"/>
  </r>
  <r>
    <n v="1276"/>
    <n v="45202"/>
    <x v="2"/>
    <x v="10"/>
    <x v="11"/>
    <n v="70"/>
    <n v="10874.06"/>
    <n v="35584.53"/>
    <n v="2490917.1"/>
    <n v="1729732.9000000001"/>
  </r>
  <r>
    <n v="1277"/>
    <n v="45203"/>
    <x v="2"/>
    <x v="1"/>
    <x v="10"/>
    <n v="27"/>
    <n v="59478.97"/>
    <n v="128985.74"/>
    <n v="3482614.98"/>
    <n v="1876682.79"/>
  </r>
  <r>
    <n v="1278"/>
    <n v="45204"/>
    <x v="2"/>
    <x v="10"/>
    <x v="8"/>
    <n v="20"/>
    <n v="8810.9159999999993"/>
    <n v="16553.71"/>
    <n v="331074.19999999995"/>
    <n v="154855.87999999998"/>
  </r>
  <r>
    <n v="1279"/>
    <n v="45205"/>
    <x v="3"/>
    <x v="7"/>
    <x v="6"/>
    <n v="57"/>
    <n v="157890.56"/>
    <n v="518753.46"/>
    <n v="29568947.220000003"/>
    <n v="20569185.300000004"/>
  </r>
  <r>
    <n v="1280"/>
    <n v="45206"/>
    <x v="0"/>
    <x v="11"/>
    <x v="5"/>
    <n v="39"/>
    <n v="93033.24"/>
    <n v="172059.88"/>
    <n v="6710335.3200000003"/>
    <n v="3082038.96"/>
  </r>
  <r>
    <n v="1281"/>
    <n v="45207"/>
    <x v="1"/>
    <x v="10"/>
    <x v="5"/>
    <n v="58"/>
    <n v="9069.0040000000008"/>
    <n v="28088.93"/>
    <n v="1629157.94"/>
    <n v="1103155.7079999999"/>
  </r>
  <r>
    <n v="1282"/>
    <n v="45208"/>
    <x v="0"/>
    <x v="3"/>
    <x v="5"/>
    <n v="100"/>
    <n v="229760.1"/>
    <n v="443894.61"/>
    <n v="44389461"/>
    <n v="21413451"/>
  </r>
  <r>
    <n v="1283"/>
    <n v="45209"/>
    <x v="1"/>
    <x v="11"/>
    <x v="11"/>
    <n v="40"/>
    <n v="78663.92"/>
    <n v="210938.31"/>
    <n v="8437532.4000000004"/>
    <n v="5290975.6000000006"/>
  </r>
  <r>
    <n v="1284"/>
    <n v="45210"/>
    <x v="1"/>
    <x v="8"/>
    <x v="11"/>
    <n v="64"/>
    <n v="15946.26"/>
    <n v="47099.14"/>
    <n v="3014344.96"/>
    <n v="1993784.3199999998"/>
  </r>
  <r>
    <n v="1285"/>
    <n v="45211"/>
    <x v="2"/>
    <x v="11"/>
    <x v="1"/>
    <n v="96"/>
    <n v="78333.8"/>
    <n v="172727.03"/>
    <n v="16581794.879999999"/>
    <n v="9061750.0799999982"/>
  </r>
  <r>
    <n v="1286"/>
    <n v="45212"/>
    <x v="1"/>
    <x v="8"/>
    <x v="11"/>
    <n v="43"/>
    <n v="21024.03"/>
    <n v="54408.09"/>
    <n v="2339547.8699999996"/>
    <n v="1435514.5799999996"/>
  </r>
  <r>
    <n v="1287"/>
    <n v="45213"/>
    <x v="2"/>
    <x v="10"/>
    <x v="4"/>
    <n v="76"/>
    <n v="8364.5959999999995"/>
    <n v="46022.44"/>
    <n v="3497705.4400000004"/>
    <n v="2861996.1440000003"/>
  </r>
  <r>
    <n v="1288"/>
    <n v="45214"/>
    <x v="3"/>
    <x v="8"/>
    <x v="1"/>
    <n v="77"/>
    <n v="22760.62"/>
    <n v="75798.67"/>
    <n v="5836497.5899999999"/>
    <n v="4083929.8499999996"/>
  </r>
  <r>
    <n v="1289"/>
    <n v="45215"/>
    <x v="0"/>
    <x v="1"/>
    <x v="11"/>
    <n v="12"/>
    <n v="63682.51"/>
    <n v="131567.73000000001"/>
    <n v="1578812.7600000002"/>
    <n v="814622.64000000025"/>
  </r>
  <r>
    <n v="1290"/>
    <n v="45216"/>
    <x v="1"/>
    <x v="4"/>
    <x v="11"/>
    <n v="65"/>
    <n v="761.05859999999996"/>
    <n v="2672.114"/>
    <n v="173687.41"/>
    <n v="124218.60100000001"/>
  </r>
  <r>
    <n v="1291"/>
    <n v="45217"/>
    <x v="3"/>
    <x v="8"/>
    <x v="7"/>
    <n v="15"/>
    <n v="24314.16"/>
    <n v="41893.24"/>
    <n v="628398.6"/>
    <n v="263686.19999999995"/>
  </r>
  <r>
    <n v="1292"/>
    <n v="45218"/>
    <x v="1"/>
    <x v="8"/>
    <x v="5"/>
    <n v="30"/>
    <n v="22460.400000000001"/>
    <n v="50896.04"/>
    <n v="1526881.2"/>
    <n v="853069.2"/>
  </r>
  <r>
    <n v="1293"/>
    <n v="45219"/>
    <x v="1"/>
    <x v="8"/>
    <x v="2"/>
    <n v="1"/>
    <n v="15066.15"/>
    <n v="74149.95"/>
    <n v="74149.95"/>
    <n v="59083.799999999996"/>
  </r>
  <r>
    <n v="1294"/>
    <n v="45220"/>
    <x v="0"/>
    <x v="7"/>
    <x v="8"/>
    <n v="42"/>
    <n v="134623.69"/>
    <n v="570238.65"/>
    <n v="23950023.300000001"/>
    <n v="18295828.32"/>
  </r>
  <r>
    <n v="1295"/>
    <n v="45221"/>
    <x v="1"/>
    <x v="6"/>
    <x v="5"/>
    <n v="65"/>
    <n v="2582.1089999999999"/>
    <n v="8731.2060000000001"/>
    <n v="567528.39"/>
    <n v="399691.30500000005"/>
  </r>
  <r>
    <n v="1296"/>
    <n v="45222"/>
    <x v="1"/>
    <x v="5"/>
    <x v="11"/>
    <n v="20"/>
    <n v="153972.35999999999"/>
    <n v="457159.08"/>
    <n v="9143181.5999999996"/>
    <n v="6063734.4000000004"/>
  </r>
  <r>
    <n v="1297"/>
    <n v="45223"/>
    <x v="0"/>
    <x v="0"/>
    <x v="7"/>
    <n v="88"/>
    <n v="52569.58"/>
    <n v="103367.25"/>
    <n v="9096318"/>
    <n v="4470194.96"/>
  </r>
  <r>
    <n v="1298"/>
    <n v="45224"/>
    <x v="0"/>
    <x v="2"/>
    <x v="5"/>
    <n v="7"/>
    <n v="17176.349999999999"/>
    <n v="41324.21"/>
    <n v="289269.46999999997"/>
    <n v="169035.02"/>
  </r>
  <r>
    <n v="1299"/>
    <n v="45225"/>
    <x v="3"/>
    <x v="3"/>
    <x v="3"/>
    <n v="42"/>
    <n v="238154.18"/>
    <n v="453174.15"/>
    <n v="19033314.300000001"/>
    <n v="9030838.7400000002"/>
  </r>
  <r>
    <n v="1300"/>
    <n v="45226"/>
    <x v="0"/>
    <x v="11"/>
    <x v="10"/>
    <n v="9"/>
    <n v="120105.59"/>
    <n v="198714.61"/>
    <n v="1788431.4899999998"/>
    <n v="707481.1799999997"/>
  </r>
  <r>
    <n v="1301"/>
    <n v="45227"/>
    <x v="1"/>
    <x v="6"/>
    <x v="10"/>
    <n v="2"/>
    <n v="4121.2889999999998"/>
    <n v="12918.24"/>
    <n v="25836.48"/>
    <n v="17593.902000000002"/>
  </r>
  <r>
    <n v="1302"/>
    <n v="45228"/>
    <x v="0"/>
    <x v="10"/>
    <x v="6"/>
    <n v="4"/>
    <n v="8296.9339999999993"/>
    <n v="44042.11"/>
    <n v="176168.44"/>
    <n v="142980.704"/>
  </r>
  <r>
    <n v="1303"/>
    <n v="45229"/>
    <x v="2"/>
    <x v="7"/>
    <x v="1"/>
    <n v="16"/>
    <n v="163428.96"/>
    <n v="366793.31"/>
    <n v="5868692.96"/>
    <n v="3253829.6"/>
  </r>
  <r>
    <n v="1304"/>
    <n v="45230"/>
    <x v="0"/>
    <x v="4"/>
    <x v="10"/>
    <n v="43"/>
    <n v="760.91510000000005"/>
    <n v="7238.7730000000001"/>
    <n v="311267.239"/>
    <n v="278547.8897"/>
  </r>
  <r>
    <n v="1305"/>
    <n v="45231"/>
    <x v="3"/>
    <x v="11"/>
    <x v="2"/>
    <n v="12"/>
    <n v="83686.289999999994"/>
    <n v="159158"/>
    <n v="1909896"/>
    <n v="905660.52"/>
  </r>
  <r>
    <n v="1306"/>
    <n v="45232"/>
    <x v="0"/>
    <x v="10"/>
    <x v="8"/>
    <n v="15"/>
    <n v="13274.3"/>
    <n v="18408.439999999999"/>
    <n v="276126.59999999998"/>
    <n v="77012.099999999977"/>
  </r>
  <r>
    <n v="1307"/>
    <n v="45233"/>
    <x v="0"/>
    <x v="6"/>
    <x v="0"/>
    <n v="88"/>
    <n v="3759.0549999999998"/>
    <n v="6555.0079999999998"/>
    <n v="576840.70400000003"/>
    <n v="246043.86400000006"/>
  </r>
  <r>
    <n v="1308"/>
    <n v="45234"/>
    <x v="1"/>
    <x v="8"/>
    <x v="6"/>
    <n v="39"/>
    <n v="18458.96"/>
    <n v="61794.33"/>
    <n v="2409978.87"/>
    <n v="1690079.4300000002"/>
  </r>
  <r>
    <n v="1309"/>
    <n v="45235"/>
    <x v="1"/>
    <x v="3"/>
    <x v="7"/>
    <n v="82"/>
    <n v="169482.95"/>
    <n v="600560.74"/>
    <n v="49245980.68"/>
    <n v="35348378.780000001"/>
  </r>
  <r>
    <n v="1310"/>
    <n v="45236"/>
    <x v="0"/>
    <x v="1"/>
    <x v="8"/>
    <n v="25"/>
    <n v="62521.79"/>
    <n v="88728.46"/>
    <n v="2218211.5"/>
    <n v="655166.75"/>
  </r>
  <r>
    <n v="1311"/>
    <n v="45237"/>
    <x v="3"/>
    <x v="10"/>
    <x v="0"/>
    <n v="99"/>
    <n v="9560.4429999999993"/>
    <n v="31333.72"/>
    <n v="3102038.2800000003"/>
    <n v="2155554.4230000004"/>
  </r>
  <r>
    <n v="1312"/>
    <n v="45238"/>
    <x v="3"/>
    <x v="7"/>
    <x v="4"/>
    <n v="85"/>
    <n v="144226.23000000001"/>
    <n v="210998.09"/>
    <n v="17934837.649999999"/>
    <n v="5675608.0999999978"/>
  </r>
  <r>
    <n v="1313"/>
    <n v="45239"/>
    <x v="3"/>
    <x v="10"/>
    <x v="4"/>
    <n v="30"/>
    <n v="8292.27"/>
    <n v="39405.46"/>
    <n v="1182163.8"/>
    <n v="933395.70000000007"/>
  </r>
  <r>
    <n v="1314"/>
    <n v="45240"/>
    <x v="0"/>
    <x v="2"/>
    <x v="4"/>
    <n v="73"/>
    <n v="10025.07"/>
    <n v="36809.72"/>
    <n v="2687109.56"/>
    <n v="1955279.4500000002"/>
  </r>
  <r>
    <n v="1315"/>
    <n v="45241"/>
    <x v="3"/>
    <x v="10"/>
    <x v="1"/>
    <n v="22"/>
    <n v="9699.7060000000001"/>
    <n v="42584.2"/>
    <n v="936852.39999999991"/>
    <n v="723458.8679999999"/>
  </r>
  <r>
    <n v="1316"/>
    <n v="45242"/>
    <x v="2"/>
    <x v="3"/>
    <x v="0"/>
    <n v="15"/>
    <n v="178915.39"/>
    <n v="408442.84"/>
    <n v="6126642.6000000006"/>
    <n v="3442911.7500000005"/>
  </r>
  <r>
    <n v="1317"/>
    <n v="45243"/>
    <x v="1"/>
    <x v="2"/>
    <x v="6"/>
    <n v="1"/>
    <n v="12672.81"/>
    <n v="53434.84"/>
    <n v="53434.84"/>
    <n v="40762.03"/>
  </r>
  <r>
    <n v="1318"/>
    <n v="45244"/>
    <x v="2"/>
    <x v="1"/>
    <x v="9"/>
    <n v="31"/>
    <n v="47639.13"/>
    <n v="163081.12"/>
    <n v="5055514.72"/>
    <n v="3578701.6899999995"/>
  </r>
  <r>
    <n v="1319"/>
    <n v="45245"/>
    <x v="0"/>
    <x v="10"/>
    <x v="3"/>
    <n v="26"/>
    <n v="11211.69"/>
    <n v="41132.83"/>
    <n v="1069453.58"/>
    <n v="777949.64000000013"/>
  </r>
  <r>
    <n v="1320"/>
    <n v="45246"/>
    <x v="3"/>
    <x v="11"/>
    <x v="7"/>
    <n v="20"/>
    <n v="121860.78"/>
    <n v="236922.63"/>
    <n v="4738452.5999999996"/>
    <n v="2301236.9999999995"/>
  </r>
  <r>
    <n v="1321"/>
    <n v="45247"/>
    <x v="3"/>
    <x v="4"/>
    <x v="11"/>
    <n v="80"/>
    <n v="522.39149999999995"/>
    <n v="7628.8739999999998"/>
    <n v="610309.91999999993"/>
    <n v="568518.6"/>
  </r>
  <r>
    <n v="1322"/>
    <n v="45248"/>
    <x v="1"/>
    <x v="2"/>
    <x v="4"/>
    <n v="84"/>
    <n v="12486"/>
    <n v="52099.69"/>
    <n v="4376373.96"/>
    <n v="3327549.96"/>
  </r>
  <r>
    <n v="1323"/>
    <n v="45249"/>
    <x v="1"/>
    <x v="0"/>
    <x v="0"/>
    <n v="24"/>
    <n v="53632.56"/>
    <n v="156431.21"/>
    <n v="3754349.04"/>
    <n v="2467167.6"/>
  </r>
  <r>
    <n v="1324"/>
    <n v="45250"/>
    <x v="2"/>
    <x v="6"/>
    <x v="11"/>
    <n v="28"/>
    <n v="4057.451"/>
    <n v="8865.0139999999992"/>
    <n v="248220.39199999999"/>
    <n v="134611.764"/>
  </r>
  <r>
    <n v="1325"/>
    <n v="45251"/>
    <x v="2"/>
    <x v="5"/>
    <x v="8"/>
    <n v="4"/>
    <n v="173862.79"/>
    <n v="204337.57"/>
    <n v="817350.28"/>
    <n v="121899.12"/>
  </r>
  <r>
    <n v="1326"/>
    <n v="45252"/>
    <x v="3"/>
    <x v="8"/>
    <x v="1"/>
    <n v="29"/>
    <n v="18571.07"/>
    <n v="36007.26"/>
    <n v="1044210.54"/>
    <n v="505649.51"/>
  </r>
  <r>
    <n v="1327"/>
    <n v="45253"/>
    <x v="0"/>
    <x v="0"/>
    <x v="11"/>
    <n v="30"/>
    <n v="64348.65"/>
    <n v="133659.81"/>
    <n v="4009794.3"/>
    <n v="2079334.7999999998"/>
  </r>
  <r>
    <n v="1328"/>
    <n v="45254"/>
    <x v="3"/>
    <x v="7"/>
    <x v="8"/>
    <n v="32"/>
    <n v="102512.1"/>
    <n v="575527.42000000004"/>
    <n v="18416877.440000001"/>
    <n v="15136490.240000002"/>
  </r>
  <r>
    <n v="1329"/>
    <n v="45255"/>
    <x v="2"/>
    <x v="0"/>
    <x v="4"/>
    <n v="24"/>
    <n v="53833.95"/>
    <n v="104854.66"/>
    <n v="2516511.84"/>
    <n v="1224497.04"/>
  </r>
  <r>
    <n v="1330"/>
    <n v="45256"/>
    <x v="2"/>
    <x v="1"/>
    <x v="3"/>
    <n v="42"/>
    <n v="57850.44"/>
    <n v="92559.05"/>
    <n v="3887480.1"/>
    <n v="1457761.62"/>
  </r>
  <r>
    <n v="1331"/>
    <n v="45257"/>
    <x v="0"/>
    <x v="2"/>
    <x v="6"/>
    <n v="47"/>
    <n v="10468.39"/>
    <n v="51480.85"/>
    <n v="2419599.9499999997"/>
    <n v="1927585.6199999996"/>
  </r>
  <r>
    <n v="1332"/>
    <n v="45258"/>
    <x v="0"/>
    <x v="0"/>
    <x v="5"/>
    <n v="87"/>
    <n v="48453.33"/>
    <n v="101602.89"/>
    <n v="8839451.4299999997"/>
    <n v="4624011.72"/>
  </r>
  <r>
    <n v="1333"/>
    <n v="45259"/>
    <x v="0"/>
    <x v="11"/>
    <x v="10"/>
    <n v="71"/>
    <n v="119582.65"/>
    <n v="229559.34"/>
    <n v="16298713.140000001"/>
    <n v="7808344.9900000002"/>
  </r>
  <r>
    <n v="1334"/>
    <n v="45260"/>
    <x v="3"/>
    <x v="0"/>
    <x v="10"/>
    <n v="96"/>
    <n v="60824.9"/>
    <n v="168511.38"/>
    <n v="16177092.48"/>
    <n v="10337902.08"/>
  </r>
  <r>
    <n v="1335"/>
    <n v="45261"/>
    <x v="1"/>
    <x v="1"/>
    <x v="9"/>
    <n v="36"/>
    <n v="47891.199999999997"/>
    <n v="136816.63"/>
    <n v="4925398.68"/>
    <n v="3201315.4799999995"/>
  </r>
  <r>
    <n v="1336"/>
    <n v="45262"/>
    <x v="3"/>
    <x v="2"/>
    <x v="10"/>
    <n v="64"/>
    <n v="13630.94"/>
    <n v="26088.44"/>
    <n v="1669660.16"/>
    <n v="797279.99999999988"/>
  </r>
  <r>
    <n v="1337"/>
    <n v="45263"/>
    <x v="0"/>
    <x v="10"/>
    <x v="4"/>
    <n v="21"/>
    <n v="10636.15"/>
    <n v="46073.25"/>
    <n v="967538.25"/>
    <n v="744179.1"/>
  </r>
  <r>
    <n v="1338"/>
    <n v="45264"/>
    <x v="2"/>
    <x v="1"/>
    <x v="2"/>
    <n v="59"/>
    <n v="41701.68"/>
    <n v="174300.44"/>
    <n v="10283725.960000001"/>
    <n v="7823326.8400000008"/>
  </r>
  <r>
    <n v="1339"/>
    <n v="45265"/>
    <x v="3"/>
    <x v="0"/>
    <x v="10"/>
    <n v="43"/>
    <n v="49848.53"/>
    <n v="119382.11"/>
    <n v="5133430.7300000004"/>
    <n v="2989943.9400000004"/>
  </r>
  <r>
    <n v="1340"/>
    <n v="45266"/>
    <x v="1"/>
    <x v="0"/>
    <x v="9"/>
    <n v="6"/>
    <n v="41522.21"/>
    <n v="158931.6"/>
    <n v="953589.60000000009"/>
    <n v="704456.34000000008"/>
  </r>
  <r>
    <n v="1341"/>
    <n v="45267"/>
    <x v="0"/>
    <x v="6"/>
    <x v="9"/>
    <n v="66"/>
    <n v="4381.5550000000003"/>
    <n v="11863.09"/>
    <n v="782963.94000000006"/>
    <n v="493781.31000000006"/>
  </r>
  <r>
    <n v="1342"/>
    <n v="45268"/>
    <x v="0"/>
    <x v="7"/>
    <x v="11"/>
    <n v="85"/>
    <n v="137694.49"/>
    <n v="364555.95"/>
    <n v="30987255.75"/>
    <n v="19283224.100000001"/>
  </r>
  <r>
    <n v="1343"/>
    <n v="45269"/>
    <x v="1"/>
    <x v="1"/>
    <x v="3"/>
    <n v="66"/>
    <n v="54726.43"/>
    <n v="140665.59"/>
    <n v="9283928.9399999995"/>
    <n v="5671984.5599999996"/>
  </r>
  <r>
    <n v="1344"/>
    <n v="45270"/>
    <x v="2"/>
    <x v="3"/>
    <x v="11"/>
    <n v="33"/>
    <n v="157413.65"/>
    <n v="751536.18"/>
    <n v="24800693.940000001"/>
    <n v="19606043.490000002"/>
  </r>
  <r>
    <n v="1345"/>
    <n v="45271"/>
    <x v="2"/>
    <x v="5"/>
    <x v="11"/>
    <n v="97"/>
    <n v="170881.79"/>
    <n v="447986.52"/>
    <n v="43454692.440000005"/>
    <n v="26879158.810000002"/>
  </r>
  <r>
    <n v="1346"/>
    <n v="45272"/>
    <x v="0"/>
    <x v="0"/>
    <x v="8"/>
    <n v="42"/>
    <n v="40064.31"/>
    <n v="126753.23"/>
    <n v="5323635.66"/>
    <n v="3640934.64"/>
  </r>
  <r>
    <n v="1347"/>
    <n v="45273"/>
    <x v="1"/>
    <x v="11"/>
    <x v="3"/>
    <n v="83"/>
    <n v="120204.65"/>
    <n v="253263.34"/>
    <n v="21020857.219999999"/>
    <n v="11043871.27"/>
  </r>
  <r>
    <n v="1348"/>
    <n v="45274"/>
    <x v="0"/>
    <x v="4"/>
    <x v="4"/>
    <n v="74"/>
    <n v="775.56129999999996"/>
    <n v="6119.3469999999998"/>
    <n v="452831.67799999996"/>
    <n v="395440.14179999998"/>
  </r>
  <r>
    <n v="1349"/>
    <n v="45275"/>
    <x v="0"/>
    <x v="1"/>
    <x v="5"/>
    <n v="46"/>
    <n v="50370.82"/>
    <n v="130108.24"/>
    <n v="5984979.04"/>
    <n v="3667921.32"/>
  </r>
  <r>
    <n v="1350"/>
    <n v="45276"/>
    <x v="2"/>
    <x v="8"/>
    <x v="2"/>
    <n v="100"/>
    <n v="17800.59"/>
    <n v="34880.11"/>
    <n v="3488011"/>
    <n v="1707952"/>
  </r>
  <r>
    <n v="1351"/>
    <n v="45277"/>
    <x v="2"/>
    <x v="10"/>
    <x v="1"/>
    <n v="69"/>
    <n v="12285.25"/>
    <n v="23551.29"/>
    <n v="1625039.01"/>
    <n v="777356.76"/>
  </r>
  <r>
    <n v="1352"/>
    <n v="45278"/>
    <x v="1"/>
    <x v="1"/>
    <x v="6"/>
    <n v="51"/>
    <n v="41444.949999999997"/>
    <n v="145475.68"/>
    <n v="7419259.6799999997"/>
    <n v="5305567.2300000004"/>
  </r>
  <r>
    <n v="1353"/>
    <n v="45279"/>
    <x v="2"/>
    <x v="8"/>
    <x v="6"/>
    <n v="17"/>
    <n v="20817.46"/>
    <n v="36787.82"/>
    <n v="625392.93999999994"/>
    <n v="271496.11999999994"/>
  </r>
  <r>
    <n v="1354"/>
    <n v="45280"/>
    <x v="2"/>
    <x v="5"/>
    <x v="0"/>
    <n v="75"/>
    <n v="154633.56"/>
    <n v="325030.23"/>
    <n v="24377267.25"/>
    <n v="12779750.25"/>
  </r>
  <r>
    <n v="1355"/>
    <n v="45281"/>
    <x v="2"/>
    <x v="10"/>
    <x v="5"/>
    <n v="88"/>
    <n v="7548.6210000000001"/>
    <n v="23702.05"/>
    <n v="2085780.4"/>
    <n v="1421501.7519999999"/>
  </r>
  <r>
    <n v="1356"/>
    <n v="45282"/>
    <x v="2"/>
    <x v="9"/>
    <x v="0"/>
    <n v="24"/>
    <n v="1069.434"/>
    <n v="2890.029"/>
    <n v="69360.695999999996"/>
    <n v="43694.28"/>
  </r>
  <r>
    <n v="1357"/>
    <n v="45283"/>
    <x v="3"/>
    <x v="2"/>
    <x v="1"/>
    <n v="47"/>
    <n v="17581.240000000002"/>
    <n v="44512.79"/>
    <n v="2092101.1300000001"/>
    <n v="1265782.8500000001"/>
  </r>
  <r>
    <n v="1358"/>
    <n v="45284"/>
    <x v="3"/>
    <x v="0"/>
    <x v="5"/>
    <n v="6"/>
    <n v="70229.66"/>
    <n v="156985.39000000001"/>
    <n v="941912.34000000008"/>
    <n v="520534.38000000006"/>
  </r>
  <r>
    <n v="1359"/>
    <n v="45285"/>
    <x v="1"/>
    <x v="8"/>
    <x v="7"/>
    <n v="98"/>
    <n v="18086.79"/>
    <n v="45489.919999999998"/>
    <n v="4458012.16"/>
    <n v="2685506.74"/>
  </r>
  <r>
    <n v="1360"/>
    <n v="45286"/>
    <x v="1"/>
    <x v="4"/>
    <x v="9"/>
    <n v="18"/>
    <n v="590.62180000000001"/>
    <n v="3215.433"/>
    <n v="57877.794000000002"/>
    <n v="47246.601600000002"/>
  </r>
  <r>
    <n v="1361"/>
    <n v="45287"/>
    <x v="1"/>
    <x v="11"/>
    <x v="6"/>
    <n v="78"/>
    <n v="128583.95"/>
    <n v="167915.36"/>
    <n v="13097398.079999998"/>
    <n v="3067849.9799999986"/>
  </r>
  <r>
    <n v="1362"/>
    <n v="45288"/>
    <x v="2"/>
    <x v="7"/>
    <x v="1"/>
    <n v="87"/>
    <n v="166642.01999999999"/>
    <n v="375714.09"/>
    <n v="32687125.830000002"/>
    <n v="18189270.090000004"/>
  </r>
  <r>
    <n v="1363"/>
    <n v="45289"/>
    <x v="0"/>
    <x v="10"/>
    <x v="9"/>
    <n v="7"/>
    <n v="8032.8869999999997"/>
    <n v="37231.78"/>
    <n v="260622.46"/>
    <n v="204392.25099999999"/>
  </r>
  <r>
    <n v="1364"/>
    <n v="45290"/>
    <x v="2"/>
    <x v="2"/>
    <x v="11"/>
    <n v="22"/>
    <n v="13869.83"/>
    <n v="31595.65"/>
    <n v="695104.3"/>
    <n v="389968.04000000004"/>
  </r>
  <r>
    <n v="1365"/>
    <n v="45291"/>
    <x v="3"/>
    <x v="3"/>
    <x v="1"/>
    <n v="1"/>
    <n v="231908.51"/>
    <n v="655469.04"/>
    <n v="655469.04"/>
    <n v="423560.5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001"/>
    <n v="44927"/>
    <s v="South"/>
    <x v="0"/>
    <x v="0"/>
    <n v="57"/>
    <n v="67395.62"/>
    <n v="145932.34"/>
    <n v="8318143.3799999999"/>
    <n v="4476593.04"/>
  </r>
  <r>
    <n v="1002"/>
    <n v="44928"/>
    <s v="South"/>
    <x v="1"/>
    <x v="1"/>
    <n v="73"/>
    <n v="44919.35"/>
    <n v="167571.04999999999"/>
    <n v="12232686.649999999"/>
    <n v="8953574.0999999978"/>
  </r>
  <r>
    <n v="1003"/>
    <n v="44929"/>
    <s v="North"/>
    <x v="2"/>
    <x v="2"/>
    <n v="40"/>
    <n v="11560.07"/>
    <n v="49535.96"/>
    <n v="1981438.4"/>
    <n v="1519035.5999999999"/>
  </r>
  <r>
    <n v="1004"/>
    <n v="44930"/>
    <s v="East"/>
    <x v="3"/>
    <x v="3"/>
    <n v="22"/>
    <n v="173081.84"/>
    <n v="630362.78"/>
    <n v="13867981.16"/>
    <n v="10060180.68"/>
  </r>
  <r>
    <n v="1005"/>
    <n v="44931"/>
    <s v="West"/>
    <x v="3"/>
    <x v="4"/>
    <n v="27"/>
    <n v="250008.21"/>
    <n v="307238.78000000003"/>
    <n v="8295447.0600000005"/>
    <n v="1545225.3900000006"/>
  </r>
  <r>
    <n v="1006"/>
    <n v="44932"/>
    <s v="South"/>
    <x v="4"/>
    <x v="5"/>
    <n v="89"/>
    <n v="658.15819999999997"/>
    <n v="5089.9350000000004"/>
    <n v="453004.21500000003"/>
    <n v="394428.13520000002"/>
  </r>
  <r>
    <n v="1007"/>
    <n v="44933"/>
    <s v="West"/>
    <x v="3"/>
    <x v="6"/>
    <n v="19"/>
    <n v="239193.8"/>
    <n v="368384.54"/>
    <n v="6999306.2599999998"/>
    <n v="2454624.0599999996"/>
  </r>
  <r>
    <n v="1008"/>
    <n v="44934"/>
    <s v="North"/>
    <x v="3"/>
    <x v="5"/>
    <n v="26"/>
    <n v="248402.97"/>
    <n v="673158.13"/>
    <n v="17502111.379999999"/>
    <n v="11043634.16"/>
  </r>
  <r>
    <n v="1009"/>
    <n v="44935"/>
    <s v="South"/>
    <x v="1"/>
    <x v="2"/>
    <n v="4"/>
    <n v="66947.53"/>
    <n v="137525.19"/>
    <n v="550100.76"/>
    <n v="282310.64"/>
  </r>
  <r>
    <n v="1010"/>
    <n v="44936"/>
    <s v="West"/>
    <x v="5"/>
    <x v="7"/>
    <n v="39"/>
    <n v="149628.63"/>
    <n v="312162.67"/>
    <n v="12174344.129999999"/>
    <n v="6338827.5599999987"/>
  </r>
  <r>
    <n v="1011"/>
    <n v="44937"/>
    <s v="North"/>
    <x v="6"/>
    <x v="8"/>
    <n v="46"/>
    <n v="3983.24"/>
    <n v="8365.1299999999992"/>
    <n v="384795.98"/>
    <n v="201566.94"/>
  </r>
  <r>
    <n v="1012"/>
    <n v="44938"/>
    <s v="East"/>
    <x v="7"/>
    <x v="2"/>
    <n v="44"/>
    <n v="139987.72"/>
    <n v="574543.43000000005"/>
    <n v="25279910.920000002"/>
    <n v="19120451.240000002"/>
  </r>
  <r>
    <n v="1013"/>
    <n v="44939"/>
    <s v="South"/>
    <x v="7"/>
    <x v="5"/>
    <n v="2"/>
    <n v="161057.22"/>
    <n v="403947.86"/>
    <n v="807895.72"/>
    <n v="485781.27999999997"/>
  </r>
  <r>
    <n v="1014"/>
    <n v="44940"/>
    <s v="South"/>
    <x v="8"/>
    <x v="9"/>
    <n v="40"/>
    <n v="23955.33"/>
    <n v="42426.67"/>
    <n v="1697066.7999999998"/>
    <n v="738853.59999999974"/>
  </r>
  <r>
    <n v="1015"/>
    <n v="44941"/>
    <s v="North"/>
    <x v="4"/>
    <x v="0"/>
    <n v="48"/>
    <n v="746.05939999999998"/>
    <n v="6766.39"/>
    <n v="324786.72000000003"/>
    <n v="288975.86880000005"/>
  </r>
  <r>
    <n v="1016"/>
    <n v="44942"/>
    <s v="East"/>
    <x v="3"/>
    <x v="8"/>
    <n v="99"/>
    <n v="269958.12"/>
    <n v="482520.42"/>
    <n v="47769521.579999998"/>
    <n v="21043667.699999999"/>
  </r>
  <r>
    <n v="1017"/>
    <n v="44943"/>
    <s v="West"/>
    <x v="1"/>
    <x v="5"/>
    <n v="61"/>
    <n v="47724.82"/>
    <n v="152872.26999999999"/>
    <n v="9325208.4699999988"/>
    <n v="6413994.4499999993"/>
  </r>
  <r>
    <n v="1018"/>
    <n v="44944"/>
    <s v="North"/>
    <x v="0"/>
    <x v="8"/>
    <n v="74"/>
    <n v="63461.24"/>
    <n v="101390.74"/>
    <n v="7502914.7600000007"/>
    <n v="2806783.0000000009"/>
  </r>
  <r>
    <n v="1019"/>
    <n v="44945"/>
    <s v="West"/>
    <x v="3"/>
    <x v="0"/>
    <n v="4"/>
    <n v="204622.79"/>
    <n v="388945.11"/>
    <n v="1555780.44"/>
    <n v="737289.27999999991"/>
  </r>
  <r>
    <n v="1020"/>
    <n v="44946"/>
    <s v="South"/>
    <x v="7"/>
    <x v="8"/>
    <n v="27"/>
    <n v="105955.27"/>
    <n v="211429.6"/>
    <n v="5708599.2000000002"/>
    <n v="2847806.91"/>
  </r>
  <r>
    <n v="1021"/>
    <n v="44947"/>
    <s v="West"/>
    <x v="1"/>
    <x v="0"/>
    <n v="64"/>
    <n v="53231.46"/>
    <n v="122210.09"/>
    <n v="7821445.7599999998"/>
    <n v="4414632.32"/>
  </r>
  <r>
    <n v="1022"/>
    <n v="44948"/>
    <s v="East"/>
    <x v="6"/>
    <x v="6"/>
    <n v="81"/>
    <n v="2933.57"/>
    <n v="14402.48"/>
    <n v="1166600.8799999999"/>
    <n v="928981.70999999985"/>
  </r>
  <r>
    <n v="1023"/>
    <n v="44949"/>
    <s v="East"/>
    <x v="3"/>
    <x v="2"/>
    <n v="47"/>
    <n v="164612.39000000001"/>
    <n v="708949.97"/>
    <n v="33320648.59"/>
    <n v="25583866.259999998"/>
  </r>
  <r>
    <n v="1024"/>
    <n v="44950"/>
    <s v="East"/>
    <x v="9"/>
    <x v="2"/>
    <n v="95"/>
    <n v="1495.5619999999999"/>
    <n v="4956.8209999999999"/>
    <n v="470897.995"/>
    <n v="328819.60499999998"/>
  </r>
  <r>
    <n v="1025"/>
    <n v="44951"/>
    <s v="West"/>
    <x v="3"/>
    <x v="3"/>
    <n v="65"/>
    <n v="247434.23999999999"/>
    <n v="899281.15"/>
    <n v="58453274.75"/>
    <n v="42370049.149999999"/>
  </r>
  <r>
    <n v="1026"/>
    <n v="44952"/>
    <s v="East"/>
    <x v="1"/>
    <x v="6"/>
    <n v="28"/>
    <n v="55954.29"/>
    <n v="121216.67"/>
    <n v="3394066.76"/>
    <n v="1827346.6399999997"/>
  </r>
  <r>
    <n v="1027"/>
    <n v="44953"/>
    <s v="South"/>
    <x v="7"/>
    <x v="9"/>
    <n v="86"/>
    <n v="152683.4"/>
    <n v="426647.96"/>
    <n v="36691724.560000002"/>
    <n v="23560952.160000004"/>
  </r>
  <r>
    <n v="1028"/>
    <n v="44954"/>
    <s v="West"/>
    <x v="8"/>
    <x v="10"/>
    <n v="73"/>
    <n v="25854.47"/>
    <n v="68939.03"/>
    <n v="5032549.1899999995"/>
    <n v="3145172.8799999994"/>
  </r>
  <r>
    <n v="1029"/>
    <n v="44955"/>
    <s v="North"/>
    <x v="3"/>
    <x v="3"/>
    <n v="57"/>
    <n v="243286.44"/>
    <n v="932868.67"/>
    <n v="53173514.190000005"/>
    <n v="39306187.110000007"/>
  </r>
  <r>
    <n v="1030"/>
    <n v="44956"/>
    <s v="West"/>
    <x v="3"/>
    <x v="6"/>
    <n v="74"/>
    <n v="232003.15"/>
    <n v="893305.73"/>
    <n v="66104624.019999996"/>
    <n v="48936390.920000002"/>
  </r>
  <r>
    <n v="1031"/>
    <n v="44957"/>
    <s v="West"/>
    <x v="6"/>
    <x v="2"/>
    <n v="88"/>
    <n v="4092.1060000000002"/>
    <n v="5777.7190000000001"/>
    <n v="508439.272"/>
    <n v="148333.94399999996"/>
  </r>
  <r>
    <n v="1032"/>
    <n v="44958"/>
    <s v="West"/>
    <x v="7"/>
    <x v="4"/>
    <n v="83"/>
    <n v="108275.15"/>
    <n v="420905.39"/>
    <n v="34935147.370000005"/>
    <n v="25948309.920000006"/>
  </r>
  <r>
    <n v="1033"/>
    <n v="44959"/>
    <s v="South"/>
    <x v="10"/>
    <x v="3"/>
    <n v="5"/>
    <n v="10269.18"/>
    <n v="38531"/>
    <n v="192655"/>
    <n v="141309.1"/>
  </r>
  <r>
    <n v="1034"/>
    <n v="44960"/>
    <s v="North"/>
    <x v="0"/>
    <x v="1"/>
    <n v="47"/>
    <n v="53207.19"/>
    <n v="165358.43"/>
    <n v="7771846.21"/>
    <n v="5271108.2799999993"/>
  </r>
  <r>
    <n v="1035"/>
    <n v="44961"/>
    <s v="East"/>
    <x v="9"/>
    <x v="9"/>
    <n v="4"/>
    <n v="1290.1559999999999"/>
    <n v="3322.5479999999998"/>
    <n v="13290.191999999999"/>
    <n v="8129.5679999999993"/>
  </r>
  <r>
    <n v="1036"/>
    <n v="44962"/>
    <s v="South"/>
    <x v="9"/>
    <x v="0"/>
    <n v="67"/>
    <n v="1247.8309999999999"/>
    <n v="2926.0349999999999"/>
    <n v="196044.345"/>
    <n v="112439.66800000001"/>
  </r>
  <r>
    <n v="1037"/>
    <n v="44963"/>
    <s v="North"/>
    <x v="6"/>
    <x v="0"/>
    <n v="92"/>
    <n v="3667.8470000000002"/>
    <n v="13995.64"/>
    <n v="1287598.8799999999"/>
    <n v="950156.95599999989"/>
  </r>
  <r>
    <n v="1038"/>
    <n v="44964"/>
    <s v="East"/>
    <x v="11"/>
    <x v="7"/>
    <n v="90"/>
    <n v="115460.9"/>
    <n v="219817.87"/>
    <n v="19783608.300000001"/>
    <n v="9392127.3000000007"/>
  </r>
  <r>
    <n v="1039"/>
    <n v="44965"/>
    <s v="North"/>
    <x v="11"/>
    <x v="3"/>
    <n v="61"/>
    <n v="128516.69"/>
    <n v="170807"/>
    <n v="10419227"/>
    <n v="2579708.91"/>
  </r>
  <r>
    <n v="1040"/>
    <n v="44966"/>
    <s v="North"/>
    <x v="10"/>
    <x v="0"/>
    <n v="17"/>
    <n v="9497.9629999999997"/>
    <n v="46838.23"/>
    <n v="796249.91"/>
    <n v="634784.53900000011"/>
  </r>
  <r>
    <n v="1041"/>
    <n v="44967"/>
    <s v="North"/>
    <x v="11"/>
    <x v="2"/>
    <n v="8"/>
    <n v="82837.13"/>
    <n v="156662.56"/>
    <n v="1253300.48"/>
    <n v="590603.43999999994"/>
  </r>
  <r>
    <n v="1042"/>
    <n v="44968"/>
    <s v="West"/>
    <x v="6"/>
    <x v="2"/>
    <n v="57"/>
    <n v="3273.8029999999999"/>
    <n v="12185.67"/>
    <n v="694583.19000000006"/>
    <n v="507976.41900000005"/>
  </r>
  <r>
    <n v="1043"/>
    <n v="44969"/>
    <s v="South"/>
    <x v="0"/>
    <x v="2"/>
    <n v="72"/>
    <n v="59863.26"/>
    <n v="125326.68"/>
    <n v="9023520.959999999"/>
    <n v="4713366.2399999993"/>
  </r>
  <r>
    <n v="1044"/>
    <n v="44970"/>
    <s v="East"/>
    <x v="3"/>
    <x v="1"/>
    <n v="89"/>
    <n v="204442.11"/>
    <n v="558975.29"/>
    <n v="49748800.810000002"/>
    <n v="31553453.020000003"/>
  </r>
  <r>
    <n v="1045"/>
    <n v="44971"/>
    <s v="South"/>
    <x v="4"/>
    <x v="5"/>
    <n v="52"/>
    <n v="662.36329999999998"/>
    <n v="8658.2579999999998"/>
    <n v="450229.41599999997"/>
    <n v="415786.52439999999"/>
  </r>
  <r>
    <n v="1046"/>
    <n v="44972"/>
    <s v="North"/>
    <x v="8"/>
    <x v="0"/>
    <n v="24"/>
    <n v="18142.169999999998"/>
    <n v="43809.83"/>
    <n v="1051435.92"/>
    <n v="616023.84"/>
  </r>
  <r>
    <n v="1047"/>
    <n v="44973"/>
    <s v="South"/>
    <x v="6"/>
    <x v="11"/>
    <n v="28"/>
    <n v="4103.4740000000002"/>
    <n v="9052.2459999999992"/>
    <n v="253462.88799999998"/>
    <n v="138565.61599999998"/>
  </r>
  <r>
    <n v="1048"/>
    <n v="44974"/>
    <s v="North"/>
    <x v="8"/>
    <x v="9"/>
    <n v="95"/>
    <n v="18978.169999999998"/>
    <n v="64190.26"/>
    <n v="6098074.7000000002"/>
    <n v="4295148.5500000007"/>
  </r>
  <r>
    <n v="1049"/>
    <n v="44975"/>
    <s v="North"/>
    <x v="5"/>
    <x v="2"/>
    <n v="90"/>
    <n v="107925.81"/>
    <n v="204519.04000000001"/>
    <n v="18406713.600000001"/>
    <n v="8693390.7000000011"/>
  </r>
  <r>
    <n v="1050"/>
    <n v="44976"/>
    <s v="South"/>
    <x v="4"/>
    <x v="0"/>
    <n v="46"/>
    <n v="866.05280000000005"/>
    <n v="6480.2960000000003"/>
    <n v="298093.61600000004"/>
    <n v="258255.18720000004"/>
  </r>
  <r>
    <n v="1051"/>
    <n v="44977"/>
    <s v="East"/>
    <x v="8"/>
    <x v="8"/>
    <n v="20"/>
    <n v="15490.08"/>
    <n v="38530"/>
    <n v="770600"/>
    <n v="460798.4"/>
  </r>
  <r>
    <n v="1052"/>
    <n v="44978"/>
    <s v="South"/>
    <x v="7"/>
    <x v="3"/>
    <n v="15"/>
    <n v="106457.85"/>
    <n v="587153.76"/>
    <n v="8807306.4000000004"/>
    <n v="7210438.6500000004"/>
  </r>
  <r>
    <n v="1053"/>
    <n v="44979"/>
    <s v="North"/>
    <x v="11"/>
    <x v="1"/>
    <n v="81"/>
    <n v="112753.16"/>
    <n v="286344.14"/>
    <n v="23193875.34"/>
    <n v="14060869.379999999"/>
  </r>
  <r>
    <n v="1054"/>
    <n v="44980"/>
    <s v="North"/>
    <x v="5"/>
    <x v="2"/>
    <n v="23"/>
    <n v="124449.04"/>
    <n v="474366.59"/>
    <n v="10910431.57"/>
    <n v="8048103.6500000004"/>
  </r>
  <r>
    <n v="1055"/>
    <n v="44981"/>
    <s v="West"/>
    <x v="9"/>
    <x v="5"/>
    <n v="4"/>
    <n v="1562.4739999999999"/>
    <n v="2577.9079999999999"/>
    <n v="10311.632"/>
    <n v="4061.7359999999999"/>
  </r>
  <r>
    <n v="1056"/>
    <n v="44982"/>
    <s v="South"/>
    <x v="5"/>
    <x v="8"/>
    <n v="92"/>
    <n v="107379.13"/>
    <n v="421112.37"/>
    <n v="38742338.039999999"/>
    <n v="28863458.079999998"/>
  </r>
  <r>
    <n v="1057"/>
    <n v="44983"/>
    <s v="North"/>
    <x v="1"/>
    <x v="11"/>
    <n v="72"/>
    <n v="44414.94"/>
    <n v="136323.81"/>
    <n v="9815314.3200000003"/>
    <n v="6617438.6400000006"/>
  </r>
  <r>
    <n v="1058"/>
    <n v="44984"/>
    <s v="West"/>
    <x v="0"/>
    <x v="9"/>
    <n v="63"/>
    <n v="52256.68"/>
    <n v="104388.64"/>
    <n v="6576484.3200000003"/>
    <n v="3284313.4800000004"/>
  </r>
  <r>
    <n v="1059"/>
    <n v="44985"/>
    <s v="West"/>
    <x v="7"/>
    <x v="0"/>
    <n v="38"/>
    <n v="105075.88"/>
    <n v="266705.61"/>
    <n v="10134813.18"/>
    <n v="6141929.7399999993"/>
  </r>
  <r>
    <n v="1060"/>
    <n v="44986"/>
    <s v="East"/>
    <x v="10"/>
    <x v="2"/>
    <n v="56"/>
    <n v="7773.9210000000003"/>
    <n v="36701.18"/>
    <n v="2055266.08"/>
    <n v="1619926.5040000002"/>
  </r>
  <r>
    <n v="1061"/>
    <n v="44987"/>
    <s v="South"/>
    <x v="7"/>
    <x v="8"/>
    <n v="99"/>
    <n v="162588.43"/>
    <n v="382027.8"/>
    <n v="37820752.199999996"/>
    <n v="21724497.629999995"/>
  </r>
  <r>
    <n v="1062"/>
    <n v="44988"/>
    <s v="North"/>
    <x v="11"/>
    <x v="6"/>
    <n v="3"/>
    <n v="100893.84"/>
    <n v="250579.83"/>
    <n v="751739.49"/>
    <n v="449057.97"/>
  </r>
  <r>
    <n v="1063"/>
    <n v="44989"/>
    <s v="North"/>
    <x v="9"/>
    <x v="10"/>
    <n v="19"/>
    <n v="1613.768"/>
    <n v="3157.8879999999999"/>
    <n v="59999.871999999996"/>
    <n v="29338.279999999995"/>
  </r>
  <r>
    <n v="1064"/>
    <n v="44990"/>
    <s v="West"/>
    <x v="0"/>
    <x v="11"/>
    <n v="69"/>
    <n v="44548.3"/>
    <n v="180060.29"/>
    <n v="12424160.01"/>
    <n v="9350327.3099999987"/>
  </r>
  <r>
    <n v="1065"/>
    <n v="44991"/>
    <s v="West"/>
    <x v="3"/>
    <x v="1"/>
    <n v="55"/>
    <n v="175903.76"/>
    <n v="953919.97"/>
    <n v="52465598.350000001"/>
    <n v="42790891.549999997"/>
  </r>
  <r>
    <n v="1066"/>
    <n v="44992"/>
    <s v="East"/>
    <x v="6"/>
    <x v="10"/>
    <n v="41"/>
    <n v="4127.9129999999996"/>
    <n v="7831.84"/>
    <n v="321105.44"/>
    <n v="151861.00700000001"/>
  </r>
  <r>
    <n v="1067"/>
    <n v="44993"/>
    <s v="South"/>
    <x v="5"/>
    <x v="1"/>
    <n v="82"/>
    <n v="154410.79999999999"/>
    <n v="261748.08"/>
    <n v="21463342.559999999"/>
    <n v="8801656.959999999"/>
  </r>
  <r>
    <n v="1068"/>
    <n v="44994"/>
    <s v="North"/>
    <x v="10"/>
    <x v="2"/>
    <n v="58"/>
    <n v="11455.25"/>
    <n v="40714.25"/>
    <n v="2361426.5"/>
    <n v="1697022"/>
  </r>
  <r>
    <n v="1069"/>
    <n v="44995"/>
    <s v="West"/>
    <x v="1"/>
    <x v="3"/>
    <n v="98"/>
    <n v="60571.519999999997"/>
    <n v="85417.43"/>
    <n v="8370908.1399999997"/>
    <n v="2434899.1799999997"/>
  </r>
  <r>
    <n v="1070"/>
    <n v="44996"/>
    <s v="East"/>
    <x v="5"/>
    <x v="9"/>
    <n v="69"/>
    <n v="165376.28"/>
    <n v="245498"/>
    <n v="16939362"/>
    <n v="5528398.6799999997"/>
  </r>
  <r>
    <n v="1071"/>
    <n v="44997"/>
    <s v="South"/>
    <x v="0"/>
    <x v="11"/>
    <n v="75"/>
    <n v="64856.45"/>
    <n v="180855.12"/>
    <n v="13564134"/>
    <n v="8699900.25"/>
  </r>
  <r>
    <n v="1072"/>
    <n v="44998"/>
    <s v="West"/>
    <x v="11"/>
    <x v="7"/>
    <n v="13"/>
    <n v="100318.88"/>
    <n v="208697.41"/>
    <n v="2713066.33"/>
    <n v="1408920.8900000001"/>
  </r>
  <r>
    <n v="1073"/>
    <n v="44999"/>
    <s v="North"/>
    <x v="3"/>
    <x v="4"/>
    <n v="8"/>
    <n v="257394.35"/>
    <n v="681106.49"/>
    <n v="5448851.9199999999"/>
    <n v="3389697.12"/>
  </r>
  <r>
    <n v="1074"/>
    <n v="45000"/>
    <s v="West"/>
    <x v="10"/>
    <x v="11"/>
    <n v="56"/>
    <n v="11817.12"/>
    <n v="28160.880000000001"/>
    <n v="1577009.28"/>
    <n v="915250.55999999994"/>
  </r>
  <r>
    <n v="1075"/>
    <n v="45001"/>
    <s v="South"/>
    <x v="10"/>
    <x v="2"/>
    <n v="64"/>
    <n v="8532.0769999999993"/>
    <n v="47805.19"/>
    <n v="3059532.16"/>
    <n v="2513479.2320000003"/>
  </r>
  <r>
    <n v="1076"/>
    <n v="45002"/>
    <s v="North"/>
    <x v="6"/>
    <x v="11"/>
    <n v="25"/>
    <n v="4474.9409999999998"/>
    <n v="14609.67"/>
    <n v="365241.75"/>
    <n v="253368.22500000001"/>
  </r>
  <r>
    <n v="1077"/>
    <n v="45003"/>
    <s v="South"/>
    <x v="1"/>
    <x v="6"/>
    <n v="52"/>
    <n v="52134.71"/>
    <n v="193795.92"/>
    <n v="10077387.84"/>
    <n v="7366382.9199999999"/>
  </r>
  <r>
    <n v="1078"/>
    <n v="45004"/>
    <s v="South"/>
    <x v="11"/>
    <x v="6"/>
    <n v="39"/>
    <n v="100623.74"/>
    <n v="199408.58"/>
    <n v="7776934.6199999992"/>
    <n v="3852608.7599999988"/>
  </r>
  <r>
    <n v="1079"/>
    <n v="45005"/>
    <s v="East"/>
    <x v="1"/>
    <x v="11"/>
    <n v="48"/>
    <n v="43030.32"/>
    <n v="153192.72"/>
    <n v="7353250.5600000005"/>
    <n v="5287795.2000000011"/>
  </r>
  <r>
    <n v="1080"/>
    <n v="45006"/>
    <s v="North"/>
    <x v="9"/>
    <x v="1"/>
    <n v="47"/>
    <n v="1452.2760000000001"/>
    <n v="2242.6309999999999"/>
    <n v="105403.65699999999"/>
    <n v="37146.684999999983"/>
  </r>
  <r>
    <n v="1081"/>
    <n v="45007"/>
    <s v="North"/>
    <x v="5"/>
    <x v="1"/>
    <n v="84"/>
    <n v="149170.16"/>
    <n v="218312.48"/>
    <n v="18338248.32"/>
    <n v="5807954.8800000008"/>
  </r>
  <r>
    <n v="1082"/>
    <n v="45008"/>
    <s v="North"/>
    <x v="1"/>
    <x v="5"/>
    <n v="23"/>
    <n v="71419.89"/>
    <n v="106894.65"/>
    <n v="2458576.9499999997"/>
    <n v="815919.47999999975"/>
  </r>
  <r>
    <n v="1083"/>
    <n v="45009"/>
    <s v="South"/>
    <x v="5"/>
    <x v="0"/>
    <n v="20"/>
    <n v="165574.66"/>
    <n v="273801.02"/>
    <n v="5476020.4000000004"/>
    <n v="2164527.2000000002"/>
  </r>
  <r>
    <n v="1084"/>
    <n v="45010"/>
    <s v="North"/>
    <x v="3"/>
    <x v="11"/>
    <n v="75"/>
    <n v="165954.23000000001"/>
    <n v="985666.79"/>
    <n v="73925009.25"/>
    <n v="61478442"/>
  </r>
  <r>
    <n v="1085"/>
    <n v="45011"/>
    <s v="South"/>
    <x v="1"/>
    <x v="0"/>
    <n v="92"/>
    <n v="47883.17"/>
    <n v="120904.58"/>
    <n v="11123221.359999999"/>
    <n v="6717969.7199999997"/>
  </r>
  <r>
    <n v="1086"/>
    <n v="45012"/>
    <s v="North"/>
    <x v="3"/>
    <x v="11"/>
    <n v="97"/>
    <n v="186032.29"/>
    <n v="974369.11"/>
    <n v="94513803.670000002"/>
    <n v="76468671.540000007"/>
  </r>
  <r>
    <n v="1087"/>
    <n v="45013"/>
    <s v="West"/>
    <x v="1"/>
    <x v="4"/>
    <n v="68"/>
    <n v="45174.27"/>
    <n v="128663.18"/>
    <n v="8749096.2400000002"/>
    <n v="5677245.8800000008"/>
  </r>
  <r>
    <n v="1088"/>
    <n v="45014"/>
    <s v="West"/>
    <x v="1"/>
    <x v="1"/>
    <n v="96"/>
    <n v="50649.51"/>
    <n v="109104.38"/>
    <n v="10474020.48"/>
    <n v="5611667.5200000005"/>
  </r>
  <r>
    <n v="1089"/>
    <n v="45015"/>
    <s v="East"/>
    <x v="9"/>
    <x v="7"/>
    <n v="53"/>
    <n v="1670.3420000000001"/>
    <n v="3728.8209999999999"/>
    <n v="197627.51300000001"/>
    <n v="109099.387"/>
  </r>
  <r>
    <n v="1090"/>
    <n v="45016"/>
    <s v="North"/>
    <x v="7"/>
    <x v="10"/>
    <n v="26"/>
    <n v="107494.85"/>
    <n v="321987.81"/>
    <n v="8371683.0599999996"/>
    <n v="5576816.959999999"/>
  </r>
  <r>
    <n v="1091"/>
    <n v="45017"/>
    <s v="East"/>
    <x v="4"/>
    <x v="0"/>
    <n v="73"/>
    <n v="591.32830000000001"/>
    <n v="1692.1679999999999"/>
    <n v="123528.264"/>
    <n v="80361.298099999985"/>
  </r>
  <r>
    <n v="1092"/>
    <n v="45018"/>
    <s v="East"/>
    <x v="6"/>
    <x v="2"/>
    <n v="31"/>
    <n v="2577.4830000000002"/>
    <n v="7294.4059999999999"/>
    <n v="226126.58600000001"/>
    <n v="146224.61300000001"/>
  </r>
  <r>
    <n v="1093"/>
    <n v="45019"/>
    <s v="North"/>
    <x v="10"/>
    <x v="3"/>
    <n v="86"/>
    <n v="8026.48"/>
    <n v="41180.82"/>
    <n v="3541550.52"/>
    <n v="2851273.24"/>
  </r>
  <r>
    <n v="1094"/>
    <n v="45020"/>
    <s v="West"/>
    <x v="11"/>
    <x v="11"/>
    <n v="38"/>
    <n v="95381.24"/>
    <n v="198855.28"/>
    <n v="7556500.6399999997"/>
    <n v="3932013.5199999996"/>
  </r>
  <r>
    <n v="1095"/>
    <n v="45021"/>
    <s v="South"/>
    <x v="6"/>
    <x v="1"/>
    <n v="33"/>
    <n v="4018.3919999999998"/>
    <n v="10517.03"/>
    <n v="347061.99000000005"/>
    <n v="214455.05400000006"/>
  </r>
  <r>
    <n v="1096"/>
    <n v="45022"/>
    <s v="East"/>
    <x v="5"/>
    <x v="1"/>
    <n v="100"/>
    <n v="161287.53"/>
    <n v="203679.83"/>
    <n v="20367983"/>
    <n v="4239230"/>
  </r>
  <r>
    <n v="1097"/>
    <n v="45023"/>
    <s v="East"/>
    <x v="5"/>
    <x v="11"/>
    <n v="60"/>
    <n v="159540.25"/>
    <n v="299999.73"/>
    <n v="17999983.799999997"/>
    <n v="8427568.799999997"/>
  </r>
  <r>
    <n v="1098"/>
    <n v="45024"/>
    <s v="West"/>
    <x v="4"/>
    <x v="11"/>
    <n v="80"/>
    <n v="517.43910000000005"/>
    <n v="6458.8130000000001"/>
    <n v="516705.04000000004"/>
    <n v="475309.91200000001"/>
  </r>
  <r>
    <n v="1099"/>
    <n v="45025"/>
    <s v="East"/>
    <x v="1"/>
    <x v="2"/>
    <n v="90"/>
    <n v="66842.880000000005"/>
    <n v="127650.16"/>
    <n v="11488514.4"/>
    <n v="5472655.2000000002"/>
  </r>
  <r>
    <n v="1100"/>
    <n v="45026"/>
    <s v="West"/>
    <x v="7"/>
    <x v="2"/>
    <n v="11"/>
    <n v="146883.44"/>
    <n v="473098.54"/>
    <n v="5204083.9399999995"/>
    <n v="3588366.0999999996"/>
  </r>
  <r>
    <n v="1101"/>
    <n v="45027"/>
    <s v="West"/>
    <x v="11"/>
    <x v="9"/>
    <n v="37"/>
    <n v="78282.37"/>
    <n v="202141.26"/>
    <n v="7479226.6200000001"/>
    <n v="4582778.93"/>
  </r>
  <r>
    <n v="1102"/>
    <n v="45028"/>
    <s v="East"/>
    <x v="6"/>
    <x v="9"/>
    <n v="96"/>
    <n v="3688.386"/>
    <n v="10378.950000000001"/>
    <n v="996379.20000000007"/>
    <n v="642294.14400000009"/>
  </r>
  <r>
    <n v="1103"/>
    <n v="45029"/>
    <s v="South"/>
    <x v="2"/>
    <x v="0"/>
    <n v="60"/>
    <n v="16154.75"/>
    <n v="62186.64"/>
    <n v="3731198.4"/>
    <n v="2761913.4"/>
  </r>
  <r>
    <n v="1104"/>
    <n v="45030"/>
    <s v="West"/>
    <x v="3"/>
    <x v="9"/>
    <n v="51"/>
    <n v="230777.09"/>
    <n v="582553.30000000005"/>
    <n v="29710218.300000001"/>
    <n v="17940586.710000001"/>
  </r>
  <r>
    <n v="1105"/>
    <n v="45031"/>
    <s v="East"/>
    <x v="4"/>
    <x v="5"/>
    <n v="35"/>
    <n v="702.57090000000005"/>
    <n v="1162.8440000000001"/>
    <n v="40699.54"/>
    <n v="16109.558499999999"/>
  </r>
  <r>
    <n v="1106"/>
    <n v="45032"/>
    <s v="North"/>
    <x v="2"/>
    <x v="0"/>
    <n v="44"/>
    <n v="12278.9"/>
    <n v="41734.36"/>
    <n v="1836311.84"/>
    <n v="1296040.2400000002"/>
  </r>
  <r>
    <n v="1107"/>
    <n v="45033"/>
    <s v="South"/>
    <x v="2"/>
    <x v="2"/>
    <n v="18"/>
    <n v="11476.7"/>
    <n v="31361.32"/>
    <n v="564503.76"/>
    <n v="357923.16000000003"/>
  </r>
  <r>
    <n v="1108"/>
    <n v="45034"/>
    <s v="West"/>
    <x v="5"/>
    <x v="7"/>
    <n v="70"/>
    <n v="125373.95"/>
    <n v="382160.9"/>
    <n v="26751263"/>
    <n v="17975086.5"/>
  </r>
  <r>
    <n v="1109"/>
    <n v="45035"/>
    <s v="South"/>
    <x v="1"/>
    <x v="10"/>
    <n v="97"/>
    <n v="45307.46"/>
    <n v="83594.8"/>
    <n v="8108695.6000000006"/>
    <n v="3713871.9800000004"/>
  </r>
  <r>
    <n v="1110"/>
    <n v="45036"/>
    <s v="East"/>
    <x v="3"/>
    <x v="5"/>
    <n v="51"/>
    <n v="196282.91"/>
    <n v="940049.21"/>
    <n v="47942509.710000001"/>
    <n v="37932081.299999997"/>
  </r>
  <r>
    <n v="1111"/>
    <n v="45037"/>
    <s v="West"/>
    <x v="4"/>
    <x v="1"/>
    <n v="44"/>
    <n v="868.30619999999999"/>
    <n v="5652.3019999999997"/>
    <n v="248701.288"/>
    <n v="210495.81520000001"/>
  </r>
  <r>
    <n v="1112"/>
    <n v="45038"/>
    <s v="East"/>
    <x v="5"/>
    <x v="6"/>
    <n v="7"/>
    <n v="104884.99"/>
    <n v="432350.64"/>
    <n v="3026454.48"/>
    <n v="2292259.5499999998"/>
  </r>
  <r>
    <n v="1113"/>
    <n v="45039"/>
    <s v="North"/>
    <x v="10"/>
    <x v="2"/>
    <n v="79"/>
    <n v="12376.5"/>
    <n v="17345.09"/>
    <n v="1370262.11"/>
    <n v="392518.6100000001"/>
  </r>
  <r>
    <n v="1114"/>
    <n v="45040"/>
    <s v="North"/>
    <x v="11"/>
    <x v="4"/>
    <n v="21"/>
    <n v="105130.64"/>
    <n v="181448.94"/>
    <n v="3810427.74"/>
    <n v="1602684.3000000003"/>
  </r>
  <r>
    <n v="1115"/>
    <n v="45041"/>
    <s v="East"/>
    <x v="7"/>
    <x v="1"/>
    <n v="27"/>
    <n v="141715.91"/>
    <n v="330796.84000000003"/>
    <n v="8931514.6800000016"/>
    <n v="5105185.1100000013"/>
  </r>
  <r>
    <n v="1116"/>
    <n v="45042"/>
    <s v="West"/>
    <x v="2"/>
    <x v="10"/>
    <n v="27"/>
    <n v="15346.01"/>
    <n v="50396.65"/>
    <n v="1360709.55"/>
    <n v="946367.28"/>
  </r>
  <r>
    <n v="1117"/>
    <n v="45043"/>
    <s v="East"/>
    <x v="4"/>
    <x v="5"/>
    <n v="98"/>
    <n v="669.82929999999999"/>
    <n v="5370.9859999999999"/>
    <n v="526356.62800000003"/>
    <n v="460713.35660000006"/>
  </r>
  <r>
    <n v="1118"/>
    <n v="45044"/>
    <s v="North"/>
    <x v="6"/>
    <x v="7"/>
    <n v="36"/>
    <n v="3334.674"/>
    <n v="14163.76"/>
    <n v="509895.36"/>
    <n v="389847.09600000002"/>
  </r>
  <r>
    <n v="1119"/>
    <n v="45045"/>
    <s v="West"/>
    <x v="10"/>
    <x v="10"/>
    <n v="63"/>
    <n v="11414.02"/>
    <n v="47054.69"/>
    <n v="2964445.47"/>
    <n v="2245362.21"/>
  </r>
  <r>
    <n v="1120"/>
    <n v="45046"/>
    <s v="South"/>
    <x v="5"/>
    <x v="9"/>
    <n v="69"/>
    <n v="171708.15"/>
    <n v="339146.85"/>
    <n v="23401132.649999999"/>
    <n v="11553270.299999999"/>
  </r>
  <r>
    <n v="1121"/>
    <n v="45047"/>
    <s v="North"/>
    <x v="6"/>
    <x v="6"/>
    <n v="54"/>
    <n v="2679.2860000000001"/>
    <n v="13370.95"/>
    <n v="722031.3"/>
    <n v="577349.85600000003"/>
  </r>
  <r>
    <n v="1122"/>
    <n v="45048"/>
    <s v="South"/>
    <x v="2"/>
    <x v="3"/>
    <n v="16"/>
    <n v="10319.58"/>
    <n v="26914.37"/>
    <n v="430629.92"/>
    <n v="265516.64"/>
  </r>
  <r>
    <n v="1123"/>
    <n v="45049"/>
    <s v="West"/>
    <x v="3"/>
    <x v="10"/>
    <n v="18"/>
    <n v="189861.69"/>
    <n v="784610.45"/>
    <n v="14122988.1"/>
    <n v="10705477.68"/>
  </r>
  <r>
    <n v="1124"/>
    <n v="45050"/>
    <s v="West"/>
    <x v="7"/>
    <x v="8"/>
    <n v="49"/>
    <n v="172545.32"/>
    <n v="413904.52"/>
    <n v="20281321.48"/>
    <n v="11826600.800000001"/>
  </r>
  <r>
    <n v="1125"/>
    <n v="45051"/>
    <s v="North"/>
    <x v="10"/>
    <x v="1"/>
    <n v="50"/>
    <n v="8949.7209999999995"/>
    <n v="15040.33"/>
    <n v="752016.5"/>
    <n v="304530.45"/>
  </r>
  <r>
    <n v="1126"/>
    <n v="45052"/>
    <s v="South"/>
    <x v="3"/>
    <x v="6"/>
    <n v="93"/>
    <n v="180698.41"/>
    <n v="394801.38"/>
    <n v="36716528.340000004"/>
    <n v="19911576.210000005"/>
  </r>
  <r>
    <n v="1127"/>
    <n v="45053"/>
    <s v="East"/>
    <x v="5"/>
    <x v="2"/>
    <n v="95"/>
    <n v="167274.45000000001"/>
    <n v="286476.53999999998"/>
    <n v="27215271.299999997"/>
    <n v="11324198.549999995"/>
  </r>
  <r>
    <n v="1128"/>
    <n v="45054"/>
    <s v="West"/>
    <x v="5"/>
    <x v="0"/>
    <n v="8"/>
    <n v="142678.39000000001"/>
    <n v="238553.17"/>
    <n v="1908425.36"/>
    <n v="766998.24"/>
  </r>
  <r>
    <n v="1129"/>
    <n v="45055"/>
    <s v="North"/>
    <x v="0"/>
    <x v="6"/>
    <n v="39"/>
    <n v="63856.23"/>
    <n v="121185.55"/>
    <n v="4726236.45"/>
    <n v="2235843.48"/>
  </r>
  <r>
    <n v="1130"/>
    <n v="45056"/>
    <s v="East"/>
    <x v="1"/>
    <x v="6"/>
    <n v="47"/>
    <n v="70325.41"/>
    <n v="198600.99"/>
    <n v="9334246.5299999993"/>
    <n v="6028952.2599999998"/>
  </r>
  <r>
    <n v="1131"/>
    <n v="45057"/>
    <s v="South"/>
    <x v="11"/>
    <x v="11"/>
    <n v="36"/>
    <n v="106588.41"/>
    <n v="203065.01"/>
    <n v="7310340.3600000003"/>
    <n v="3473157.6"/>
  </r>
  <r>
    <n v="1132"/>
    <n v="45058"/>
    <s v="North"/>
    <x v="7"/>
    <x v="1"/>
    <n v="17"/>
    <n v="101451.68"/>
    <n v="323949.17"/>
    <n v="5507135.8899999997"/>
    <n v="3782457.33"/>
  </r>
  <r>
    <n v="1133"/>
    <n v="45059"/>
    <s v="East"/>
    <x v="8"/>
    <x v="11"/>
    <n v="26"/>
    <n v="21512.16"/>
    <n v="38184.65"/>
    <n v="992800.9"/>
    <n v="433484.74"/>
  </r>
  <r>
    <n v="1134"/>
    <n v="45060"/>
    <s v="East"/>
    <x v="11"/>
    <x v="9"/>
    <n v="69"/>
    <n v="115064.29"/>
    <n v="286009.03000000003"/>
    <n v="19734623.07"/>
    <n v="11795187.060000001"/>
  </r>
  <r>
    <n v="1135"/>
    <n v="45061"/>
    <s v="West"/>
    <x v="11"/>
    <x v="2"/>
    <n v="48"/>
    <n v="103736.75"/>
    <n v="209379.4"/>
    <n v="10050211.199999999"/>
    <n v="5070847.1999999993"/>
  </r>
  <r>
    <n v="1136"/>
    <n v="45062"/>
    <s v="North"/>
    <x v="6"/>
    <x v="6"/>
    <n v="96"/>
    <n v="3325.3380000000002"/>
    <n v="8653.9079999999994"/>
    <n v="830775.16799999995"/>
    <n v="511542.71999999991"/>
  </r>
  <r>
    <n v="1137"/>
    <n v="45063"/>
    <s v="West"/>
    <x v="1"/>
    <x v="5"/>
    <n v="92"/>
    <n v="49255.17"/>
    <n v="128908.13"/>
    <n v="11859547.960000001"/>
    <n v="7328072.3200000012"/>
  </r>
  <r>
    <n v="1138"/>
    <n v="45064"/>
    <s v="East"/>
    <x v="0"/>
    <x v="4"/>
    <n v="73"/>
    <n v="65883.22"/>
    <n v="164987.17000000001"/>
    <n v="12044063.41"/>
    <n v="7234588.3499999996"/>
  </r>
  <r>
    <n v="1139"/>
    <n v="45065"/>
    <s v="East"/>
    <x v="2"/>
    <x v="0"/>
    <n v="75"/>
    <n v="12875.44"/>
    <n v="59250.03"/>
    <n v="4443752.25"/>
    <n v="3478094.25"/>
  </r>
  <r>
    <n v="1140"/>
    <n v="45066"/>
    <s v="West"/>
    <x v="2"/>
    <x v="1"/>
    <n v="13"/>
    <n v="13286.23"/>
    <n v="60558.75"/>
    <n v="787263.75"/>
    <n v="614542.76"/>
  </r>
  <r>
    <n v="1141"/>
    <n v="45067"/>
    <s v="North"/>
    <x v="4"/>
    <x v="9"/>
    <n v="4"/>
    <n v="505.20729999999998"/>
    <n v="7099.0280000000002"/>
    <n v="28396.112000000001"/>
    <n v="26375.282800000001"/>
  </r>
  <r>
    <n v="1142"/>
    <n v="45068"/>
    <s v="South"/>
    <x v="4"/>
    <x v="2"/>
    <n v="18"/>
    <n v="730.45159999999998"/>
    <n v="2249.328"/>
    <n v="40487.904000000002"/>
    <n v="27339.775200000004"/>
  </r>
  <r>
    <n v="1143"/>
    <n v="45069"/>
    <s v="North"/>
    <x v="9"/>
    <x v="7"/>
    <n v="83"/>
    <n v="1459.289"/>
    <n v="2147.451"/>
    <n v="178238.43299999999"/>
    <n v="57117.445999999996"/>
  </r>
  <r>
    <n v="1144"/>
    <n v="45070"/>
    <s v="South"/>
    <x v="0"/>
    <x v="1"/>
    <n v="36"/>
    <n v="66893.070000000007"/>
    <n v="93431.16"/>
    <n v="3363521.7600000002"/>
    <n v="955371.23999999976"/>
  </r>
  <r>
    <n v="1145"/>
    <n v="45071"/>
    <s v="West"/>
    <x v="3"/>
    <x v="1"/>
    <n v="10"/>
    <n v="252393.26"/>
    <n v="432723.87"/>
    <n v="4327238.7"/>
    <n v="1803306.1"/>
  </r>
  <r>
    <n v="1146"/>
    <n v="45072"/>
    <s v="East"/>
    <x v="5"/>
    <x v="10"/>
    <n v="44"/>
    <n v="143238.14000000001"/>
    <n v="492138.6"/>
    <n v="21654098.399999999"/>
    <n v="15351620.239999998"/>
  </r>
  <r>
    <n v="1147"/>
    <n v="45073"/>
    <s v="North"/>
    <x v="9"/>
    <x v="7"/>
    <n v="79"/>
    <n v="1352.366"/>
    <n v="4116.7240000000002"/>
    <n v="325221.196"/>
    <n v="218384.28200000001"/>
  </r>
  <r>
    <n v="1148"/>
    <n v="45074"/>
    <s v="South"/>
    <x v="9"/>
    <x v="0"/>
    <n v="36"/>
    <n v="1352.3720000000001"/>
    <n v="3433.7739999999999"/>
    <n v="123615.864"/>
    <n v="74930.472000000009"/>
  </r>
  <r>
    <n v="1149"/>
    <n v="45075"/>
    <s v="West"/>
    <x v="5"/>
    <x v="5"/>
    <n v="79"/>
    <n v="148729.14000000001"/>
    <n v="492103.56"/>
    <n v="38876181.240000002"/>
    <n v="27126579.18"/>
  </r>
  <r>
    <n v="1150"/>
    <n v="45076"/>
    <s v="West"/>
    <x v="9"/>
    <x v="10"/>
    <n v="13"/>
    <n v="1692.654"/>
    <n v="3942.4580000000001"/>
    <n v="51251.953999999998"/>
    <n v="29247.451999999997"/>
  </r>
  <r>
    <n v="1151"/>
    <n v="45077"/>
    <s v="East"/>
    <x v="4"/>
    <x v="1"/>
    <n v="90"/>
    <n v="576.98440000000005"/>
    <n v="7583.1869999999999"/>
    <n v="682486.83"/>
    <n v="630558.23399999994"/>
  </r>
  <r>
    <n v="1152"/>
    <n v="45078"/>
    <s v="North"/>
    <x v="5"/>
    <x v="11"/>
    <n v="44"/>
    <n v="122237.4"/>
    <n v="245113.79"/>
    <n v="10785006.76"/>
    <n v="5406561.1600000001"/>
  </r>
  <r>
    <n v="1153"/>
    <n v="45079"/>
    <s v="West"/>
    <x v="2"/>
    <x v="11"/>
    <n v="41"/>
    <n v="14922.08"/>
    <n v="47421"/>
    <n v="1944261"/>
    <n v="1332455.72"/>
  </r>
  <r>
    <n v="1154"/>
    <n v="45080"/>
    <s v="West"/>
    <x v="2"/>
    <x v="4"/>
    <n v="27"/>
    <n v="17638.32"/>
    <n v="27561.59"/>
    <n v="744162.93"/>
    <n v="267928.29000000004"/>
  </r>
  <r>
    <n v="1155"/>
    <n v="45081"/>
    <s v="West"/>
    <x v="0"/>
    <x v="2"/>
    <n v="47"/>
    <n v="55336.53"/>
    <n v="137257.22"/>
    <n v="6451089.3399999999"/>
    <n v="3850272.4299999997"/>
  </r>
  <r>
    <n v="1156"/>
    <n v="45082"/>
    <s v="West"/>
    <x v="9"/>
    <x v="10"/>
    <n v="93"/>
    <n v="1500.2550000000001"/>
    <n v="3860.5520000000001"/>
    <n v="359031.33600000001"/>
    <n v="219507.62100000001"/>
  </r>
  <r>
    <n v="1157"/>
    <n v="45083"/>
    <s v="North"/>
    <x v="7"/>
    <x v="6"/>
    <n v="52"/>
    <n v="141533.04"/>
    <n v="433744.55"/>
    <n v="22554716.599999998"/>
    <n v="15194998.519999998"/>
  </r>
  <r>
    <n v="1158"/>
    <n v="45084"/>
    <s v="East"/>
    <x v="5"/>
    <x v="3"/>
    <n v="91"/>
    <n v="129174.27"/>
    <n v="259396.98"/>
    <n v="23605125.18"/>
    <n v="11850266.609999999"/>
  </r>
  <r>
    <n v="1159"/>
    <n v="45085"/>
    <s v="South"/>
    <x v="0"/>
    <x v="8"/>
    <n v="85"/>
    <n v="67620.78"/>
    <n v="136276.25"/>
    <n v="11583481.25"/>
    <n v="5835714.9500000002"/>
  </r>
  <r>
    <n v="1160"/>
    <n v="45086"/>
    <s v="South"/>
    <x v="8"/>
    <x v="4"/>
    <n v="54"/>
    <n v="16287.96"/>
    <n v="35610.46"/>
    <n v="1922964.8399999999"/>
    <n v="1043414.9999999999"/>
  </r>
  <r>
    <n v="1161"/>
    <n v="45087"/>
    <s v="South"/>
    <x v="4"/>
    <x v="3"/>
    <n v="45"/>
    <n v="589.49860000000001"/>
    <n v="6592.2129999999997"/>
    <n v="296649.58499999996"/>
    <n v="270122.14799999999"/>
  </r>
  <r>
    <n v="1162"/>
    <n v="45088"/>
    <s v="East"/>
    <x v="4"/>
    <x v="3"/>
    <n v="44"/>
    <n v="881.79849999999999"/>
    <n v="6565.6130000000003"/>
    <n v="288886.97200000001"/>
    <n v="250087.83800000002"/>
  </r>
  <r>
    <n v="1163"/>
    <n v="45089"/>
    <s v="East"/>
    <x v="10"/>
    <x v="0"/>
    <n v="78"/>
    <n v="13143.02"/>
    <n v="16164.06"/>
    <n v="1260796.68"/>
    <n v="235641.11999999988"/>
  </r>
  <r>
    <n v="1164"/>
    <n v="45090"/>
    <s v="East"/>
    <x v="4"/>
    <x v="11"/>
    <n v="56"/>
    <n v="802.86270000000002"/>
    <n v="8165.107"/>
    <n v="457245.99199999997"/>
    <n v="412285.68079999997"/>
  </r>
  <r>
    <n v="1165"/>
    <n v="45091"/>
    <s v="West"/>
    <x v="7"/>
    <x v="2"/>
    <n v="1"/>
    <n v="173527.37"/>
    <n v="450503.61"/>
    <n v="450503.61"/>
    <n v="276976.24"/>
  </r>
  <r>
    <n v="1166"/>
    <n v="45092"/>
    <s v="West"/>
    <x v="3"/>
    <x v="7"/>
    <n v="79"/>
    <n v="168078.29"/>
    <n v="919392.79"/>
    <n v="72632030.409999996"/>
    <n v="59353845.5"/>
  </r>
  <r>
    <n v="1167"/>
    <n v="45093"/>
    <s v="North"/>
    <x v="0"/>
    <x v="6"/>
    <n v="94"/>
    <n v="49480.09"/>
    <n v="103747.05"/>
    <n v="9752222.7000000011"/>
    <n v="5101094.2400000012"/>
  </r>
  <r>
    <n v="1168"/>
    <n v="45094"/>
    <s v="North"/>
    <x v="9"/>
    <x v="0"/>
    <n v="96"/>
    <n v="1627.8309999999999"/>
    <n v="2178.4679999999998"/>
    <n v="209132.92799999999"/>
    <n v="52861.152000000002"/>
  </r>
  <r>
    <n v="1169"/>
    <n v="45095"/>
    <s v="East"/>
    <x v="0"/>
    <x v="5"/>
    <n v="37"/>
    <n v="71632.039999999994"/>
    <n v="164506.79"/>
    <n v="6086751.2300000004"/>
    <n v="3436365.7500000005"/>
  </r>
  <r>
    <n v="1170"/>
    <n v="45096"/>
    <s v="West"/>
    <x v="3"/>
    <x v="10"/>
    <n v="36"/>
    <n v="181964.98"/>
    <n v="950861"/>
    <n v="34230996"/>
    <n v="27680256.719999999"/>
  </r>
  <r>
    <n v="1171"/>
    <n v="45097"/>
    <s v="South"/>
    <x v="8"/>
    <x v="6"/>
    <n v="100"/>
    <n v="26451.08"/>
    <n v="31799.93"/>
    <n v="3179993"/>
    <n v="534885"/>
  </r>
  <r>
    <n v="1172"/>
    <n v="45098"/>
    <s v="West"/>
    <x v="11"/>
    <x v="5"/>
    <n v="23"/>
    <n v="79814.12"/>
    <n v="226908.7"/>
    <n v="5218900.1000000006"/>
    <n v="3383175.3400000008"/>
  </r>
  <r>
    <n v="1173"/>
    <n v="45099"/>
    <s v="South"/>
    <x v="0"/>
    <x v="10"/>
    <n v="85"/>
    <n v="62020.26"/>
    <n v="94583.03"/>
    <n v="8039557.5499999998"/>
    <n v="2767835.4499999993"/>
  </r>
  <r>
    <n v="1174"/>
    <n v="45100"/>
    <s v="South"/>
    <x v="2"/>
    <x v="7"/>
    <n v="50"/>
    <n v="10531.66"/>
    <n v="63881.440000000002"/>
    <n v="3194072"/>
    <n v="2667489"/>
  </r>
  <r>
    <n v="1175"/>
    <n v="45101"/>
    <s v="North"/>
    <x v="7"/>
    <x v="11"/>
    <n v="74"/>
    <n v="102130.53"/>
    <n v="484248.98"/>
    <n v="35834424.519999996"/>
    <n v="28276765.299999997"/>
  </r>
  <r>
    <n v="1176"/>
    <n v="45102"/>
    <s v="South"/>
    <x v="10"/>
    <x v="10"/>
    <n v="70"/>
    <n v="7967.1840000000002"/>
    <n v="15864.78"/>
    <n v="1110534.6000000001"/>
    <n v="552831.72000000009"/>
  </r>
  <r>
    <n v="1177"/>
    <n v="45103"/>
    <s v="West"/>
    <x v="6"/>
    <x v="5"/>
    <n v="11"/>
    <n v="4407.2820000000002"/>
    <n v="12708.05"/>
    <n v="139788.54999999999"/>
    <n v="91308.447999999989"/>
  </r>
  <r>
    <n v="1178"/>
    <n v="45104"/>
    <s v="South"/>
    <x v="0"/>
    <x v="0"/>
    <n v="69"/>
    <n v="66174.16"/>
    <n v="195130.94"/>
    <n v="13464034.859999999"/>
    <n v="8898017.8200000003"/>
  </r>
  <r>
    <n v="1179"/>
    <n v="45105"/>
    <s v="South"/>
    <x v="7"/>
    <x v="2"/>
    <n v="18"/>
    <n v="168825.31"/>
    <n v="218079.85"/>
    <n v="3925437.3000000003"/>
    <n v="886581.7200000002"/>
  </r>
  <r>
    <n v="1180"/>
    <n v="45106"/>
    <s v="East"/>
    <x v="4"/>
    <x v="3"/>
    <n v="93"/>
    <n v="519.61339999999996"/>
    <n v="8867.4060000000009"/>
    <n v="824668.75800000003"/>
    <n v="776344.71180000005"/>
  </r>
  <r>
    <n v="1181"/>
    <n v="45107"/>
    <s v="North"/>
    <x v="4"/>
    <x v="7"/>
    <n v="43"/>
    <n v="730.53009999999995"/>
    <n v="2753.2429999999999"/>
    <n v="118389.44899999999"/>
    <n v="86976.654699999999"/>
  </r>
  <r>
    <n v="1182"/>
    <n v="45108"/>
    <s v="East"/>
    <x v="0"/>
    <x v="4"/>
    <n v="70"/>
    <n v="69811.13"/>
    <n v="126734.59"/>
    <n v="8871421.2999999989"/>
    <n v="3984642.1999999983"/>
  </r>
  <r>
    <n v="1183"/>
    <n v="45109"/>
    <s v="East"/>
    <x v="5"/>
    <x v="11"/>
    <n v="86"/>
    <n v="140306.5"/>
    <n v="297283.19"/>
    <n v="25566354.34"/>
    <n v="13499995.34"/>
  </r>
  <r>
    <n v="1184"/>
    <n v="45110"/>
    <s v="West"/>
    <x v="9"/>
    <x v="2"/>
    <n v="29"/>
    <n v="1011.756"/>
    <n v="2563.0479999999998"/>
    <n v="74328.391999999993"/>
    <n v="44987.467999999993"/>
  </r>
  <r>
    <n v="1185"/>
    <n v="45111"/>
    <s v="West"/>
    <x v="6"/>
    <x v="9"/>
    <n v="71"/>
    <n v="4485.6350000000002"/>
    <n v="12257.25"/>
    <n v="870264.75"/>
    <n v="551784.66500000004"/>
  </r>
  <r>
    <n v="1186"/>
    <n v="45112"/>
    <s v="West"/>
    <x v="4"/>
    <x v="3"/>
    <n v="35"/>
    <n v="684.99829999999997"/>
    <n v="5599.7820000000002"/>
    <n v="195992.37"/>
    <n v="172017.4295"/>
  </r>
  <r>
    <n v="1187"/>
    <n v="45113"/>
    <s v="East"/>
    <x v="9"/>
    <x v="11"/>
    <n v="45"/>
    <n v="1467.68"/>
    <n v="3442.8110000000001"/>
    <n v="154926.495"/>
    <n v="88880.89499999999"/>
  </r>
  <r>
    <n v="1188"/>
    <n v="45114"/>
    <s v="South"/>
    <x v="4"/>
    <x v="4"/>
    <n v="8"/>
    <n v="801.47439999999995"/>
    <n v="6101.7309999999998"/>
    <n v="48813.847999999998"/>
    <n v="42402.052799999998"/>
  </r>
  <r>
    <n v="1189"/>
    <n v="45115"/>
    <s v="East"/>
    <x v="10"/>
    <x v="10"/>
    <n v="45"/>
    <n v="10047.08"/>
    <n v="46988.800000000003"/>
    <n v="2114496"/>
    <n v="1662377.4"/>
  </r>
  <r>
    <n v="1190"/>
    <n v="45116"/>
    <s v="North"/>
    <x v="8"/>
    <x v="10"/>
    <n v="65"/>
    <n v="21487.17"/>
    <n v="35641.42"/>
    <n v="2316692.2999999998"/>
    <n v="920026.25"/>
  </r>
  <r>
    <n v="1191"/>
    <n v="45117"/>
    <s v="East"/>
    <x v="8"/>
    <x v="5"/>
    <n v="59"/>
    <n v="20068.14"/>
    <n v="57347.7"/>
    <n v="3383514.3"/>
    <n v="2199494.04"/>
  </r>
  <r>
    <n v="1192"/>
    <n v="45118"/>
    <s v="East"/>
    <x v="10"/>
    <x v="11"/>
    <n v="12"/>
    <n v="8106.4"/>
    <n v="43917.79"/>
    <n v="527013.48"/>
    <n v="429736.68"/>
  </r>
  <r>
    <n v="1193"/>
    <n v="45119"/>
    <s v="North"/>
    <x v="8"/>
    <x v="11"/>
    <n v="31"/>
    <n v="18297.8"/>
    <n v="46710.79"/>
    <n v="1448034.49"/>
    <n v="880802.69000000006"/>
  </r>
  <r>
    <n v="1194"/>
    <n v="45120"/>
    <s v="West"/>
    <x v="0"/>
    <x v="2"/>
    <n v="63"/>
    <n v="41203.800000000003"/>
    <n v="178703.06"/>
    <n v="11258292.779999999"/>
    <n v="8662453.379999999"/>
  </r>
  <r>
    <n v="1195"/>
    <n v="45121"/>
    <s v="East"/>
    <x v="8"/>
    <x v="2"/>
    <n v="34"/>
    <n v="17924.2"/>
    <n v="51659.66"/>
    <n v="1756428.4400000002"/>
    <n v="1147005.6400000001"/>
  </r>
  <r>
    <n v="1196"/>
    <n v="45122"/>
    <s v="East"/>
    <x v="10"/>
    <x v="2"/>
    <n v="76"/>
    <n v="9044.7289999999994"/>
    <n v="15138.65"/>
    <n v="1150537.3999999999"/>
    <n v="463137.99599999993"/>
  </r>
  <r>
    <n v="1197"/>
    <n v="45123"/>
    <s v="East"/>
    <x v="11"/>
    <x v="1"/>
    <n v="75"/>
    <n v="134854.16"/>
    <n v="189809.94"/>
    <n v="14235745.5"/>
    <n v="4121683.5"/>
  </r>
  <r>
    <n v="1198"/>
    <n v="45124"/>
    <s v="West"/>
    <x v="5"/>
    <x v="11"/>
    <n v="15"/>
    <n v="132357.70000000001"/>
    <n v="448269.42"/>
    <n v="6724041.2999999998"/>
    <n v="4738675.8"/>
  </r>
  <r>
    <n v="1199"/>
    <n v="45125"/>
    <s v="East"/>
    <x v="5"/>
    <x v="11"/>
    <n v="23"/>
    <n v="151751.93"/>
    <n v="386902.3"/>
    <n v="8898752.9000000004"/>
    <n v="5408458.5100000007"/>
  </r>
  <r>
    <n v="1200"/>
    <n v="45126"/>
    <s v="North"/>
    <x v="6"/>
    <x v="10"/>
    <n v="82"/>
    <n v="2653.16"/>
    <n v="10379.450000000001"/>
    <n v="851114.9"/>
    <n v="633555.78"/>
  </r>
  <r>
    <n v="1201"/>
    <n v="45127"/>
    <s v="East"/>
    <x v="6"/>
    <x v="4"/>
    <n v="27"/>
    <n v="4325.2569999999996"/>
    <n v="10720.61"/>
    <n v="289456.47000000003"/>
    <n v="172674.53100000005"/>
  </r>
  <r>
    <n v="1202"/>
    <n v="45128"/>
    <s v="West"/>
    <x v="2"/>
    <x v="6"/>
    <n v="37"/>
    <n v="10000.52"/>
    <n v="25091.29"/>
    <n v="928377.73"/>
    <n v="558358.49"/>
  </r>
  <r>
    <n v="1203"/>
    <n v="45129"/>
    <s v="South"/>
    <x v="2"/>
    <x v="7"/>
    <n v="36"/>
    <n v="16989.23"/>
    <n v="23018.3"/>
    <n v="828658.79999999993"/>
    <n v="217046.5199999999"/>
  </r>
  <r>
    <n v="1204"/>
    <n v="45130"/>
    <s v="North"/>
    <x v="7"/>
    <x v="10"/>
    <n v="87"/>
    <n v="110383.83"/>
    <n v="309949.99"/>
    <n v="26965649.129999999"/>
    <n v="17362255.919999998"/>
  </r>
  <r>
    <n v="1205"/>
    <n v="45131"/>
    <s v="East"/>
    <x v="8"/>
    <x v="2"/>
    <n v="43"/>
    <n v="19057.16"/>
    <n v="42605.45"/>
    <n v="1832034.3499999999"/>
    <n v="1012576.4699999999"/>
  </r>
  <r>
    <n v="1206"/>
    <n v="45132"/>
    <s v="South"/>
    <x v="3"/>
    <x v="4"/>
    <n v="71"/>
    <n v="260752.27"/>
    <n v="782982.49"/>
    <n v="55591756.789999999"/>
    <n v="37078345.620000005"/>
  </r>
  <r>
    <n v="1207"/>
    <n v="45133"/>
    <s v="South"/>
    <x v="11"/>
    <x v="0"/>
    <n v="11"/>
    <n v="91283.26"/>
    <n v="283341.44"/>
    <n v="3116755.84"/>
    <n v="2112639.98"/>
  </r>
  <r>
    <n v="1208"/>
    <n v="45134"/>
    <s v="South"/>
    <x v="7"/>
    <x v="10"/>
    <n v="26"/>
    <n v="132090.69"/>
    <n v="588416.34"/>
    <n v="15298824.84"/>
    <n v="11864466.9"/>
  </r>
  <r>
    <n v="1209"/>
    <n v="45135"/>
    <s v="South"/>
    <x v="2"/>
    <x v="0"/>
    <n v="44"/>
    <n v="14779.75"/>
    <n v="69148.2"/>
    <n v="3042520.8"/>
    <n v="2392211.7999999998"/>
  </r>
  <r>
    <n v="1210"/>
    <n v="45136"/>
    <s v="South"/>
    <x v="0"/>
    <x v="6"/>
    <n v="80"/>
    <n v="50051.82"/>
    <n v="152084.25"/>
    <n v="12166740"/>
    <n v="8162594.4000000004"/>
  </r>
  <r>
    <n v="1211"/>
    <n v="45137"/>
    <s v="West"/>
    <x v="6"/>
    <x v="6"/>
    <n v="37"/>
    <n v="3346.6309999999999"/>
    <n v="8044.6419999999998"/>
    <n v="297651.75400000002"/>
    <n v="173826.40700000001"/>
  </r>
  <r>
    <n v="1212"/>
    <n v="45138"/>
    <s v="South"/>
    <x v="1"/>
    <x v="8"/>
    <n v="50"/>
    <n v="44514.73"/>
    <n v="186634.53"/>
    <n v="9331726.5"/>
    <n v="7105990"/>
  </r>
  <r>
    <n v="1213"/>
    <n v="45139"/>
    <s v="South"/>
    <x v="5"/>
    <x v="0"/>
    <n v="61"/>
    <n v="178716.81"/>
    <n v="210616.85"/>
    <n v="12847627.85"/>
    <n v="1945902.4399999995"/>
  </r>
  <r>
    <n v="1214"/>
    <n v="45140"/>
    <s v="East"/>
    <x v="8"/>
    <x v="11"/>
    <n v="64"/>
    <n v="23812.62"/>
    <n v="44373.99"/>
    <n v="2839935.36"/>
    <n v="1315927.68"/>
  </r>
  <r>
    <n v="1215"/>
    <n v="45141"/>
    <s v="West"/>
    <x v="3"/>
    <x v="0"/>
    <n v="75"/>
    <n v="230459.95"/>
    <n v="826723.96"/>
    <n v="62004297"/>
    <n v="44719800.75"/>
  </r>
  <r>
    <n v="1216"/>
    <n v="45142"/>
    <s v="West"/>
    <x v="6"/>
    <x v="7"/>
    <n v="5"/>
    <n v="3372.806"/>
    <n v="6204.7629999999999"/>
    <n v="31023.814999999999"/>
    <n v="14159.785"/>
  </r>
  <r>
    <n v="1217"/>
    <n v="45143"/>
    <s v="East"/>
    <x v="4"/>
    <x v="4"/>
    <n v="67"/>
    <n v="800.79520000000002"/>
    <n v="7088.3419999999996"/>
    <n v="474918.91399999999"/>
    <n v="421265.63559999998"/>
  </r>
  <r>
    <n v="1218"/>
    <n v="45144"/>
    <s v="North"/>
    <x v="0"/>
    <x v="8"/>
    <n v="46"/>
    <n v="46059.95"/>
    <n v="115574.9"/>
    <n v="5316445.3999999994"/>
    <n v="3197687.6999999997"/>
  </r>
  <r>
    <n v="1219"/>
    <n v="45145"/>
    <s v="East"/>
    <x v="0"/>
    <x v="4"/>
    <n v="35"/>
    <n v="49778.28"/>
    <n v="136670.63"/>
    <n v="4783472.05"/>
    <n v="3041232.25"/>
  </r>
  <r>
    <n v="1220"/>
    <n v="45146"/>
    <s v="East"/>
    <x v="1"/>
    <x v="1"/>
    <n v="82"/>
    <n v="50932.77"/>
    <n v="111908.11"/>
    <n v="9176465.0199999996"/>
    <n v="4999977.88"/>
  </r>
  <r>
    <n v="1221"/>
    <n v="45147"/>
    <s v="North"/>
    <x v="7"/>
    <x v="11"/>
    <n v="31"/>
    <n v="114556.51"/>
    <n v="385041.47"/>
    <n v="11936285.569999998"/>
    <n v="8385033.7599999979"/>
  </r>
  <r>
    <n v="1222"/>
    <n v="45148"/>
    <s v="South"/>
    <x v="4"/>
    <x v="0"/>
    <n v="51"/>
    <n v="844.78620000000001"/>
    <n v="8670.2559999999994"/>
    <n v="442183.05599999998"/>
    <n v="399098.95979999995"/>
  </r>
  <r>
    <n v="1223"/>
    <n v="45149"/>
    <s v="South"/>
    <x v="6"/>
    <x v="4"/>
    <n v="17"/>
    <n v="3986.0650000000001"/>
    <n v="13424.29"/>
    <n v="228212.93000000002"/>
    <n v="160449.82500000001"/>
  </r>
  <r>
    <n v="1224"/>
    <n v="45150"/>
    <s v="North"/>
    <x v="0"/>
    <x v="7"/>
    <n v="91"/>
    <n v="61840.800000000003"/>
    <n v="116048.76"/>
    <n v="10560437.16"/>
    <n v="4932924.3600000003"/>
  </r>
  <r>
    <n v="1225"/>
    <n v="45151"/>
    <s v="East"/>
    <x v="11"/>
    <x v="7"/>
    <n v="58"/>
    <n v="89078.36"/>
    <n v="294695.74"/>
    <n v="17092352.919999998"/>
    <n v="11925808.039999999"/>
  </r>
  <r>
    <n v="1226"/>
    <n v="45152"/>
    <s v="South"/>
    <x v="4"/>
    <x v="2"/>
    <n v="73"/>
    <n v="645.71410000000003"/>
    <n v="9988.5349999999999"/>
    <n v="729163.05499999993"/>
    <n v="682025.92569999991"/>
  </r>
  <r>
    <n v="1227"/>
    <n v="45153"/>
    <s v="East"/>
    <x v="5"/>
    <x v="0"/>
    <n v="35"/>
    <n v="128859.67"/>
    <n v="341579.47"/>
    <n v="11955281.449999999"/>
    <n v="7445192.9999999991"/>
  </r>
  <r>
    <n v="1228"/>
    <n v="45154"/>
    <s v="East"/>
    <x v="7"/>
    <x v="6"/>
    <n v="87"/>
    <n v="141328.29"/>
    <n v="437405.88"/>
    <n v="38054311.560000002"/>
    <n v="25758750.330000002"/>
  </r>
  <r>
    <n v="1229"/>
    <n v="45155"/>
    <s v="North"/>
    <x v="5"/>
    <x v="2"/>
    <n v="36"/>
    <n v="174003.13"/>
    <n v="390949.26"/>
    <n v="14074173.359999999"/>
    <n v="7810060.6799999997"/>
  </r>
  <r>
    <n v="1230"/>
    <n v="45156"/>
    <s v="West"/>
    <x v="8"/>
    <x v="9"/>
    <n v="7"/>
    <n v="20218.97"/>
    <n v="76623.490000000005"/>
    <n v="536364.43000000005"/>
    <n v="394831.64"/>
  </r>
  <r>
    <n v="1231"/>
    <n v="45157"/>
    <s v="North"/>
    <x v="6"/>
    <x v="11"/>
    <n v="51"/>
    <n v="4158.9430000000002"/>
    <n v="12210.59"/>
    <n v="622740.09"/>
    <n v="410633.99699999997"/>
  </r>
  <r>
    <n v="1232"/>
    <n v="45158"/>
    <s v="West"/>
    <x v="9"/>
    <x v="11"/>
    <n v="18"/>
    <n v="1209.99"/>
    <n v="2679.0459999999998"/>
    <n v="48222.827999999994"/>
    <n v="26443.007999999994"/>
  </r>
  <r>
    <n v="1233"/>
    <n v="45159"/>
    <s v="East"/>
    <x v="9"/>
    <x v="11"/>
    <n v="49"/>
    <n v="1642.0519999999999"/>
    <n v="2045.1310000000001"/>
    <n v="100211.41900000001"/>
    <n v="19750.871000000014"/>
  </r>
  <r>
    <n v="1234"/>
    <n v="45160"/>
    <s v="South"/>
    <x v="4"/>
    <x v="0"/>
    <n v="71"/>
    <n v="542.3623"/>
    <n v="2075.4180000000001"/>
    <n v="147354.67800000001"/>
    <n v="108846.95470000002"/>
  </r>
  <r>
    <n v="1235"/>
    <n v="45161"/>
    <s v="West"/>
    <x v="7"/>
    <x v="8"/>
    <n v="26"/>
    <n v="136186.49"/>
    <n v="381131.78"/>
    <n v="9909426.2800000012"/>
    <n v="6368577.540000001"/>
  </r>
  <r>
    <n v="1236"/>
    <n v="45162"/>
    <s v="North"/>
    <x v="11"/>
    <x v="5"/>
    <n v="34"/>
    <n v="80561.899999999994"/>
    <n v="177313.87"/>
    <n v="6028671.5800000001"/>
    <n v="3289566.9800000004"/>
  </r>
  <r>
    <n v="1237"/>
    <n v="45163"/>
    <s v="North"/>
    <x v="5"/>
    <x v="8"/>
    <n v="88"/>
    <n v="117023.41"/>
    <n v="250618.47"/>
    <n v="22054425.359999999"/>
    <n v="11756365.279999999"/>
  </r>
  <r>
    <n v="1238"/>
    <n v="45164"/>
    <s v="North"/>
    <x v="4"/>
    <x v="6"/>
    <n v="75"/>
    <n v="559.31150000000002"/>
    <n v="4397.1139999999996"/>
    <n v="329783.55"/>
    <n v="287835.1875"/>
  </r>
  <r>
    <n v="1239"/>
    <n v="45165"/>
    <s v="West"/>
    <x v="4"/>
    <x v="9"/>
    <n v="78"/>
    <n v="759.16010000000006"/>
    <n v="2507.5859999999998"/>
    <n v="195591.70799999998"/>
    <n v="136377.22019999998"/>
  </r>
  <r>
    <n v="1240"/>
    <n v="45166"/>
    <s v="East"/>
    <x v="7"/>
    <x v="1"/>
    <n v="36"/>
    <n v="147178.45000000001"/>
    <n v="443907.09"/>
    <n v="15980655.24"/>
    <n v="10682231.039999999"/>
  </r>
  <r>
    <n v="1241"/>
    <n v="45167"/>
    <s v="East"/>
    <x v="11"/>
    <x v="6"/>
    <n v="65"/>
    <n v="107821.59"/>
    <n v="216619.04"/>
    <n v="14080237.6"/>
    <n v="7071834.25"/>
  </r>
  <r>
    <n v="1242"/>
    <n v="45168"/>
    <s v="West"/>
    <x v="6"/>
    <x v="1"/>
    <n v="60"/>
    <n v="3510.1559999999999"/>
    <n v="8371.3379999999997"/>
    <n v="502280.27999999997"/>
    <n v="291670.92"/>
  </r>
  <r>
    <n v="1243"/>
    <n v="45169"/>
    <s v="South"/>
    <x v="7"/>
    <x v="2"/>
    <n v="32"/>
    <n v="136064.71"/>
    <n v="360276.73"/>
    <n v="11528855.359999999"/>
    <n v="7174784.6399999997"/>
  </r>
  <r>
    <n v="1244"/>
    <n v="45170"/>
    <s v="West"/>
    <x v="3"/>
    <x v="7"/>
    <n v="50"/>
    <n v="223163.23"/>
    <n v="586338.31000000006"/>
    <n v="29316915.500000004"/>
    <n v="18158754.000000004"/>
  </r>
  <r>
    <n v="1245"/>
    <n v="45171"/>
    <s v="South"/>
    <x v="3"/>
    <x v="8"/>
    <n v="99"/>
    <n v="192023.19"/>
    <n v="956632.5"/>
    <n v="94706617.5"/>
    <n v="75696321.689999998"/>
  </r>
  <r>
    <n v="1246"/>
    <n v="45172"/>
    <s v="South"/>
    <x v="2"/>
    <x v="10"/>
    <n v="98"/>
    <n v="12562.99"/>
    <n v="44050.95"/>
    <n v="4316993.0999999996"/>
    <n v="3085820.0799999996"/>
  </r>
  <r>
    <n v="1247"/>
    <n v="45173"/>
    <s v="East"/>
    <x v="0"/>
    <x v="9"/>
    <n v="74"/>
    <n v="45581.03"/>
    <n v="176157.14"/>
    <n v="13035628.360000001"/>
    <n v="9662632.1400000006"/>
  </r>
  <r>
    <n v="1248"/>
    <n v="45174"/>
    <s v="South"/>
    <x v="0"/>
    <x v="8"/>
    <n v="97"/>
    <n v="49801.64"/>
    <n v="190275.69"/>
    <n v="18456741.93"/>
    <n v="13625982.85"/>
  </r>
  <r>
    <n v="1249"/>
    <n v="45175"/>
    <s v="North"/>
    <x v="4"/>
    <x v="10"/>
    <n v="6"/>
    <n v="794.27170000000001"/>
    <n v="4597.1080000000002"/>
    <n v="27582.648000000001"/>
    <n v="22817.017800000001"/>
  </r>
  <r>
    <n v="1250"/>
    <n v="45176"/>
    <s v="North"/>
    <x v="9"/>
    <x v="9"/>
    <n v="14"/>
    <n v="1214.559"/>
    <n v="4560.4769999999999"/>
    <n v="63846.678"/>
    <n v="46842.851999999999"/>
  </r>
  <r>
    <n v="1251"/>
    <n v="45177"/>
    <s v="South"/>
    <x v="8"/>
    <x v="10"/>
    <n v="9"/>
    <n v="20201.490000000002"/>
    <n v="71660.06"/>
    <n v="644940.54"/>
    <n v="463127.13"/>
  </r>
  <r>
    <n v="1252"/>
    <n v="45178"/>
    <s v="West"/>
    <x v="9"/>
    <x v="0"/>
    <n v="9"/>
    <n v="1520.0309999999999"/>
    <n v="3120.6610000000001"/>
    <n v="28085.949000000001"/>
    <n v="14405.670000000002"/>
  </r>
  <r>
    <n v="1253"/>
    <n v="45179"/>
    <s v="North"/>
    <x v="10"/>
    <x v="3"/>
    <n v="89"/>
    <n v="7788.7209999999995"/>
    <n v="40377.67"/>
    <n v="3593612.63"/>
    <n v="2900416.4610000001"/>
  </r>
  <r>
    <n v="1254"/>
    <n v="45180"/>
    <s v="East"/>
    <x v="3"/>
    <x v="6"/>
    <n v="37"/>
    <n v="210896.35"/>
    <n v="480138.15"/>
    <n v="17765111.550000001"/>
    <n v="9961946.6000000015"/>
  </r>
  <r>
    <n v="1255"/>
    <n v="45181"/>
    <s v="East"/>
    <x v="5"/>
    <x v="10"/>
    <n v="84"/>
    <n v="100861.72"/>
    <n v="243446.74"/>
    <n v="20449526.16"/>
    <n v="11977141.68"/>
  </r>
  <r>
    <n v="1256"/>
    <n v="45182"/>
    <s v="North"/>
    <x v="5"/>
    <x v="8"/>
    <n v="16"/>
    <n v="176195.95"/>
    <n v="405257.42"/>
    <n v="6484118.7199999997"/>
    <n v="3664983.5199999996"/>
  </r>
  <r>
    <n v="1257"/>
    <n v="45183"/>
    <s v="West"/>
    <x v="0"/>
    <x v="4"/>
    <n v="17"/>
    <n v="55958.62"/>
    <n v="170966.08"/>
    <n v="2906423.36"/>
    <n v="1955126.8199999998"/>
  </r>
  <r>
    <n v="1258"/>
    <n v="45184"/>
    <s v="East"/>
    <x v="4"/>
    <x v="3"/>
    <n v="89"/>
    <n v="752.25540000000001"/>
    <n v="7856.6620000000003"/>
    <n v="699242.91800000006"/>
    <n v="632292.18740000005"/>
  </r>
  <r>
    <n v="1259"/>
    <n v="45185"/>
    <s v="West"/>
    <x v="5"/>
    <x v="7"/>
    <n v="75"/>
    <n v="123732.59"/>
    <n v="317597.74"/>
    <n v="23819830.5"/>
    <n v="14539886.25"/>
  </r>
  <r>
    <n v="1260"/>
    <n v="45186"/>
    <s v="West"/>
    <x v="1"/>
    <x v="8"/>
    <n v="51"/>
    <n v="60669.64"/>
    <n v="123831.93"/>
    <n v="6315428.4299999997"/>
    <n v="3221276.7899999996"/>
  </r>
  <r>
    <n v="1261"/>
    <n v="45187"/>
    <s v="North"/>
    <x v="0"/>
    <x v="7"/>
    <n v="94"/>
    <n v="52261.88"/>
    <n v="110031.32"/>
    <n v="10342944.08"/>
    <n v="5430327.3600000003"/>
  </r>
  <r>
    <n v="1262"/>
    <n v="45188"/>
    <s v="East"/>
    <x v="7"/>
    <x v="2"/>
    <n v="36"/>
    <n v="124855.55"/>
    <n v="376677.13"/>
    <n v="13560376.68"/>
    <n v="9065576.879999999"/>
  </r>
  <r>
    <n v="1263"/>
    <n v="45189"/>
    <s v="South"/>
    <x v="4"/>
    <x v="4"/>
    <n v="34"/>
    <n v="635.07839999999999"/>
    <n v="7044.6109999999999"/>
    <n v="239516.774"/>
    <n v="217924.1084"/>
  </r>
  <r>
    <n v="1264"/>
    <n v="45190"/>
    <s v="West"/>
    <x v="4"/>
    <x v="1"/>
    <n v="4"/>
    <n v="651.64080000000001"/>
    <n v="8607.2579999999998"/>
    <n v="34429.031999999999"/>
    <n v="31822.468799999999"/>
  </r>
  <r>
    <n v="1265"/>
    <n v="45191"/>
    <s v="South"/>
    <x v="8"/>
    <x v="1"/>
    <n v="1"/>
    <n v="24793.77"/>
    <n v="72158.740000000005"/>
    <n v="72158.740000000005"/>
    <n v="47364.97"/>
  </r>
  <r>
    <n v="1266"/>
    <n v="45192"/>
    <s v="West"/>
    <x v="7"/>
    <x v="5"/>
    <n v="2"/>
    <n v="129170.37"/>
    <n v="323928.43"/>
    <n v="647856.86"/>
    <n v="389516.12"/>
  </r>
  <r>
    <n v="1267"/>
    <n v="45193"/>
    <s v="South"/>
    <x v="1"/>
    <x v="11"/>
    <n v="15"/>
    <n v="58656.06"/>
    <n v="163492.82"/>
    <n v="2452392.3000000003"/>
    <n v="1572551.4000000004"/>
  </r>
  <r>
    <n v="1268"/>
    <n v="45194"/>
    <s v="West"/>
    <x v="1"/>
    <x v="10"/>
    <n v="74"/>
    <n v="64310.37"/>
    <n v="148618.87"/>
    <n v="10997796.379999999"/>
    <n v="6238828.9999999991"/>
  </r>
  <r>
    <n v="1269"/>
    <n v="45195"/>
    <s v="East"/>
    <x v="5"/>
    <x v="10"/>
    <n v="40"/>
    <n v="129766.27"/>
    <n v="361684.68"/>
    <n v="14467387.199999999"/>
    <n v="9276736.3999999985"/>
  </r>
  <r>
    <n v="1270"/>
    <n v="45196"/>
    <s v="West"/>
    <x v="10"/>
    <x v="9"/>
    <n v="29"/>
    <n v="9352.0300000000007"/>
    <n v="41139.31"/>
    <n v="1193039.99"/>
    <n v="921831.12"/>
  </r>
  <r>
    <n v="1271"/>
    <n v="45197"/>
    <s v="West"/>
    <x v="11"/>
    <x v="1"/>
    <n v="2"/>
    <n v="83615.8"/>
    <n v="260021.45"/>
    <n v="520042.9"/>
    <n v="352811.30000000005"/>
  </r>
  <r>
    <n v="1272"/>
    <n v="45198"/>
    <s v="East"/>
    <x v="4"/>
    <x v="10"/>
    <n v="49"/>
    <n v="804.4828"/>
    <n v="3527.0880000000002"/>
    <n v="172827.31200000001"/>
    <n v="133407.65480000002"/>
  </r>
  <r>
    <n v="1273"/>
    <n v="45199"/>
    <s v="South"/>
    <x v="9"/>
    <x v="6"/>
    <n v="63"/>
    <n v="1283.242"/>
    <n v="2058.19"/>
    <n v="129665.97"/>
    <n v="48821.724000000002"/>
  </r>
  <r>
    <n v="1274"/>
    <n v="45200"/>
    <s v="East"/>
    <x v="5"/>
    <x v="10"/>
    <n v="16"/>
    <n v="102091.27"/>
    <n v="475923.48"/>
    <n v="7614775.6799999997"/>
    <n v="5981315.3599999994"/>
  </r>
  <r>
    <n v="1275"/>
    <n v="45201"/>
    <s v="West"/>
    <x v="4"/>
    <x v="7"/>
    <n v="70"/>
    <n v="786.72270000000003"/>
    <n v="4709.6859999999997"/>
    <n v="329678.01999999996"/>
    <n v="274607.43099999998"/>
  </r>
  <r>
    <n v="1276"/>
    <n v="45202"/>
    <s v="East"/>
    <x v="10"/>
    <x v="11"/>
    <n v="70"/>
    <n v="10874.06"/>
    <n v="35584.53"/>
    <n v="2490917.1"/>
    <n v="1729732.9000000001"/>
  </r>
  <r>
    <n v="1277"/>
    <n v="45203"/>
    <s v="East"/>
    <x v="1"/>
    <x v="10"/>
    <n v="27"/>
    <n v="59478.97"/>
    <n v="128985.74"/>
    <n v="3482614.98"/>
    <n v="1876682.79"/>
  </r>
  <r>
    <n v="1278"/>
    <n v="45204"/>
    <s v="East"/>
    <x v="10"/>
    <x v="8"/>
    <n v="20"/>
    <n v="8810.9159999999993"/>
    <n v="16553.71"/>
    <n v="331074.19999999995"/>
    <n v="154855.87999999998"/>
  </r>
  <r>
    <n v="1279"/>
    <n v="45205"/>
    <s v="West"/>
    <x v="7"/>
    <x v="6"/>
    <n v="57"/>
    <n v="157890.56"/>
    <n v="518753.46"/>
    <n v="29568947.220000003"/>
    <n v="20569185.300000004"/>
  </r>
  <r>
    <n v="1280"/>
    <n v="45206"/>
    <s v="South"/>
    <x v="11"/>
    <x v="5"/>
    <n v="39"/>
    <n v="93033.24"/>
    <n v="172059.88"/>
    <n v="6710335.3200000003"/>
    <n v="3082038.96"/>
  </r>
  <r>
    <n v="1281"/>
    <n v="45207"/>
    <s v="North"/>
    <x v="10"/>
    <x v="5"/>
    <n v="58"/>
    <n v="9069.0040000000008"/>
    <n v="28088.93"/>
    <n v="1629157.94"/>
    <n v="1103155.7079999999"/>
  </r>
  <r>
    <n v="1282"/>
    <n v="45208"/>
    <s v="South"/>
    <x v="3"/>
    <x v="5"/>
    <n v="100"/>
    <n v="229760.1"/>
    <n v="443894.61"/>
    <n v="44389461"/>
    <n v="21413451"/>
  </r>
  <r>
    <n v="1283"/>
    <n v="45209"/>
    <s v="North"/>
    <x v="11"/>
    <x v="11"/>
    <n v="40"/>
    <n v="78663.92"/>
    <n v="210938.31"/>
    <n v="8437532.4000000004"/>
    <n v="5290975.6000000006"/>
  </r>
  <r>
    <n v="1284"/>
    <n v="45210"/>
    <s v="North"/>
    <x v="8"/>
    <x v="11"/>
    <n v="64"/>
    <n v="15946.26"/>
    <n v="47099.14"/>
    <n v="3014344.96"/>
    <n v="1993784.3199999998"/>
  </r>
  <r>
    <n v="1285"/>
    <n v="45211"/>
    <s v="East"/>
    <x v="11"/>
    <x v="1"/>
    <n v="96"/>
    <n v="78333.8"/>
    <n v="172727.03"/>
    <n v="16581794.879999999"/>
    <n v="9061750.0799999982"/>
  </r>
  <r>
    <n v="1286"/>
    <n v="45212"/>
    <s v="North"/>
    <x v="8"/>
    <x v="11"/>
    <n v="43"/>
    <n v="21024.03"/>
    <n v="54408.09"/>
    <n v="2339547.8699999996"/>
    <n v="1435514.5799999996"/>
  </r>
  <r>
    <n v="1287"/>
    <n v="45213"/>
    <s v="East"/>
    <x v="10"/>
    <x v="4"/>
    <n v="76"/>
    <n v="8364.5959999999995"/>
    <n v="46022.44"/>
    <n v="3497705.4400000004"/>
    <n v="2861996.1440000003"/>
  </r>
  <r>
    <n v="1288"/>
    <n v="45214"/>
    <s v="West"/>
    <x v="8"/>
    <x v="1"/>
    <n v="77"/>
    <n v="22760.62"/>
    <n v="75798.67"/>
    <n v="5836497.5899999999"/>
    <n v="4083929.8499999996"/>
  </r>
  <r>
    <n v="1289"/>
    <n v="45215"/>
    <s v="South"/>
    <x v="1"/>
    <x v="11"/>
    <n v="12"/>
    <n v="63682.51"/>
    <n v="131567.73000000001"/>
    <n v="1578812.7600000002"/>
    <n v="814622.64000000025"/>
  </r>
  <r>
    <n v="1290"/>
    <n v="45216"/>
    <s v="North"/>
    <x v="4"/>
    <x v="11"/>
    <n v="65"/>
    <n v="761.05859999999996"/>
    <n v="2672.114"/>
    <n v="173687.41"/>
    <n v="124218.60100000001"/>
  </r>
  <r>
    <n v="1291"/>
    <n v="45217"/>
    <s v="West"/>
    <x v="8"/>
    <x v="7"/>
    <n v="15"/>
    <n v="24314.16"/>
    <n v="41893.24"/>
    <n v="628398.6"/>
    <n v="263686.19999999995"/>
  </r>
  <r>
    <n v="1292"/>
    <n v="45218"/>
    <s v="North"/>
    <x v="8"/>
    <x v="5"/>
    <n v="30"/>
    <n v="22460.400000000001"/>
    <n v="50896.04"/>
    <n v="1526881.2"/>
    <n v="853069.2"/>
  </r>
  <r>
    <n v="1293"/>
    <n v="45219"/>
    <s v="North"/>
    <x v="8"/>
    <x v="2"/>
    <n v="1"/>
    <n v="15066.15"/>
    <n v="74149.95"/>
    <n v="74149.95"/>
    <n v="59083.799999999996"/>
  </r>
  <r>
    <n v="1294"/>
    <n v="45220"/>
    <s v="South"/>
    <x v="7"/>
    <x v="8"/>
    <n v="42"/>
    <n v="134623.69"/>
    <n v="570238.65"/>
    <n v="23950023.300000001"/>
    <n v="18295828.32"/>
  </r>
  <r>
    <n v="1295"/>
    <n v="45221"/>
    <s v="North"/>
    <x v="6"/>
    <x v="5"/>
    <n v="65"/>
    <n v="2582.1089999999999"/>
    <n v="8731.2060000000001"/>
    <n v="567528.39"/>
    <n v="399691.30500000005"/>
  </r>
  <r>
    <n v="1296"/>
    <n v="45222"/>
    <s v="North"/>
    <x v="5"/>
    <x v="11"/>
    <n v="20"/>
    <n v="153972.35999999999"/>
    <n v="457159.08"/>
    <n v="9143181.5999999996"/>
    <n v="6063734.4000000004"/>
  </r>
  <r>
    <n v="1297"/>
    <n v="45223"/>
    <s v="South"/>
    <x v="0"/>
    <x v="7"/>
    <n v="88"/>
    <n v="52569.58"/>
    <n v="103367.25"/>
    <n v="9096318"/>
    <n v="4470194.96"/>
  </r>
  <r>
    <n v="1298"/>
    <n v="45224"/>
    <s v="South"/>
    <x v="2"/>
    <x v="5"/>
    <n v="7"/>
    <n v="17176.349999999999"/>
    <n v="41324.21"/>
    <n v="289269.46999999997"/>
    <n v="169035.02"/>
  </r>
  <r>
    <n v="1299"/>
    <n v="45225"/>
    <s v="West"/>
    <x v="3"/>
    <x v="3"/>
    <n v="42"/>
    <n v="238154.18"/>
    <n v="453174.15"/>
    <n v="19033314.300000001"/>
    <n v="9030838.7400000002"/>
  </r>
  <r>
    <n v="1300"/>
    <n v="45226"/>
    <s v="South"/>
    <x v="11"/>
    <x v="10"/>
    <n v="9"/>
    <n v="120105.59"/>
    <n v="198714.61"/>
    <n v="1788431.4899999998"/>
    <n v="707481.1799999997"/>
  </r>
  <r>
    <n v="1301"/>
    <n v="45227"/>
    <s v="North"/>
    <x v="6"/>
    <x v="10"/>
    <n v="2"/>
    <n v="4121.2889999999998"/>
    <n v="12918.24"/>
    <n v="25836.48"/>
    <n v="17593.902000000002"/>
  </r>
  <r>
    <n v="1302"/>
    <n v="45228"/>
    <s v="South"/>
    <x v="10"/>
    <x v="6"/>
    <n v="4"/>
    <n v="8296.9339999999993"/>
    <n v="44042.11"/>
    <n v="176168.44"/>
    <n v="142980.704"/>
  </r>
  <r>
    <n v="1303"/>
    <n v="45229"/>
    <s v="East"/>
    <x v="7"/>
    <x v="1"/>
    <n v="16"/>
    <n v="163428.96"/>
    <n v="366793.31"/>
    <n v="5868692.96"/>
    <n v="3253829.6"/>
  </r>
  <r>
    <n v="1304"/>
    <n v="45230"/>
    <s v="South"/>
    <x v="4"/>
    <x v="10"/>
    <n v="43"/>
    <n v="760.91510000000005"/>
    <n v="7238.7730000000001"/>
    <n v="311267.239"/>
    <n v="278547.8897"/>
  </r>
  <r>
    <n v="1305"/>
    <n v="45231"/>
    <s v="West"/>
    <x v="11"/>
    <x v="2"/>
    <n v="12"/>
    <n v="83686.289999999994"/>
    <n v="159158"/>
    <n v="1909896"/>
    <n v="905660.52"/>
  </r>
  <r>
    <n v="1306"/>
    <n v="45232"/>
    <s v="South"/>
    <x v="10"/>
    <x v="8"/>
    <n v="15"/>
    <n v="13274.3"/>
    <n v="18408.439999999999"/>
    <n v="276126.59999999998"/>
    <n v="77012.099999999977"/>
  </r>
  <r>
    <n v="1307"/>
    <n v="45233"/>
    <s v="South"/>
    <x v="6"/>
    <x v="0"/>
    <n v="88"/>
    <n v="3759.0549999999998"/>
    <n v="6555.0079999999998"/>
    <n v="576840.70400000003"/>
    <n v="246043.86400000006"/>
  </r>
  <r>
    <n v="1308"/>
    <n v="45234"/>
    <s v="North"/>
    <x v="8"/>
    <x v="6"/>
    <n v="39"/>
    <n v="18458.96"/>
    <n v="61794.33"/>
    <n v="2409978.87"/>
    <n v="1690079.4300000002"/>
  </r>
  <r>
    <n v="1309"/>
    <n v="45235"/>
    <s v="North"/>
    <x v="3"/>
    <x v="7"/>
    <n v="82"/>
    <n v="169482.95"/>
    <n v="600560.74"/>
    <n v="49245980.68"/>
    <n v="35348378.780000001"/>
  </r>
  <r>
    <n v="1310"/>
    <n v="45236"/>
    <s v="South"/>
    <x v="1"/>
    <x v="8"/>
    <n v="25"/>
    <n v="62521.79"/>
    <n v="88728.46"/>
    <n v="2218211.5"/>
    <n v="655166.75"/>
  </r>
  <r>
    <n v="1311"/>
    <n v="45237"/>
    <s v="West"/>
    <x v="10"/>
    <x v="0"/>
    <n v="99"/>
    <n v="9560.4429999999993"/>
    <n v="31333.72"/>
    <n v="3102038.2800000003"/>
    <n v="2155554.4230000004"/>
  </r>
  <r>
    <n v="1312"/>
    <n v="45238"/>
    <s v="West"/>
    <x v="7"/>
    <x v="4"/>
    <n v="85"/>
    <n v="144226.23000000001"/>
    <n v="210998.09"/>
    <n v="17934837.649999999"/>
    <n v="5675608.0999999978"/>
  </r>
  <r>
    <n v="1313"/>
    <n v="45239"/>
    <s v="West"/>
    <x v="10"/>
    <x v="4"/>
    <n v="30"/>
    <n v="8292.27"/>
    <n v="39405.46"/>
    <n v="1182163.8"/>
    <n v="933395.70000000007"/>
  </r>
  <r>
    <n v="1314"/>
    <n v="45240"/>
    <s v="South"/>
    <x v="2"/>
    <x v="4"/>
    <n v="73"/>
    <n v="10025.07"/>
    <n v="36809.72"/>
    <n v="2687109.56"/>
    <n v="1955279.4500000002"/>
  </r>
  <r>
    <n v="1315"/>
    <n v="45241"/>
    <s v="West"/>
    <x v="10"/>
    <x v="1"/>
    <n v="22"/>
    <n v="9699.7060000000001"/>
    <n v="42584.2"/>
    <n v="936852.39999999991"/>
    <n v="723458.8679999999"/>
  </r>
  <r>
    <n v="1316"/>
    <n v="45242"/>
    <s v="East"/>
    <x v="3"/>
    <x v="0"/>
    <n v="15"/>
    <n v="178915.39"/>
    <n v="408442.84"/>
    <n v="6126642.6000000006"/>
    <n v="3442911.7500000005"/>
  </r>
  <r>
    <n v="1317"/>
    <n v="45243"/>
    <s v="North"/>
    <x v="2"/>
    <x v="6"/>
    <n v="1"/>
    <n v="12672.81"/>
    <n v="53434.84"/>
    <n v="53434.84"/>
    <n v="40762.03"/>
  </r>
  <r>
    <n v="1318"/>
    <n v="45244"/>
    <s v="East"/>
    <x v="1"/>
    <x v="9"/>
    <n v="31"/>
    <n v="47639.13"/>
    <n v="163081.12"/>
    <n v="5055514.72"/>
    <n v="3578701.6899999995"/>
  </r>
  <r>
    <n v="1319"/>
    <n v="45245"/>
    <s v="South"/>
    <x v="10"/>
    <x v="3"/>
    <n v="26"/>
    <n v="11211.69"/>
    <n v="41132.83"/>
    <n v="1069453.58"/>
    <n v="777949.64000000013"/>
  </r>
  <r>
    <n v="1320"/>
    <n v="45246"/>
    <s v="West"/>
    <x v="11"/>
    <x v="7"/>
    <n v="20"/>
    <n v="121860.78"/>
    <n v="236922.63"/>
    <n v="4738452.5999999996"/>
    <n v="2301236.9999999995"/>
  </r>
  <r>
    <n v="1321"/>
    <n v="45247"/>
    <s v="West"/>
    <x v="4"/>
    <x v="11"/>
    <n v="80"/>
    <n v="522.39149999999995"/>
    <n v="7628.8739999999998"/>
    <n v="610309.91999999993"/>
    <n v="568518.6"/>
  </r>
  <r>
    <n v="1322"/>
    <n v="45248"/>
    <s v="North"/>
    <x v="2"/>
    <x v="4"/>
    <n v="84"/>
    <n v="12486"/>
    <n v="52099.69"/>
    <n v="4376373.96"/>
    <n v="3327549.96"/>
  </r>
  <r>
    <n v="1323"/>
    <n v="45249"/>
    <s v="North"/>
    <x v="0"/>
    <x v="0"/>
    <n v="24"/>
    <n v="53632.56"/>
    <n v="156431.21"/>
    <n v="3754349.04"/>
    <n v="2467167.6"/>
  </r>
  <r>
    <n v="1324"/>
    <n v="45250"/>
    <s v="East"/>
    <x v="6"/>
    <x v="11"/>
    <n v="28"/>
    <n v="4057.451"/>
    <n v="8865.0139999999992"/>
    <n v="248220.39199999999"/>
    <n v="134611.764"/>
  </r>
  <r>
    <n v="1325"/>
    <n v="45251"/>
    <s v="East"/>
    <x v="5"/>
    <x v="8"/>
    <n v="4"/>
    <n v="173862.79"/>
    <n v="204337.57"/>
    <n v="817350.28"/>
    <n v="121899.12"/>
  </r>
  <r>
    <n v="1326"/>
    <n v="45252"/>
    <s v="West"/>
    <x v="8"/>
    <x v="1"/>
    <n v="29"/>
    <n v="18571.07"/>
    <n v="36007.26"/>
    <n v="1044210.54"/>
    <n v="505649.51"/>
  </r>
  <r>
    <n v="1327"/>
    <n v="45253"/>
    <s v="South"/>
    <x v="0"/>
    <x v="11"/>
    <n v="30"/>
    <n v="64348.65"/>
    <n v="133659.81"/>
    <n v="4009794.3"/>
    <n v="2079334.7999999998"/>
  </r>
  <r>
    <n v="1328"/>
    <n v="45254"/>
    <s v="West"/>
    <x v="7"/>
    <x v="8"/>
    <n v="32"/>
    <n v="102512.1"/>
    <n v="575527.42000000004"/>
    <n v="18416877.440000001"/>
    <n v="15136490.240000002"/>
  </r>
  <r>
    <n v="1329"/>
    <n v="45255"/>
    <s v="East"/>
    <x v="0"/>
    <x v="4"/>
    <n v="24"/>
    <n v="53833.95"/>
    <n v="104854.66"/>
    <n v="2516511.84"/>
    <n v="1224497.04"/>
  </r>
  <r>
    <n v="1330"/>
    <n v="45256"/>
    <s v="East"/>
    <x v="1"/>
    <x v="3"/>
    <n v="42"/>
    <n v="57850.44"/>
    <n v="92559.05"/>
    <n v="3887480.1"/>
    <n v="1457761.62"/>
  </r>
  <r>
    <n v="1331"/>
    <n v="45257"/>
    <s v="South"/>
    <x v="2"/>
    <x v="6"/>
    <n v="47"/>
    <n v="10468.39"/>
    <n v="51480.85"/>
    <n v="2419599.9499999997"/>
    <n v="1927585.6199999996"/>
  </r>
  <r>
    <n v="1332"/>
    <n v="45258"/>
    <s v="South"/>
    <x v="0"/>
    <x v="5"/>
    <n v="87"/>
    <n v="48453.33"/>
    <n v="101602.89"/>
    <n v="8839451.4299999997"/>
    <n v="4624011.72"/>
  </r>
  <r>
    <n v="1333"/>
    <n v="45259"/>
    <s v="South"/>
    <x v="11"/>
    <x v="10"/>
    <n v="71"/>
    <n v="119582.65"/>
    <n v="229559.34"/>
    <n v="16298713.140000001"/>
    <n v="7808344.9900000002"/>
  </r>
  <r>
    <n v="1334"/>
    <n v="45260"/>
    <s v="West"/>
    <x v="0"/>
    <x v="10"/>
    <n v="96"/>
    <n v="60824.9"/>
    <n v="168511.38"/>
    <n v="16177092.48"/>
    <n v="10337902.08"/>
  </r>
  <r>
    <n v="1335"/>
    <n v="45261"/>
    <s v="North"/>
    <x v="1"/>
    <x v="9"/>
    <n v="36"/>
    <n v="47891.199999999997"/>
    <n v="136816.63"/>
    <n v="4925398.68"/>
    <n v="3201315.4799999995"/>
  </r>
  <r>
    <n v="1336"/>
    <n v="45262"/>
    <s v="West"/>
    <x v="2"/>
    <x v="10"/>
    <n v="64"/>
    <n v="13630.94"/>
    <n v="26088.44"/>
    <n v="1669660.16"/>
    <n v="797279.99999999988"/>
  </r>
  <r>
    <n v="1337"/>
    <n v="45263"/>
    <s v="South"/>
    <x v="10"/>
    <x v="4"/>
    <n v="21"/>
    <n v="10636.15"/>
    <n v="46073.25"/>
    <n v="967538.25"/>
    <n v="744179.1"/>
  </r>
  <r>
    <n v="1338"/>
    <n v="45264"/>
    <s v="East"/>
    <x v="1"/>
    <x v="2"/>
    <n v="59"/>
    <n v="41701.68"/>
    <n v="174300.44"/>
    <n v="10283725.960000001"/>
    <n v="7823326.8400000008"/>
  </r>
  <r>
    <n v="1339"/>
    <n v="45265"/>
    <s v="West"/>
    <x v="0"/>
    <x v="10"/>
    <n v="43"/>
    <n v="49848.53"/>
    <n v="119382.11"/>
    <n v="5133430.7300000004"/>
    <n v="2989943.9400000004"/>
  </r>
  <r>
    <n v="1340"/>
    <n v="45266"/>
    <s v="North"/>
    <x v="0"/>
    <x v="9"/>
    <n v="6"/>
    <n v="41522.21"/>
    <n v="158931.6"/>
    <n v="953589.60000000009"/>
    <n v="704456.34000000008"/>
  </r>
  <r>
    <n v="1341"/>
    <n v="45267"/>
    <s v="South"/>
    <x v="6"/>
    <x v="9"/>
    <n v="66"/>
    <n v="4381.5550000000003"/>
    <n v="11863.09"/>
    <n v="782963.94000000006"/>
    <n v="493781.31000000006"/>
  </r>
  <r>
    <n v="1342"/>
    <n v="45268"/>
    <s v="South"/>
    <x v="7"/>
    <x v="11"/>
    <n v="85"/>
    <n v="137694.49"/>
    <n v="364555.95"/>
    <n v="30987255.75"/>
    <n v="19283224.100000001"/>
  </r>
  <r>
    <n v="1343"/>
    <n v="45269"/>
    <s v="North"/>
    <x v="1"/>
    <x v="3"/>
    <n v="66"/>
    <n v="54726.43"/>
    <n v="140665.59"/>
    <n v="9283928.9399999995"/>
    <n v="5671984.5599999996"/>
  </r>
  <r>
    <n v="1344"/>
    <n v="45270"/>
    <s v="East"/>
    <x v="3"/>
    <x v="11"/>
    <n v="33"/>
    <n v="157413.65"/>
    <n v="751536.18"/>
    <n v="24800693.940000001"/>
    <n v="19606043.490000002"/>
  </r>
  <r>
    <n v="1345"/>
    <n v="45271"/>
    <s v="East"/>
    <x v="5"/>
    <x v="11"/>
    <n v="97"/>
    <n v="170881.79"/>
    <n v="447986.52"/>
    <n v="43454692.440000005"/>
    <n v="26879158.810000002"/>
  </r>
  <r>
    <n v="1346"/>
    <n v="45272"/>
    <s v="South"/>
    <x v="0"/>
    <x v="8"/>
    <n v="42"/>
    <n v="40064.31"/>
    <n v="126753.23"/>
    <n v="5323635.66"/>
    <n v="3640934.64"/>
  </r>
  <r>
    <n v="1347"/>
    <n v="45273"/>
    <s v="North"/>
    <x v="11"/>
    <x v="3"/>
    <n v="83"/>
    <n v="120204.65"/>
    <n v="253263.34"/>
    <n v="21020857.219999999"/>
    <n v="11043871.27"/>
  </r>
  <r>
    <n v="1348"/>
    <n v="45274"/>
    <s v="South"/>
    <x v="4"/>
    <x v="4"/>
    <n v="74"/>
    <n v="775.56129999999996"/>
    <n v="6119.3469999999998"/>
    <n v="452831.67799999996"/>
    <n v="395440.14179999998"/>
  </r>
  <r>
    <n v="1349"/>
    <n v="45275"/>
    <s v="South"/>
    <x v="1"/>
    <x v="5"/>
    <n v="46"/>
    <n v="50370.82"/>
    <n v="130108.24"/>
    <n v="5984979.04"/>
    <n v="3667921.32"/>
  </r>
  <r>
    <n v="1350"/>
    <n v="45276"/>
    <s v="East"/>
    <x v="8"/>
    <x v="2"/>
    <n v="100"/>
    <n v="17800.59"/>
    <n v="34880.11"/>
    <n v="3488011"/>
    <n v="1707952"/>
  </r>
  <r>
    <n v="1351"/>
    <n v="45277"/>
    <s v="East"/>
    <x v="10"/>
    <x v="1"/>
    <n v="69"/>
    <n v="12285.25"/>
    <n v="23551.29"/>
    <n v="1625039.01"/>
    <n v="777356.76"/>
  </r>
  <r>
    <n v="1352"/>
    <n v="45278"/>
    <s v="North"/>
    <x v="1"/>
    <x v="6"/>
    <n v="51"/>
    <n v="41444.949999999997"/>
    <n v="145475.68"/>
    <n v="7419259.6799999997"/>
    <n v="5305567.2300000004"/>
  </r>
  <r>
    <n v="1353"/>
    <n v="45279"/>
    <s v="East"/>
    <x v="8"/>
    <x v="6"/>
    <n v="17"/>
    <n v="20817.46"/>
    <n v="36787.82"/>
    <n v="625392.93999999994"/>
    <n v="271496.11999999994"/>
  </r>
  <r>
    <n v="1354"/>
    <n v="45280"/>
    <s v="East"/>
    <x v="5"/>
    <x v="0"/>
    <n v="75"/>
    <n v="154633.56"/>
    <n v="325030.23"/>
    <n v="24377267.25"/>
    <n v="12779750.25"/>
  </r>
  <r>
    <n v="1355"/>
    <n v="45281"/>
    <s v="East"/>
    <x v="10"/>
    <x v="5"/>
    <n v="88"/>
    <n v="7548.6210000000001"/>
    <n v="23702.05"/>
    <n v="2085780.4"/>
    <n v="1421501.7519999999"/>
  </r>
  <r>
    <n v="1356"/>
    <n v="45282"/>
    <s v="East"/>
    <x v="9"/>
    <x v="0"/>
    <n v="24"/>
    <n v="1069.434"/>
    <n v="2890.029"/>
    <n v="69360.695999999996"/>
    <n v="43694.28"/>
  </r>
  <r>
    <n v="1357"/>
    <n v="45283"/>
    <s v="West"/>
    <x v="2"/>
    <x v="1"/>
    <n v="47"/>
    <n v="17581.240000000002"/>
    <n v="44512.79"/>
    <n v="2092101.1300000001"/>
    <n v="1265782.8500000001"/>
  </r>
  <r>
    <n v="1358"/>
    <n v="45284"/>
    <s v="West"/>
    <x v="0"/>
    <x v="5"/>
    <n v="6"/>
    <n v="70229.66"/>
    <n v="156985.39000000001"/>
    <n v="941912.34000000008"/>
    <n v="520534.38000000006"/>
  </r>
  <r>
    <n v="1359"/>
    <n v="45285"/>
    <s v="North"/>
    <x v="8"/>
    <x v="7"/>
    <n v="98"/>
    <n v="18086.79"/>
    <n v="45489.919999999998"/>
    <n v="4458012.16"/>
    <n v="2685506.74"/>
  </r>
  <r>
    <n v="1360"/>
    <n v="45286"/>
    <s v="North"/>
    <x v="4"/>
    <x v="9"/>
    <n v="18"/>
    <n v="590.62180000000001"/>
    <n v="3215.433"/>
    <n v="57877.794000000002"/>
    <n v="47246.601600000002"/>
  </r>
  <r>
    <n v="1361"/>
    <n v="45287"/>
    <s v="North"/>
    <x v="11"/>
    <x v="6"/>
    <n v="78"/>
    <n v="128583.95"/>
    <n v="167915.36"/>
    <n v="13097398.079999998"/>
    <n v="3067849.9799999986"/>
  </r>
  <r>
    <n v="1362"/>
    <n v="45288"/>
    <s v="East"/>
    <x v="7"/>
    <x v="1"/>
    <n v="87"/>
    <n v="166642.01999999999"/>
    <n v="375714.09"/>
    <n v="32687125.830000002"/>
    <n v="18189270.090000004"/>
  </r>
  <r>
    <n v="1363"/>
    <n v="45289"/>
    <s v="South"/>
    <x v="10"/>
    <x v="9"/>
    <n v="7"/>
    <n v="8032.8869999999997"/>
    <n v="37231.78"/>
    <n v="260622.46"/>
    <n v="204392.25099999999"/>
  </r>
  <r>
    <n v="1364"/>
    <n v="45290"/>
    <s v="East"/>
    <x v="2"/>
    <x v="11"/>
    <n v="22"/>
    <n v="13869.83"/>
    <n v="31595.65"/>
    <n v="695104.3"/>
    <n v="389968.04000000004"/>
  </r>
  <r>
    <n v="1365"/>
    <n v="45291"/>
    <s v="West"/>
    <x v="3"/>
    <x v="1"/>
    <n v="1"/>
    <n v="231908.51"/>
    <n v="655469.04"/>
    <n v="655469.04"/>
    <n v="423560.53"/>
  </r>
  <r>
    <m/>
    <m/>
    <m/>
    <x v="12"/>
    <x v="1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0A2CA-7D92-4179-9E44-2C1C085F508E}"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02:B115" firstHeaderRow="1" firstDataRow="1" firstDataCol="1"/>
  <pivotFields count="10">
    <pivotField dataField="1" showAll="0"/>
    <pivotField showAll="0"/>
    <pivotField showAll="0">
      <items count="5">
        <item x="2"/>
        <item x="1"/>
        <item x="0"/>
        <item x="3"/>
        <item t="default"/>
      </items>
    </pivotField>
    <pivotField axis="axisRow" showAll="0">
      <items count="13">
        <item x="1"/>
        <item x="5"/>
        <item x="10"/>
        <item x="8"/>
        <item x="2"/>
        <item x="6"/>
        <item x="11"/>
        <item x="7"/>
        <item x="9"/>
        <item x="0"/>
        <item x="3"/>
        <item x="4"/>
        <item t="default"/>
      </items>
    </pivotField>
    <pivotField showAll="0">
      <items count="13">
        <item x="9"/>
        <item x="7"/>
        <item x="3"/>
        <item x="10"/>
        <item x="11"/>
        <item x="8"/>
        <item x="4"/>
        <item x="1"/>
        <item x="6"/>
        <item x="0"/>
        <item x="2"/>
        <item x="5"/>
        <item t="default"/>
      </items>
    </pivotField>
    <pivotField numFmtId="1" showAll="0"/>
    <pivotField numFmtId="165" showAll="0"/>
    <pivotField numFmtId="165" showAll="0"/>
    <pivotField numFmtId="165" showAll="0"/>
    <pivotField numFmtId="166" showAll="0"/>
  </pivotFields>
  <rowFields count="1">
    <field x="3"/>
  </rowFields>
  <rowItems count="13">
    <i>
      <x/>
    </i>
    <i>
      <x v="1"/>
    </i>
    <i>
      <x v="2"/>
    </i>
    <i>
      <x v="3"/>
    </i>
    <i>
      <x v="4"/>
    </i>
    <i>
      <x v="5"/>
    </i>
    <i>
      <x v="6"/>
    </i>
    <i>
      <x v="7"/>
    </i>
    <i>
      <x v="8"/>
    </i>
    <i>
      <x v="9"/>
    </i>
    <i>
      <x v="10"/>
    </i>
    <i>
      <x v="11"/>
    </i>
    <i t="grand">
      <x/>
    </i>
  </rowItems>
  <colItems count="1">
    <i/>
  </colItems>
  <dataFields count="1">
    <dataField name="Count of Order_ID" fld="0" subtotal="count" baseField="3" baseItem="0"/>
  </dataFields>
  <chartFormats count="2">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F18644-F1F4-48C9-8BC6-1DD5442AD726}"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45:B98" firstHeaderRow="1" firstDataRow="1" firstDataCol="1"/>
  <pivotFields count="10">
    <pivotField showAll="0"/>
    <pivotField showAll="0"/>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axis="axisRow" showAll="0" sortType="descending">
      <items count="13">
        <item x="1"/>
        <item x="5"/>
        <item x="10"/>
        <item x="8"/>
        <item x="2"/>
        <item x="6"/>
        <item x="11"/>
        <item x="7"/>
        <item x="9"/>
        <item x="0"/>
        <item x="3"/>
        <item x="4"/>
        <item t="default"/>
      </items>
      <autoSortScope>
        <pivotArea dataOnly="0" outline="0" fieldPosition="0">
          <references count="1">
            <reference field="4294967294" count="1" selected="0">
              <x v="0"/>
            </reference>
          </references>
        </pivotArea>
      </autoSortScope>
    </pivotField>
    <pivotField showAll="0">
      <items count="13">
        <item x="9"/>
        <item x="7"/>
        <item x="3"/>
        <item x="10"/>
        <item x="11"/>
        <item x="8"/>
        <item x="4"/>
        <item x="1"/>
        <item x="6"/>
        <item x="0"/>
        <item x="2"/>
        <item x="5"/>
        <item t="default"/>
      </items>
    </pivotField>
    <pivotField numFmtId="1" showAll="0"/>
    <pivotField numFmtId="165" showAll="0"/>
    <pivotField numFmtId="165" showAll="0"/>
    <pivotField dataField="1" numFmtId="165" showAll="0"/>
    <pivotField numFmtId="166" showAll="0"/>
  </pivotFields>
  <rowFields count="2">
    <field x="2"/>
    <field x="3"/>
  </rowFields>
  <rowItems count="53">
    <i>
      <x v="3"/>
    </i>
    <i r="1">
      <x v="10"/>
    </i>
    <i r="1">
      <x v="7"/>
    </i>
    <i r="1">
      <x v="1"/>
    </i>
    <i r="1">
      <x/>
    </i>
    <i r="1">
      <x v="9"/>
    </i>
    <i r="1">
      <x v="6"/>
    </i>
    <i r="1">
      <x v="3"/>
    </i>
    <i r="1">
      <x v="2"/>
    </i>
    <i r="1">
      <x v="4"/>
    </i>
    <i r="1">
      <x v="5"/>
    </i>
    <i r="1">
      <x v="11"/>
    </i>
    <i r="1">
      <x v="8"/>
    </i>
    <i>
      <x/>
    </i>
    <i r="1">
      <x v="1"/>
    </i>
    <i r="1">
      <x v="10"/>
    </i>
    <i r="1">
      <x v="7"/>
    </i>
    <i r="1">
      <x v="6"/>
    </i>
    <i r="1">
      <x/>
    </i>
    <i r="1">
      <x v="9"/>
    </i>
    <i r="1">
      <x v="2"/>
    </i>
    <i r="1">
      <x v="3"/>
    </i>
    <i r="1">
      <x v="4"/>
    </i>
    <i r="1">
      <x v="11"/>
    </i>
    <i r="1">
      <x v="5"/>
    </i>
    <i r="1">
      <x v="8"/>
    </i>
    <i>
      <x v="2"/>
    </i>
    <i r="1">
      <x v="10"/>
    </i>
    <i r="1">
      <x v="7"/>
    </i>
    <i r="1">
      <x v="9"/>
    </i>
    <i r="1">
      <x v="1"/>
    </i>
    <i r="1">
      <x/>
    </i>
    <i r="1">
      <x v="6"/>
    </i>
    <i r="1">
      <x v="4"/>
    </i>
    <i r="1">
      <x v="3"/>
    </i>
    <i r="1">
      <x v="2"/>
    </i>
    <i r="1">
      <x v="11"/>
    </i>
    <i r="1">
      <x v="5"/>
    </i>
    <i r="1">
      <x v="8"/>
    </i>
    <i>
      <x v="1"/>
    </i>
    <i r="1">
      <x v="10"/>
    </i>
    <i r="1">
      <x v="7"/>
    </i>
    <i r="1">
      <x v="1"/>
    </i>
    <i r="1">
      <x v="6"/>
    </i>
    <i r="1">
      <x v="9"/>
    </i>
    <i r="1">
      <x/>
    </i>
    <i r="1">
      <x v="3"/>
    </i>
    <i r="1">
      <x v="2"/>
    </i>
    <i r="1">
      <x v="4"/>
    </i>
    <i r="1">
      <x v="5"/>
    </i>
    <i r="1">
      <x v="11"/>
    </i>
    <i r="1">
      <x v="8"/>
    </i>
    <i t="grand">
      <x/>
    </i>
  </rowItems>
  <colItems count="1">
    <i/>
  </colItems>
  <dataFields count="1">
    <dataField name="Sum of Total_Sales" fld="8" baseField="0" baseItem="0" numFmtId="165"/>
  </dataFields>
  <chartFormats count="2">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DD49A1-FE45-4DDA-BD08-8673B80A33F7}"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7:B40" firstHeaderRow="1" firstDataRow="1" firstDataCol="1"/>
  <pivotFields count="10">
    <pivotField showAll="0"/>
    <pivotField showAll="0"/>
    <pivotField showAll="0">
      <items count="5">
        <item x="2"/>
        <item x="1"/>
        <item x="0"/>
        <item x="3"/>
        <item t="default"/>
      </items>
    </pivotField>
    <pivotField showAll="0">
      <items count="13">
        <item x="1"/>
        <item x="5"/>
        <item x="10"/>
        <item x="8"/>
        <item x="2"/>
        <item x="6"/>
        <item x="11"/>
        <item x="7"/>
        <item x="9"/>
        <item x="0"/>
        <item x="3"/>
        <item x="4"/>
        <item t="default"/>
      </items>
    </pivotField>
    <pivotField axis="axisRow" showAll="0" sortType="descending">
      <items count="13">
        <item x="9"/>
        <item x="7"/>
        <item x="3"/>
        <item x="10"/>
        <item x="11"/>
        <item x="8"/>
        <item x="4"/>
        <item x="1"/>
        <item x="6"/>
        <item x="0"/>
        <item x="2"/>
        <item x="5"/>
        <item t="default"/>
      </items>
      <autoSortScope>
        <pivotArea dataOnly="0" outline="0" fieldPosition="0">
          <references count="1">
            <reference field="4294967294" count="1" selected="0">
              <x v="0"/>
            </reference>
          </references>
        </pivotArea>
      </autoSortScope>
    </pivotField>
    <pivotField numFmtId="1" showAll="0"/>
    <pivotField numFmtId="165" showAll="0"/>
    <pivotField numFmtId="165" showAll="0"/>
    <pivotField dataField="1" numFmtId="165" showAll="0"/>
    <pivotField numFmtId="166" showAll="0"/>
  </pivotFields>
  <rowFields count="1">
    <field x="4"/>
  </rowFields>
  <rowItems count="13">
    <i>
      <x v="4"/>
    </i>
    <i>
      <x v="5"/>
    </i>
    <i>
      <x v="7"/>
    </i>
    <i>
      <x v="8"/>
    </i>
    <i>
      <x v="1"/>
    </i>
    <i>
      <x v="3"/>
    </i>
    <i>
      <x v="10"/>
    </i>
    <i>
      <x v="2"/>
    </i>
    <i>
      <x v="11"/>
    </i>
    <i>
      <x v="9"/>
    </i>
    <i>
      <x v="6"/>
    </i>
    <i>
      <x/>
    </i>
    <i t="grand">
      <x/>
    </i>
  </rowItems>
  <colItems count="1">
    <i/>
  </colItems>
  <dataFields count="1">
    <dataField name="Sum of Total_Sales" fld="8" baseField="0" baseItem="0" numFmtId="165"/>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17128D-2E34-450B-9630-5ED08BFDFA2E}" name="highest demand"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s">
  <location ref="A11:C23" firstHeaderRow="0" firstDataRow="1" firstDataCol="1" rowPageCount="1" colPageCount="1"/>
  <pivotFields count="10">
    <pivotField showAll="0"/>
    <pivotField showAll="0"/>
    <pivotField showAll="0"/>
    <pivotField axis="axisRow" showAll="0">
      <items count="14">
        <item sd="0" x="1"/>
        <item x="5"/>
        <item x="10"/>
        <item x="8"/>
        <item x="2"/>
        <item x="6"/>
        <item x="11"/>
        <item x="7"/>
        <item x="9"/>
        <item x="0"/>
        <item x="3"/>
        <item x="4"/>
        <item x="12"/>
        <item t="default"/>
      </items>
    </pivotField>
    <pivotField axis="axisPage" showAll="0">
      <items count="14">
        <item x="9"/>
        <item x="7"/>
        <item x="3"/>
        <item x="10"/>
        <item x="11"/>
        <item x="8"/>
        <item x="4"/>
        <item x="1"/>
        <item x="6"/>
        <item x="0"/>
        <item x="2"/>
        <item x="5"/>
        <item x="12"/>
        <item t="default"/>
      </items>
    </pivotField>
    <pivotField dataField="1" showAll="0"/>
    <pivotField showAll="0"/>
    <pivotField showAll="0"/>
    <pivotField showAll="0"/>
    <pivotField dataField="1" showAll="0"/>
  </pivotFields>
  <rowFields count="1">
    <field x="3"/>
  </rowFields>
  <rowItems count="12">
    <i>
      <x/>
    </i>
    <i>
      <x v="1"/>
    </i>
    <i>
      <x v="2"/>
    </i>
    <i>
      <x v="3"/>
    </i>
    <i>
      <x v="5"/>
    </i>
    <i>
      <x v="6"/>
    </i>
    <i>
      <x v="7"/>
    </i>
    <i>
      <x v="8"/>
    </i>
    <i>
      <x v="9"/>
    </i>
    <i>
      <x v="10"/>
    </i>
    <i>
      <x v="11"/>
    </i>
    <i t="grand">
      <x/>
    </i>
  </rowItems>
  <colFields count="1">
    <field x="-2"/>
  </colFields>
  <colItems count="2">
    <i>
      <x/>
    </i>
    <i i="1">
      <x v="1"/>
    </i>
  </colItems>
  <pageFields count="1">
    <pageField fld="4" item="0" hier="-1"/>
  </pageFields>
  <dataFields count="2">
    <dataField name="Count of Units_Sold" fld="5" subtotal="count" baseField="3" baseItem="10"/>
    <dataField name="Sum of Profit" fld="9" baseField="0" baseItem="0" numFmtId="167"/>
  </dataFields>
  <formats count="2">
    <format dxfId="12">
      <pivotArea outline="0" collapsedLevelsAreSubtotals="1" fieldPosition="0">
        <references count="1">
          <reference field="4294967294" count="1" selected="0">
            <x v="1"/>
          </reference>
        </references>
      </pivotArea>
    </format>
    <format dxfId="11">
      <pivotArea dataOnly="0" labelOnly="1" outline="0" fieldPosition="0">
        <references count="1">
          <reference field="4294967294" count="1">
            <x v="1"/>
          </reference>
        </references>
      </pivotArea>
    </format>
  </format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FA4961-5206-4CC7-B8CE-AC2DB44891EB}"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C6" firstHeaderRow="0" firstDataRow="1" firstDataCol="1"/>
  <pivotFields count="10">
    <pivotField showAll="0"/>
    <pivotField showAll="0"/>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items count="13">
        <item x="1"/>
        <item x="5"/>
        <item x="10"/>
        <item x="8"/>
        <item x="2"/>
        <item x="6"/>
        <item x="11"/>
        <item x="7"/>
        <item x="9"/>
        <item x="0"/>
        <item x="3"/>
        <item x="4"/>
        <item t="default"/>
      </items>
    </pivotField>
    <pivotField showAll="0">
      <items count="13">
        <item x="9"/>
        <item x="7"/>
        <item x="3"/>
        <item x="10"/>
        <item x="11"/>
        <item x="8"/>
        <item x="4"/>
        <item x="1"/>
        <item x="6"/>
        <item x="0"/>
        <item x="2"/>
        <item x="5"/>
        <item t="default"/>
      </items>
    </pivotField>
    <pivotField numFmtId="1" showAll="0"/>
    <pivotField numFmtId="165" showAll="0"/>
    <pivotField numFmtId="165" showAll="0"/>
    <pivotField dataField="1" numFmtId="165" showAll="0"/>
    <pivotField dataField="1" numFmtId="166" showAll="0"/>
  </pivotFields>
  <rowFields count="1">
    <field x="2"/>
  </rowFields>
  <rowItems count="5">
    <i>
      <x v="3"/>
    </i>
    <i>
      <x/>
    </i>
    <i>
      <x v="2"/>
    </i>
    <i>
      <x v="1"/>
    </i>
    <i t="grand">
      <x/>
    </i>
  </rowItems>
  <colFields count="1">
    <field x="-2"/>
  </colFields>
  <colItems count="2">
    <i>
      <x/>
    </i>
    <i i="1">
      <x v="1"/>
    </i>
  </colItems>
  <dataFields count="2">
    <dataField name="Sum of Total_Sales" fld="8" showDataAs="percentOfTotal" baseField="0" baseItem="0" numFmtId="10"/>
    <dataField name="Sum of Profit" fld="9" showDataAs="percentOfTotal" baseField="0" baseItem="0" numFmtId="10"/>
  </dataFields>
  <chartFormats count="20">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2" count="1" selected="0">
            <x v="3"/>
          </reference>
        </references>
      </pivotArea>
    </chartFormat>
    <chartFormat chart="30" format="14">
      <pivotArea type="data" outline="0" fieldPosition="0">
        <references count="2">
          <reference field="4294967294" count="1" selected="0">
            <x v="0"/>
          </reference>
          <reference field="2" count="1" selected="0">
            <x v="0"/>
          </reference>
        </references>
      </pivotArea>
    </chartFormat>
    <chartFormat chart="30" format="15">
      <pivotArea type="data" outline="0" fieldPosition="0">
        <references count="2">
          <reference field="4294967294" count="1" selected="0">
            <x v="0"/>
          </reference>
          <reference field="2" count="1" selected="0">
            <x v="2"/>
          </reference>
        </references>
      </pivotArea>
    </chartFormat>
    <chartFormat chart="30" format="16">
      <pivotArea type="data" outline="0" fieldPosition="0">
        <references count="2">
          <reference field="4294967294" count="1" selected="0">
            <x v="0"/>
          </reference>
          <reference field="2" count="1" selected="0">
            <x v="1"/>
          </reference>
        </references>
      </pivotArea>
    </chartFormat>
    <chartFormat chart="30" format="17" series="1">
      <pivotArea type="data" outline="0" fieldPosition="0">
        <references count="1">
          <reference field="4294967294" count="1" selected="0">
            <x v="1"/>
          </reference>
        </references>
      </pivotArea>
    </chartFormat>
    <chartFormat chart="30" format="18">
      <pivotArea type="data" outline="0" fieldPosition="0">
        <references count="2">
          <reference field="4294967294" count="1" selected="0">
            <x v="1"/>
          </reference>
          <reference field="2" count="1" selected="0">
            <x v="3"/>
          </reference>
        </references>
      </pivotArea>
    </chartFormat>
    <chartFormat chart="30" format="19">
      <pivotArea type="data" outline="0" fieldPosition="0">
        <references count="2">
          <reference field="4294967294" count="1" selected="0">
            <x v="1"/>
          </reference>
          <reference field="2" count="1" selected="0">
            <x v="0"/>
          </reference>
        </references>
      </pivotArea>
    </chartFormat>
    <chartFormat chart="30" format="20">
      <pivotArea type="data" outline="0" fieldPosition="0">
        <references count="2">
          <reference field="4294967294" count="1" selected="0">
            <x v="1"/>
          </reference>
          <reference field="2" count="1" selected="0">
            <x v="2"/>
          </reference>
        </references>
      </pivotArea>
    </chartFormat>
    <chartFormat chart="30" format="21">
      <pivotArea type="data" outline="0" fieldPosition="0">
        <references count="2">
          <reference field="4294967294" count="1" selected="0">
            <x v="1"/>
          </reference>
          <reference field="2" count="1" selected="0">
            <x v="1"/>
          </reference>
        </references>
      </pivotArea>
    </chartFormat>
    <chartFormat chart="25" format="2">
      <pivotArea type="data" outline="0" fieldPosition="0">
        <references count="2">
          <reference field="4294967294" count="1" selected="0">
            <x v="0"/>
          </reference>
          <reference field="2" count="1" selected="0">
            <x v="3"/>
          </reference>
        </references>
      </pivotArea>
    </chartFormat>
    <chartFormat chart="25" format="3">
      <pivotArea type="data" outline="0" fieldPosition="0">
        <references count="2">
          <reference field="4294967294" count="1" selected="0">
            <x v="0"/>
          </reference>
          <reference field="2" count="1" selected="0">
            <x v="0"/>
          </reference>
        </references>
      </pivotArea>
    </chartFormat>
    <chartFormat chart="25" format="4">
      <pivotArea type="data" outline="0" fieldPosition="0">
        <references count="2">
          <reference field="4294967294" count="1" selected="0">
            <x v="0"/>
          </reference>
          <reference field="2" count="1" selected="0">
            <x v="2"/>
          </reference>
        </references>
      </pivotArea>
    </chartFormat>
    <chartFormat chart="25" format="5">
      <pivotArea type="data" outline="0" fieldPosition="0">
        <references count="2">
          <reference field="4294967294" count="1" selected="0">
            <x v="0"/>
          </reference>
          <reference field="2" count="1" selected="0">
            <x v="1"/>
          </reference>
        </references>
      </pivotArea>
    </chartFormat>
    <chartFormat chart="25" format="6">
      <pivotArea type="data" outline="0" fieldPosition="0">
        <references count="2">
          <reference field="4294967294" count="1" selected="0">
            <x v="1"/>
          </reference>
          <reference field="2" count="1" selected="0">
            <x v="3"/>
          </reference>
        </references>
      </pivotArea>
    </chartFormat>
    <chartFormat chart="25" format="7">
      <pivotArea type="data" outline="0" fieldPosition="0">
        <references count="2">
          <reference field="4294967294" count="1" selected="0">
            <x v="1"/>
          </reference>
          <reference field="2" count="1" selected="0">
            <x v="0"/>
          </reference>
        </references>
      </pivotArea>
    </chartFormat>
    <chartFormat chart="25" format="8">
      <pivotArea type="data" outline="0" fieldPosition="0">
        <references count="2">
          <reference field="4294967294" count="1" selected="0">
            <x v="1"/>
          </reference>
          <reference field="2" count="1" selected="0">
            <x v="2"/>
          </reference>
        </references>
      </pivotArea>
    </chartFormat>
    <chartFormat chart="25" format="9">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E7F3FA-1693-4F3C-8914-4F33C6C41F6B}" sourceName="Region">
  <pivotTables>
    <pivotTable tabId="4" name="PivotTable1"/>
    <pivotTable tabId="4" name="PivotTable4"/>
    <pivotTable tabId="4" name="PivotTable5"/>
    <pivotTable tabId="4" name="PivotTable6"/>
  </pivotTables>
  <data>
    <tabular pivotCacheId="402608524">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127B727-DABD-478C-BEC8-9A62EFD5FD29}" sourceName="Product">
  <pivotTables>
    <pivotTable tabId="4" name="PivotTable1"/>
    <pivotTable tabId="4" name="PivotTable4"/>
    <pivotTable tabId="4" name="PivotTable5"/>
    <pivotTable tabId="4" name="PivotTable6"/>
  </pivotTables>
  <data>
    <tabular pivotCacheId="402608524">
      <items count="12">
        <i x="1" s="1"/>
        <i x="5" s="1"/>
        <i x="10" s="1"/>
        <i x="8" s="1"/>
        <i x="2" s="1"/>
        <i x="6" s="1"/>
        <i x="11" s="1"/>
        <i x="7" s="1"/>
        <i x="9"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DC70708-D1B3-4F7D-9722-5D86B9A1449C}" sourceName="Salesperson">
  <pivotTables>
    <pivotTable tabId="4" name="PivotTable1"/>
    <pivotTable tabId="4" name="PivotTable4"/>
    <pivotTable tabId="4" name="PivotTable5"/>
    <pivotTable tabId="4" name="PivotTable6"/>
  </pivotTables>
  <data>
    <tabular pivotCacheId="402608524">
      <items count="12">
        <i x="9" s="1"/>
        <i x="7" s="1"/>
        <i x="3" s="1"/>
        <i x="10" s="1"/>
        <i x="11" s="1"/>
        <i x="8" s="1"/>
        <i x="4" s="1"/>
        <i x="1" s="1"/>
        <i x="6" s="1"/>
        <i x="0"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89B6A47-175F-4148-B3C3-32A949E2E4B2}" cache="Slicer_Region" caption="Region" rowHeight="251883"/>
  <slicer name="Product" xr10:uid="{9287BE41-6503-4474-933C-A4A2D6DA4BE7}" cache="Slicer_Product" caption="Product" columnCount="2" rowHeight="251883"/>
  <slicer name="Salesperson" xr10:uid="{7364D052-4151-45F8-801F-C15069D47D79}" cache="Slicer_Salesperson" caption="Salesperson" columnCount="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329E52B-352D-45DE-93A4-B3FD022E34A4}" cache="Slicer_Region" caption="Region" rowHeight="251883"/>
  <slicer name="Product 1" xr10:uid="{B3CD1E65-9A1D-40BB-A76F-196A71F54CF2}" cache="Slicer_Product" caption="Product" columnCount="2" rowHeight="251883"/>
  <slicer name="Salesperson 1" xr10:uid="{BEEC9B48-2229-49FF-BCCF-F49EB04A499F}" cache="Slicer_Salesperson" caption="Salesperson" columnCount="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0FF90A6-E997-4254-A546-961D804A9F83}" name="Table120" displayName="Table120" ref="K5:M9" totalsRowShown="0" headerRowDxfId="10">
  <autoFilter ref="K5:M9" xr:uid="{10FF90A6-E997-4254-A546-961D804A9F83}"/>
  <tableColumns count="3">
    <tableColumn id="1" xr3:uid="{4FFD7341-0FEF-4464-964A-F7EA00119B68}" name="Region"/>
    <tableColumn id="2" xr3:uid="{BE0616B1-FD07-4B75-B794-E738A2B926DC}" name="Total Sales" dataDxfId="9">
      <calculatedColumnFormula>SUMIF(C1:C365,C27,I1:I365)</calculatedColumnFormula>
    </tableColumn>
    <tableColumn id="3" xr3:uid="{48D1CF2E-5AC2-4D3D-AE4E-318086154694}" name="Average Profit "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79DBDC8-449C-4CEA-8E14-DFC905A44374}" name="Table21" displayName="Table21" ref="K2:O3" totalsRowShown="0">
  <autoFilter ref="K2:O3" xr:uid="{F79DBDC8-449C-4CEA-8E14-DFC905A44374}"/>
  <tableColumns count="5">
    <tableColumn id="1" xr3:uid="{9882ACC7-31EB-4E2C-9704-B5EB972F40C0}" name="S/N" dataDxfId="7"/>
    <tableColumn id="2" xr3:uid="{7189CB57-6600-46B8-9659-528581D618A2}" name="Sales Person">
      <calculatedColumnFormula>INDEX(E1:E366,246)</calculatedColumnFormula>
    </tableColumn>
    <tableColumn id="3" xr3:uid="{45A40490-1D78-4A1A-A9C5-B22D3BDF50A2}" name="Product">
      <calculatedColumnFormula>INDEX(D1:D366,246)</calculatedColumnFormula>
    </tableColumn>
    <tableColumn id="4" xr3:uid="{7F204758-8D39-4C2D-BEC7-57146771FE7B}" name="Match">
      <calculatedColumnFormula>MATCH(O3,I1:I366,0)</calculatedColumnFormula>
    </tableColumn>
    <tableColumn id="5" xr3:uid="{19FFA41B-1C5A-4B7D-9894-C1A31D79569E}" name="Amount" dataDxfId="6">
      <calculatedColumnFormula>MAX(I2:I366)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78F3E-0E9A-4E4F-9190-483525CF3DA6}">
  <dimension ref="A1:J366"/>
  <sheetViews>
    <sheetView workbookViewId="0">
      <selection activeCell="J2" sqref="J2"/>
    </sheetView>
  </sheetViews>
  <sheetFormatPr defaultColWidth="11.453125" defaultRowHeight="14.5" x14ac:dyDescent="0.35"/>
  <cols>
    <col min="1" max="1" width="11.453125" style="1"/>
    <col min="4" max="4" width="15.26953125" customWidth="1"/>
    <col min="5" max="5" width="17.81640625" customWidth="1"/>
    <col min="7" max="7" width="13.7265625" bestFit="1" customWidth="1"/>
  </cols>
  <sheetData>
    <row r="1" spans="1:10" x14ac:dyDescent="0.35">
      <c r="A1" s="1" t="s">
        <v>0</v>
      </c>
      <c r="B1" t="s">
        <v>1</v>
      </c>
      <c r="C1" t="s">
        <v>2</v>
      </c>
      <c r="D1" t="s">
        <v>3</v>
      </c>
      <c r="E1" t="s">
        <v>4</v>
      </c>
      <c r="F1" t="s">
        <v>5</v>
      </c>
      <c r="G1" t="s">
        <v>6</v>
      </c>
      <c r="H1" t="s">
        <v>7</v>
      </c>
    </row>
    <row r="2" spans="1:10" x14ac:dyDescent="0.35">
      <c r="A2" s="1">
        <v>1001</v>
      </c>
      <c r="B2" s="2">
        <v>44927</v>
      </c>
      <c r="C2" t="s">
        <v>8</v>
      </c>
      <c r="D2" t="s">
        <v>9</v>
      </c>
      <c r="E2" t="s">
        <v>10</v>
      </c>
      <c r="F2">
        <v>57</v>
      </c>
      <c r="G2" t="s">
        <v>11</v>
      </c>
      <c r="H2" t="s">
        <v>12</v>
      </c>
      <c r="J2">
        <f>MIN(H2:H366)</f>
        <v>0</v>
      </c>
    </row>
    <row r="3" spans="1:10" x14ac:dyDescent="0.35">
      <c r="A3" s="1">
        <v>1002</v>
      </c>
      <c r="B3" s="2">
        <v>44928</v>
      </c>
      <c r="C3" t="s">
        <v>8</v>
      </c>
      <c r="D3" t="s">
        <v>13</v>
      </c>
      <c r="E3" t="s">
        <v>14</v>
      </c>
      <c r="F3">
        <v>73</v>
      </c>
      <c r="G3" t="s">
        <v>15</v>
      </c>
      <c r="H3" t="s">
        <v>16</v>
      </c>
    </row>
    <row r="4" spans="1:10" x14ac:dyDescent="0.35">
      <c r="A4" s="1">
        <v>1003</v>
      </c>
      <c r="B4" s="2">
        <v>44929</v>
      </c>
      <c r="C4" t="s">
        <v>17</v>
      </c>
      <c r="D4" t="s">
        <v>18</v>
      </c>
      <c r="E4" t="s">
        <v>19</v>
      </c>
      <c r="F4">
        <v>40</v>
      </c>
      <c r="G4" t="s">
        <v>20</v>
      </c>
      <c r="H4" t="s">
        <v>21</v>
      </c>
      <c r="J4">
        <f>MIN(H2:H366)</f>
        <v>0</v>
      </c>
    </row>
    <row r="5" spans="1:10" x14ac:dyDescent="0.35">
      <c r="A5" s="1">
        <v>1004</v>
      </c>
      <c r="B5" s="2">
        <v>44930</v>
      </c>
      <c r="C5" t="s">
        <v>22</v>
      </c>
      <c r="D5" t="s">
        <v>23</v>
      </c>
      <c r="E5" t="s">
        <v>24</v>
      </c>
      <c r="F5">
        <v>22</v>
      </c>
      <c r="G5" t="s">
        <v>25</v>
      </c>
      <c r="H5" t="s">
        <v>26</v>
      </c>
    </row>
    <row r="6" spans="1:10" x14ac:dyDescent="0.35">
      <c r="A6" s="1">
        <v>1005</v>
      </c>
      <c r="B6" s="2">
        <v>44931</v>
      </c>
      <c r="C6" t="s">
        <v>27</v>
      </c>
      <c r="D6" t="s">
        <v>23</v>
      </c>
      <c r="E6" t="s">
        <v>28</v>
      </c>
      <c r="F6">
        <v>27</v>
      </c>
      <c r="G6" t="s">
        <v>29</v>
      </c>
      <c r="H6" t="s">
        <v>30</v>
      </c>
    </row>
    <row r="7" spans="1:10" x14ac:dyDescent="0.35">
      <c r="A7" s="1">
        <v>1006</v>
      </c>
      <c r="B7" s="2">
        <v>44932</v>
      </c>
      <c r="C7" t="s">
        <v>8</v>
      </c>
      <c r="D7" t="s">
        <v>31</v>
      </c>
      <c r="E7" t="s">
        <v>32</v>
      </c>
      <c r="F7">
        <v>89</v>
      </c>
      <c r="G7" t="s">
        <v>33</v>
      </c>
      <c r="H7" t="s">
        <v>34</v>
      </c>
    </row>
    <row r="8" spans="1:10" x14ac:dyDescent="0.35">
      <c r="A8" s="1">
        <v>1007</v>
      </c>
      <c r="B8" s="2">
        <v>44933</v>
      </c>
      <c r="C8" t="s">
        <v>27</v>
      </c>
      <c r="D8" t="s">
        <v>23</v>
      </c>
      <c r="E8" t="s">
        <v>35</v>
      </c>
      <c r="F8">
        <v>19</v>
      </c>
      <c r="G8" t="s">
        <v>36</v>
      </c>
      <c r="H8" t="s">
        <v>37</v>
      </c>
    </row>
    <row r="9" spans="1:10" x14ac:dyDescent="0.35">
      <c r="A9" s="1">
        <v>1008</v>
      </c>
      <c r="B9" s="2">
        <v>44934</v>
      </c>
      <c r="C9" t="s">
        <v>17</v>
      </c>
      <c r="D9" t="s">
        <v>23</v>
      </c>
      <c r="E9" t="s">
        <v>32</v>
      </c>
      <c r="F9">
        <v>26</v>
      </c>
      <c r="G9" t="s">
        <v>38</v>
      </c>
      <c r="H9" t="s">
        <v>39</v>
      </c>
    </row>
    <row r="10" spans="1:10" x14ac:dyDescent="0.35">
      <c r="A10" s="1">
        <v>1009</v>
      </c>
      <c r="B10" s="2">
        <v>44935</v>
      </c>
      <c r="C10" t="s">
        <v>8</v>
      </c>
      <c r="D10" t="s">
        <v>13</v>
      </c>
      <c r="E10" t="s">
        <v>19</v>
      </c>
      <c r="F10">
        <v>4</v>
      </c>
      <c r="G10" t="s">
        <v>40</v>
      </c>
      <c r="H10" t="s">
        <v>41</v>
      </c>
    </row>
    <row r="11" spans="1:10" x14ac:dyDescent="0.35">
      <c r="A11" s="1">
        <v>1010</v>
      </c>
      <c r="B11" s="2">
        <v>44936</v>
      </c>
      <c r="C11" t="s">
        <v>27</v>
      </c>
      <c r="D11" t="s">
        <v>42</v>
      </c>
      <c r="E11" t="s">
        <v>43</v>
      </c>
      <c r="F11">
        <v>39</v>
      </c>
      <c r="G11" t="s">
        <v>44</v>
      </c>
      <c r="H11" t="s">
        <v>45</v>
      </c>
    </row>
    <row r="12" spans="1:10" x14ac:dyDescent="0.35">
      <c r="A12" s="1">
        <v>1011</v>
      </c>
      <c r="B12" s="2">
        <v>44937</v>
      </c>
      <c r="C12" t="s">
        <v>17</v>
      </c>
      <c r="D12" t="s">
        <v>46</v>
      </c>
      <c r="E12" t="s">
        <v>47</v>
      </c>
      <c r="F12">
        <v>46</v>
      </c>
      <c r="G12" t="s">
        <v>48</v>
      </c>
      <c r="H12" t="s">
        <v>49</v>
      </c>
    </row>
    <row r="13" spans="1:10" x14ac:dyDescent="0.35">
      <c r="A13" s="1">
        <v>1012</v>
      </c>
      <c r="B13" s="2">
        <v>44938</v>
      </c>
      <c r="C13" t="s">
        <v>22</v>
      </c>
      <c r="D13" t="s">
        <v>50</v>
      </c>
      <c r="E13" t="s">
        <v>19</v>
      </c>
      <c r="F13">
        <v>44</v>
      </c>
      <c r="G13" t="s">
        <v>51</v>
      </c>
      <c r="H13" t="s">
        <v>52</v>
      </c>
    </row>
    <row r="14" spans="1:10" x14ac:dyDescent="0.35">
      <c r="A14" s="1">
        <v>1013</v>
      </c>
      <c r="B14" s="2">
        <v>44939</v>
      </c>
      <c r="C14" t="s">
        <v>8</v>
      </c>
      <c r="D14" t="s">
        <v>50</v>
      </c>
      <c r="E14" t="s">
        <v>32</v>
      </c>
      <c r="F14">
        <v>2</v>
      </c>
      <c r="G14" t="s">
        <v>53</v>
      </c>
      <c r="H14" t="s">
        <v>54</v>
      </c>
    </row>
    <row r="15" spans="1:10" x14ac:dyDescent="0.35">
      <c r="A15" s="1">
        <v>1014</v>
      </c>
      <c r="B15" s="2">
        <v>44940</v>
      </c>
      <c r="C15" t="s">
        <v>8</v>
      </c>
      <c r="D15" t="s">
        <v>55</v>
      </c>
      <c r="E15" t="s">
        <v>56</v>
      </c>
      <c r="F15">
        <v>40</v>
      </c>
      <c r="G15" t="s">
        <v>57</v>
      </c>
      <c r="H15" t="s">
        <v>58</v>
      </c>
    </row>
    <row r="16" spans="1:10" x14ac:dyDescent="0.35">
      <c r="A16" s="1">
        <v>1015</v>
      </c>
      <c r="B16" s="2">
        <v>44941</v>
      </c>
      <c r="C16" t="s">
        <v>17</v>
      </c>
      <c r="D16" t="s">
        <v>31</v>
      </c>
      <c r="E16" t="s">
        <v>10</v>
      </c>
      <c r="F16">
        <v>48</v>
      </c>
      <c r="G16" t="s">
        <v>59</v>
      </c>
      <c r="H16" t="s">
        <v>60</v>
      </c>
    </row>
    <row r="17" spans="1:8" x14ac:dyDescent="0.35">
      <c r="A17" s="1">
        <v>1016</v>
      </c>
      <c r="B17" s="2">
        <v>44942</v>
      </c>
      <c r="C17" t="s">
        <v>22</v>
      </c>
      <c r="D17" t="s">
        <v>23</v>
      </c>
      <c r="E17" t="s">
        <v>47</v>
      </c>
      <c r="F17">
        <v>99</v>
      </c>
      <c r="G17" t="s">
        <v>61</v>
      </c>
      <c r="H17" t="s">
        <v>62</v>
      </c>
    </row>
    <row r="18" spans="1:8" x14ac:dyDescent="0.35">
      <c r="A18" s="1">
        <v>1017</v>
      </c>
      <c r="B18" s="2">
        <v>44943</v>
      </c>
      <c r="C18" t="s">
        <v>27</v>
      </c>
      <c r="D18" t="s">
        <v>13</v>
      </c>
      <c r="E18" t="s">
        <v>32</v>
      </c>
      <c r="F18">
        <v>61</v>
      </c>
      <c r="G18" t="s">
        <v>63</v>
      </c>
      <c r="H18" t="s">
        <v>64</v>
      </c>
    </row>
    <row r="19" spans="1:8" x14ac:dyDescent="0.35">
      <c r="A19" s="1">
        <v>1018</v>
      </c>
      <c r="B19" s="2">
        <v>44944</v>
      </c>
      <c r="C19" t="s">
        <v>17</v>
      </c>
      <c r="D19" t="s">
        <v>9</v>
      </c>
      <c r="E19" t="s">
        <v>47</v>
      </c>
      <c r="F19">
        <v>74</v>
      </c>
      <c r="G19" t="s">
        <v>65</v>
      </c>
      <c r="H19" t="s">
        <v>66</v>
      </c>
    </row>
    <row r="20" spans="1:8" x14ac:dyDescent="0.35">
      <c r="A20" s="1">
        <v>1019</v>
      </c>
      <c r="B20" s="2">
        <v>44945</v>
      </c>
      <c r="C20" t="s">
        <v>27</v>
      </c>
      <c r="D20" t="s">
        <v>23</v>
      </c>
      <c r="E20" t="s">
        <v>10</v>
      </c>
      <c r="F20">
        <v>4</v>
      </c>
      <c r="G20" t="s">
        <v>67</v>
      </c>
      <c r="H20" t="s">
        <v>68</v>
      </c>
    </row>
    <row r="21" spans="1:8" x14ac:dyDescent="0.35">
      <c r="A21" s="1">
        <v>1020</v>
      </c>
      <c r="B21" s="2">
        <v>44946</v>
      </c>
      <c r="C21" t="s">
        <v>8</v>
      </c>
      <c r="D21" t="s">
        <v>50</v>
      </c>
      <c r="E21" t="s">
        <v>47</v>
      </c>
      <c r="F21">
        <v>27</v>
      </c>
      <c r="G21" t="s">
        <v>69</v>
      </c>
      <c r="H21" t="s">
        <v>70</v>
      </c>
    </row>
    <row r="22" spans="1:8" x14ac:dyDescent="0.35">
      <c r="A22" s="1">
        <v>1021</v>
      </c>
      <c r="B22" s="2">
        <v>44947</v>
      </c>
      <c r="C22" t="s">
        <v>27</v>
      </c>
      <c r="D22" t="s">
        <v>13</v>
      </c>
      <c r="E22" t="s">
        <v>10</v>
      </c>
      <c r="F22">
        <v>64</v>
      </c>
      <c r="G22" t="s">
        <v>71</v>
      </c>
      <c r="H22" t="s">
        <v>72</v>
      </c>
    </row>
    <row r="23" spans="1:8" x14ac:dyDescent="0.35">
      <c r="A23" s="1">
        <v>1022</v>
      </c>
      <c r="B23" s="2">
        <v>44948</v>
      </c>
      <c r="C23" t="s">
        <v>22</v>
      </c>
      <c r="D23" t="s">
        <v>46</v>
      </c>
      <c r="E23" t="s">
        <v>35</v>
      </c>
      <c r="F23">
        <v>81</v>
      </c>
      <c r="G23" t="s">
        <v>73</v>
      </c>
      <c r="H23" t="s">
        <v>74</v>
      </c>
    </row>
    <row r="24" spans="1:8" x14ac:dyDescent="0.35">
      <c r="A24" s="1">
        <v>1023</v>
      </c>
      <c r="B24" s="2">
        <v>44949</v>
      </c>
      <c r="C24" t="s">
        <v>22</v>
      </c>
      <c r="D24" t="s">
        <v>23</v>
      </c>
      <c r="E24" t="s">
        <v>19</v>
      </c>
      <c r="F24">
        <v>47</v>
      </c>
      <c r="G24" t="s">
        <v>75</v>
      </c>
      <c r="H24" t="s">
        <v>76</v>
      </c>
    </row>
    <row r="25" spans="1:8" x14ac:dyDescent="0.35">
      <c r="A25" s="1">
        <v>1024</v>
      </c>
      <c r="B25" s="2">
        <v>44950</v>
      </c>
      <c r="C25" t="s">
        <v>22</v>
      </c>
      <c r="D25" t="s">
        <v>77</v>
      </c>
      <c r="E25" t="s">
        <v>19</v>
      </c>
      <c r="F25">
        <v>95</v>
      </c>
      <c r="G25" t="s">
        <v>78</v>
      </c>
      <c r="H25" t="s">
        <v>79</v>
      </c>
    </row>
    <row r="26" spans="1:8" x14ac:dyDescent="0.35">
      <c r="A26" s="1">
        <v>1025</v>
      </c>
      <c r="B26" s="2">
        <v>44951</v>
      </c>
      <c r="C26" t="s">
        <v>27</v>
      </c>
      <c r="D26" t="s">
        <v>23</v>
      </c>
      <c r="E26" t="s">
        <v>24</v>
      </c>
      <c r="F26">
        <v>65</v>
      </c>
      <c r="G26" t="s">
        <v>80</v>
      </c>
      <c r="H26" t="s">
        <v>81</v>
      </c>
    </row>
    <row r="27" spans="1:8" x14ac:dyDescent="0.35">
      <c r="A27" s="1">
        <v>1026</v>
      </c>
      <c r="B27" s="2">
        <v>44952</v>
      </c>
      <c r="C27" t="s">
        <v>22</v>
      </c>
      <c r="D27" t="s">
        <v>13</v>
      </c>
      <c r="E27" t="s">
        <v>35</v>
      </c>
      <c r="F27">
        <v>28</v>
      </c>
      <c r="G27" t="s">
        <v>82</v>
      </c>
      <c r="H27" t="s">
        <v>83</v>
      </c>
    </row>
    <row r="28" spans="1:8" x14ac:dyDescent="0.35">
      <c r="A28" s="1">
        <v>1027</v>
      </c>
      <c r="B28" s="2">
        <v>44953</v>
      </c>
      <c r="C28" t="s">
        <v>8</v>
      </c>
      <c r="D28" t="s">
        <v>50</v>
      </c>
      <c r="E28" t="s">
        <v>56</v>
      </c>
      <c r="F28">
        <v>86</v>
      </c>
      <c r="G28" t="s">
        <v>84</v>
      </c>
      <c r="H28" t="s">
        <v>85</v>
      </c>
    </row>
    <row r="29" spans="1:8" x14ac:dyDescent="0.35">
      <c r="A29" s="1">
        <v>1028</v>
      </c>
      <c r="B29" s="2">
        <v>44954</v>
      </c>
      <c r="C29" t="s">
        <v>27</v>
      </c>
      <c r="D29" t="s">
        <v>55</v>
      </c>
      <c r="E29" t="s">
        <v>86</v>
      </c>
      <c r="F29">
        <v>73</v>
      </c>
      <c r="G29" t="s">
        <v>87</v>
      </c>
      <c r="H29" t="s">
        <v>88</v>
      </c>
    </row>
    <row r="30" spans="1:8" x14ac:dyDescent="0.35">
      <c r="A30" s="1">
        <v>1029</v>
      </c>
      <c r="B30" s="2">
        <v>44955</v>
      </c>
      <c r="C30" t="s">
        <v>17</v>
      </c>
      <c r="D30" t="s">
        <v>23</v>
      </c>
      <c r="E30" t="s">
        <v>24</v>
      </c>
      <c r="F30">
        <v>57</v>
      </c>
      <c r="G30" t="s">
        <v>89</v>
      </c>
      <c r="H30" t="s">
        <v>90</v>
      </c>
    </row>
    <row r="31" spans="1:8" x14ac:dyDescent="0.35">
      <c r="A31" s="1">
        <v>1030</v>
      </c>
      <c r="B31" s="2">
        <v>44956</v>
      </c>
      <c r="C31" t="s">
        <v>27</v>
      </c>
      <c r="D31" t="s">
        <v>23</v>
      </c>
      <c r="E31" t="s">
        <v>35</v>
      </c>
      <c r="F31">
        <v>74</v>
      </c>
      <c r="G31" t="s">
        <v>91</v>
      </c>
      <c r="H31" t="s">
        <v>92</v>
      </c>
    </row>
    <row r="32" spans="1:8" x14ac:dyDescent="0.35">
      <c r="A32" s="1">
        <v>1031</v>
      </c>
      <c r="B32" s="2">
        <v>44957</v>
      </c>
      <c r="C32" t="s">
        <v>27</v>
      </c>
      <c r="D32" t="s">
        <v>46</v>
      </c>
      <c r="E32" t="s">
        <v>19</v>
      </c>
      <c r="F32">
        <v>88</v>
      </c>
      <c r="G32" t="s">
        <v>93</v>
      </c>
      <c r="H32" t="s">
        <v>94</v>
      </c>
    </row>
    <row r="33" spans="1:8" x14ac:dyDescent="0.35">
      <c r="A33" s="1">
        <v>1032</v>
      </c>
      <c r="B33" s="2">
        <v>44958</v>
      </c>
      <c r="C33" t="s">
        <v>27</v>
      </c>
      <c r="D33" t="s">
        <v>50</v>
      </c>
      <c r="E33" t="s">
        <v>28</v>
      </c>
      <c r="F33">
        <v>83</v>
      </c>
      <c r="G33" t="s">
        <v>95</v>
      </c>
      <c r="H33" t="s">
        <v>96</v>
      </c>
    </row>
    <row r="34" spans="1:8" x14ac:dyDescent="0.35">
      <c r="A34" s="1">
        <v>1033</v>
      </c>
      <c r="B34" s="2">
        <v>44959</v>
      </c>
      <c r="C34" t="s">
        <v>8</v>
      </c>
      <c r="D34" t="s">
        <v>97</v>
      </c>
      <c r="E34" t="s">
        <v>24</v>
      </c>
      <c r="F34">
        <v>5</v>
      </c>
      <c r="G34" t="s">
        <v>98</v>
      </c>
      <c r="H34" t="s">
        <v>99</v>
      </c>
    </row>
    <row r="35" spans="1:8" x14ac:dyDescent="0.35">
      <c r="A35" s="1">
        <v>1034</v>
      </c>
      <c r="B35" s="2">
        <v>44960</v>
      </c>
      <c r="C35" t="s">
        <v>17</v>
      </c>
      <c r="D35" t="s">
        <v>9</v>
      </c>
      <c r="E35" t="s">
        <v>14</v>
      </c>
      <c r="F35">
        <v>47</v>
      </c>
      <c r="G35" t="s">
        <v>100</v>
      </c>
      <c r="H35" t="s">
        <v>101</v>
      </c>
    </row>
    <row r="36" spans="1:8" x14ac:dyDescent="0.35">
      <c r="A36" s="1">
        <v>1035</v>
      </c>
      <c r="B36" s="2">
        <v>44961</v>
      </c>
      <c r="C36" t="s">
        <v>22</v>
      </c>
      <c r="D36" t="s">
        <v>77</v>
      </c>
      <c r="E36" t="s">
        <v>56</v>
      </c>
      <c r="F36">
        <v>4</v>
      </c>
      <c r="G36" t="s">
        <v>102</v>
      </c>
      <c r="H36" t="s">
        <v>103</v>
      </c>
    </row>
    <row r="37" spans="1:8" x14ac:dyDescent="0.35">
      <c r="A37" s="1">
        <v>1036</v>
      </c>
      <c r="B37" s="2">
        <v>44962</v>
      </c>
      <c r="C37" t="s">
        <v>8</v>
      </c>
      <c r="D37" t="s">
        <v>77</v>
      </c>
      <c r="E37" t="s">
        <v>10</v>
      </c>
      <c r="F37">
        <v>67</v>
      </c>
      <c r="G37" t="s">
        <v>104</v>
      </c>
      <c r="H37" t="s">
        <v>105</v>
      </c>
    </row>
    <row r="38" spans="1:8" x14ac:dyDescent="0.35">
      <c r="A38" s="1">
        <v>1037</v>
      </c>
      <c r="B38" s="2">
        <v>44963</v>
      </c>
      <c r="C38" t="s">
        <v>17</v>
      </c>
      <c r="D38" t="s">
        <v>46</v>
      </c>
      <c r="E38" t="s">
        <v>10</v>
      </c>
      <c r="F38">
        <v>92</v>
      </c>
      <c r="G38" t="s">
        <v>106</v>
      </c>
      <c r="H38" t="s">
        <v>107</v>
      </c>
    </row>
    <row r="39" spans="1:8" x14ac:dyDescent="0.35">
      <c r="A39" s="1">
        <v>1038</v>
      </c>
      <c r="B39" s="2">
        <v>44964</v>
      </c>
      <c r="C39" t="s">
        <v>22</v>
      </c>
      <c r="D39" t="s">
        <v>108</v>
      </c>
      <c r="E39" t="s">
        <v>43</v>
      </c>
      <c r="F39">
        <v>90</v>
      </c>
      <c r="G39" t="s">
        <v>109</v>
      </c>
      <c r="H39" t="s">
        <v>110</v>
      </c>
    </row>
    <row r="40" spans="1:8" x14ac:dyDescent="0.35">
      <c r="A40" s="1">
        <v>1039</v>
      </c>
      <c r="B40" s="2">
        <v>44965</v>
      </c>
      <c r="C40" t="s">
        <v>17</v>
      </c>
      <c r="D40" t="s">
        <v>108</v>
      </c>
      <c r="E40" t="s">
        <v>24</v>
      </c>
      <c r="F40">
        <v>61</v>
      </c>
      <c r="G40" t="s">
        <v>111</v>
      </c>
      <c r="H40" t="s">
        <v>112</v>
      </c>
    </row>
    <row r="41" spans="1:8" x14ac:dyDescent="0.35">
      <c r="A41" s="1">
        <v>1040</v>
      </c>
      <c r="B41" s="2">
        <v>44966</v>
      </c>
      <c r="C41" t="s">
        <v>17</v>
      </c>
      <c r="D41" t="s">
        <v>97</v>
      </c>
      <c r="E41" t="s">
        <v>10</v>
      </c>
      <c r="F41">
        <v>17</v>
      </c>
      <c r="G41" t="s">
        <v>113</v>
      </c>
      <c r="H41" t="s">
        <v>114</v>
      </c>
    </row>
    <row r="42" spans="1:8" x14ac:dyDescent="0.35">
      <c r="A42" s="1">
        <v>1041</v>
      </c>
      <c r="B42" s="2">
        <v>44967</v>
      </c>
      <c r="C42" t="s">
        <v>17</v>
      </c>
      <c r="D42" t="s">
        <v>108</v>
      </c>
      <c r="E42" t="s">
        <v>19</v>
      </c>
      <c r="F42">
        <v>8</v>
      </c>
      <c r="G42" t="s">
        <v>115</v>
      </c>
      <c r="H42" t="s">
        <v>116</v>
      </c>
    </row>
    <row r="43" spans="1:8" x14ac:dyDescent="0.35">
      <c r="A43" s="1">
        <v>1042</v>
      </c>
      <c r="B43" s="2">
        <v>44968</v>
      </c>
      <c r="C43" t="s">
        <v>27</v>
      </c>
      <c r="D43" t="s">
        <v>46</v>
      </c>
      <c r="E43" t="s">
        <v>19</v>
      </c>
      <c r="F43">
        <v>57</v>
      </c>
      <c r="G43" t="s">
        <v>117</v>
      </c>
      <c r="H43" t="s">
        <v>118</v>
      </c>
    </row>
    <row r="44" spans="1:8" x14ac:dyDescent="0.35">
      <c r="A44" s="1">
        <v>1043</v>
      </c>
      <c r="B44" s="2">
        <v>44969</v>
      </c>
      <c r="C44" t="s">
        <v>8</v>
      </c>
      <c r="D44" t="s">
        <v>9</v>
      </c>
      <c r="E44" t="s">
        <v>19</v>
      </c>
      <c r="F44">
        <v>72</v>
      </c>
      <c r="G44" t="s">
        <v>119</v>
      </c>
      <c r="H44" t="s">
        <v>120</v>
      </c>
    </row>
    <row r="45" spans="1:8" x14ac:dyDescent="0.35">
      <c r="A45" s="1">
        <v>1044</v>
      </c>
      <c r="B45" s="2">
        <v>44970</v>
      </c>
      <c r="C45" t="s">
        <v>22</v>
      </c>
      <c r="D45" t="s">
        <v>23</v>
      </c>
      <c r="E45" t="s">
        <v>14</v>
      </c>
      <c r="F45">
        <v>89</v>
      </c>
      <c r="G45" t="s">
        <v>121</v>
      </c>
      <c r="H45" t="s">
        <v>122</v>
      </c>
    </row>
    <row r="46" spans="1:8" x14ac:dyDescent="0.35">
      <c r="A46" s="1">
        <v>1045</v>
      </c>
      <c r="B46" s="2">
        <v>44971</v>
      </c>
      <c r="C46" t="s">
        <v>8</v>
      </c>
      <c r="D46" t="s">
        <v>31</v>
      </c>
      <c r="E46" t="s">
        <v>32</v>
      </c>
      <c r="F46">
        <v>52</v>
      </c>
      <c r="G46" t="s">
        <v>123</v>
      </c>
      <c r="H46" t="s">
        <v>124</v>
      </c>
    </row>
    <row r="47" spans="1:8" x14ac:dyDescent="0.35">
      <c r="A47" s="1">
        <v>1046</v>
      </c>
      <c r="B47" s="2">
        <v>44972</v>
      </c>
      <c r="C47" t="s">
        <v>17</v>
      </c>
      <c r="D47" t="s">
        <v>55</v>
      </c>
      <c r="E47" t="s">
        <v>10</v>
      </c>
      <c r="F47">
        <v>24</v>
      </c>
      <c r="G47" t="s">
        <v>125</v>
      </c>
      <c r="H47" t="s">
        <v>126</v>
      </c>
    </row>
    <row r="48" spans="1:8" x14ac:dyDescent="0.35">
      <c r="A48" s="1">
        <v>1047</v>
      </c>
      <c r="B48" s="2">
        <v>44973</v>
      </c>
      <c r="C48" t="s">
        <v>8</v>
      </c>
      <c r="D48" t="s">
        <v>46</v>
      </c>
      <c r="E48" t="s">
        <v>127</v>
      </c>
      <c r="F48">
        <v>28</v>
      </c>
      <c r="G48" t="s">
        <v>128</v>
      </c>
      <c r="H48" t="s">
        <v>129</v>
      </c>
    </row>
    <row r="49" spans="1:8" x14ac:dyDescent="0.35">
      <c r="A49" s="1">
        <v>1048</v>
      </c>
      <c r="B49" s="2">
        <v>44974</v>
      </c>
      <c r="C49" t="s">
        <v>17</v>
      </c>
      <c r="D49" t="s">
        <v>55</v>
      </c>
      <c r="E49" t="s">
        <v>56</v>
      </c>
      <c r="F49">
        <v>95</v>
      </c>
      <c r="G49" t="s">
        <v>130</v>
      </c>
      <c r="H49" t="s">
        <v>131</v>
      </c>
    </row>
    <row r="50" spans="1:8" x14ac:dyDescent="0.35">
      <c r="A50" s="1">
        <v>1049</v>
      </c>
      <c r="B50" s="2">
        <v>44975</v>
      </c>
      <c r="C50" t="s">
        <v>17</v>
      </c>
      <c r="D50" t="s">
        <v>42</v>
      </c>
      <c r="E50" t="s">
        <v>19</v>
      </c>
      <c r="F50">
        <v>90</v>
      </c>
      <c r="G50" t="s">
        <v>132</v>
      </c>
      <c r="H50" t="s">
        <v>133</v>
      </c>
    </row>
    <row r="51" spans="1:8" x14ac:dyDescent="0.35">
      <c r="A51" s="1">
        <v>1050</v>
      </c>
      <c r="B51" s="2">
        <v>44976</v>
      </c>
      <c r="C51" t="s">
        <v>8</v>
      </c>
      <c r="D51" t="s">
        <v>31</v>
      </c>
      <c r="E51" t="s">
        <v>10</v>
      </c>
      <c r="F51">
        <v>46</v>
      </c>
      <c r="G51" t="s">
        <v>134</v>
      </c>
      <c r="H51" t="s">
        <v>135</v>
      </c>
    </row>
    <row r="52" spans="1:8" x14ac:dyDescent="0.35">
      <c r="A52" s="1">
        <v>1051</v>
      </c>
      <c r="B52" s="2">
        <v>44977</v>
      </c>
      <c r="C52" t="s">
        <v>22</v>
      </c>
      <c r="D52" t="s">
        <v>55</v>
      </c>
      <c r="E52" t="s">
        <v>47</v>
      </c>
      <c r="F52">
        <v>20</v>
      </c>
      <c r="G52" t="s">
        <v>136</v>
      </c>
      <c r="H52" t="s">
        <v>137</v>
      </c>
    </row>
    <row r="53" spans="1:8" x14ac:dyDescent="0.35">
      <c r="A53" s="1">
        <v>1052</v>
      </c>
      <c r="B53" s="2">
        <v>44978</v>
      </c>
      <c r="C53" t="s">
        <v>8</v>
      </c>
      <c r="D53" t="s">
        <v>50</v>
      </c>
      <c r="E53" t="s">
        <v>24</v>
      </c>
      <c r="F53">
        <v>15</v>
      </c>
      <c r="G53" t="s">
        <v>138</v>
      </c>
      <c r="H53" t="s">
        <v>139</v>
      </c>
    </row>
    <row r="54" spans="1:8" x14ac:dyDescent="0.35">
      <c r="A54" s="1">
        <v>1053</v>
      </c>
      <c r="B54" s="2">
        <v>44979</v>
      </c>
      <c r="C54" t="s">
        <v>17</v>
      </c>
      <c r="D54" t="s">
        <v>108</v>
      </c>
      <c r="E54" t="s">
        <v>14</v>
      </c>
      <c r="F54">
        <v>81</v>
      </c>
      <c r="G54" t="s">
        <v>140</v>
      </c>
      <c r="H54" t="s">
        <v>141</v>
      </c>
    </row>
    <row r="55" spans="1:8" x14ac:dyDescent="0.35">
      <c r="A55" s="1">
        <v>1054</v>
      </c>
      <c r="B55" s="2">
        <v>44980</v>
      </c>
      <c r="C55" t="s">
        <v>17</v>
      </c>
      <c r="D55" t="s">
        <v>42</v>
      </c>
      <c r="E55" t="s">
        <v>19</v>
      </c>
      <c r="F55">
        <v>23</v>
      </c>
      <c r="G55" t="s">
        <v>142</v>
      </c>
      <c r="H55" t="s">
        <v>143</v>
      </c>
    </row>
    <row r="56" spans="1:8" x14ac:dyDescent="0.35">
      <c r="A56" s="1">
        <v>1055</v>
      </c>
      <c r="B56" s="2">
        <v>44981</v>
      </c>
      <c r="C56" t="s">
        <v>27</v>
      </c>
      <c r="D56" t="s">
        <v>77</v>
      </c>
      <c r="E56" t="s">
        <v>32</v>
      </c>
      <c r="F56">
        <v>4</v>
      </c>
      <c r="G56" t="s">
        <v>144</v>
      </c>
      <c r="H56" t="s">
        <v>145</v>
      </c>
    </row>
    <row r="57" spans="1:8" x14ac:dyDescent="0.35">
      <c r="A57" s="1">
        <v>1056</v>
      </c>
      <c r="B57" s="2">
        <v>44982</v>
      </c>
      <c r="C57" t="s">
        <v>8</v>
      </c>
      <c r="D57" t="s">
        <v>42</v>
      </c>
      <c r="E57" t="s">
        <v>47</v>
      </c>
      <c r="F57">
        <v>92</v>
      </c>
      <c r="G57" t="s">
        <v>146</v>
      </c>
      <c r="H57" t="s">
        <v>147</v>
      </c>
    </row>
    <row r="58" spans="1:8" x14ac:dyDescent="0.35">
      <c r="A58" s="1">
        <v>1057</v>
      </c>
      <c r="B58" s="2">
        <v>44983</v>
      </c>
      <c r="C58" t="s">
        <v>17</v>
      </c>
      <c r="D58" t="s">
        <v>13</v>
      </c>
      <c r="E58" t="s">
        <v>127</v>
      </c>
      <c r="F58">
        <v>72</v>
      </c>
      <c r="G58" t="s">
        <v>148</v>
      </c>
      <c r="H58" t="s">
        <v>149</v>
      </c>
    </row>
    <row r="59" spans="1:8" x14ac:dyDescent="0.35">
      <c r="A59" s="1">
        <v>1058</v>
      </c>
      <c r="B59" s="2">
        <v>44984</v>
      </c>
      <c r="C59" t="s">
        <v>27</v>
      </c>
      <c r="D59" t="s">
        <v>9</v>
      </c>
      <c r="E59" t="s">
        <v>56</v>
      </c>
      <c r="F59">
        <v>63</v>
      </c>
      <c r="G59" t="s">
        <v>150</v>
      </c>
      <c r="H59" t="s">
        <v>151</v>
      </c>
    </row>
    <row r="60" spans="1:8" x14ac:dyDescent="0.35">
      <c r="A60" s="1">
        <v>1059</v>
      </c>
      <c r="B60" s="2">
        <v>44985</v>
      </c>
      <c r="C60" t="s">
        <v>27</v>
      </c>
      <c r="D60" t="s">
        <v>50</v>
      </c>
      <c r="E60" t="s">
        <v>10</v>
      </c>
      <c r="F60">
        <v>38</v>
      </c>
      <c r="G60" t="s">
        <v>152</v>
      </c>
      <c r="H60" t="s">
        <v>153</v>
      </c>
    </row>
    <row r="61" spans="1:8" x14ac:dyDescent="0.35">
      <c r="A61" s="1">
        <v>1060</v>
      </c>
      <c r="B61" s="2">
        <v>44986</v>
      </c>
      <c r="C61" t="s">
        <v>22</v>
      </c>
      <c r="D61" t="s">
        <v>97</v>
      </c>
      <c r="E61" t="s">
        <v>19</v>
      </c>
      <c r="F61">
        <v>56</v>
      </c>
      <c r="G61" t="s">
        <v>154</v>
      </c>
      <c r="H61" t="s">
        <v>155</v>
      </c>
    </row>
    <row r="62" spans="1:8" x14ac:dyDescent="0.35">
      <c r="A62" s="1">
        <v>1061</v>
      </c>
      <c r="B62" s="2">
        <v>44987</v>
      </c>
      <c r="C62" t="s">
        <v>8</v>
      </c>
      <c r="D62" t="s">
        <v>50</v>
      </c>
      <c r="E62" t="s">
        <v>47</v>
      </c>
      <c r="F62">
        <v>99</v>
      </c>
      <c r="G62" t="s">
        <v>156</v>
      </c>
      <c r="H62" t="s">
        <v>157</v>
      </c>
    </row>
    <row r="63" spans="1:8" x14ac:dyDescent="0.35">
      <c r="A63" s="1">
        <v>1062</v>
      </c>
      <c r="B63" s="2">
        <v>44988</v>
      </c>
      <c r="C63" t="s">
        <v>17</v>
      </c>
      <c r="D63" t="s">
        <v>108</v>
      </c>
      <c r="E63" t="s">
        <v>35</v>
      </c>
      <c r="F63">
        <v>3</v>
      </c>
      <c r="G63" t="s">
        <v>158</v>
      </c>
      <c r="H63" t="s">
        <v>159</v>
      </c>
    </row>
    <row r="64" spans="1:8" x14ac:dyDescent="0.35">
      <c r="A64" s="1">
        <v>1063</v>
      </c>
      <c r="B64" s="2">
        <v>44989</v>
      </c>
      <c r="C64" t="s">
        <v>17</v>
      </c>
      <c r="D64" t="s">
        <v>77</v>
      </c>
      <c r="E64" t="s">
        <v>86</v>
      </c>
      <c r="F64">
        <v>19</v>
      </c>
      <c r="G64" t="s">
        <v>160</v>
      </c>
      <c r="H64" t="s">
        <v>161</v>
      </c>
    </row>
    <row r="65" spans="1:8" x14ac:dyDescent="0.35">
      <c r="A65" s="1">
        <v>1064</v>
      </c>
      <c r="B65" s="2">
        <v>44990</v>
      </c>
      <c r="C65" t="s">
        <v>27</v>
      </c>
      <c r="D65" t="s">
        <v>9</v>
      </c>
      <c r="E65" t="s">
        <v>127</v>
      </c>
      <c r="F65">
        <v>69</v>
      </c>
      <c r="G65" t="s">
        <v>162</v>
      </c>
      <c r="H65" t="s">
        <v>163</v>
      </c>
    </row>
    <row r="66" spans="1:8" x14ac:dyDescent="0.35">
      <c r="A66" s="1">
        <v>1065</v>
      </c>
      <c r="B66" s="2">
        <v>44991</v>
      </c>
      <c r="C66" t="s">
        <v>27</v>
      </c>
      <c r="D66" t="s">
        <v>23</v>
      </c>
      <c r="E66" t="s">
        <v>14</v>
      </c>
      <c r="F66">
        <v>55</v>
      </c>
      <c r="G66" t="s">
        <v>164</v>
      </c>
      <c r="H66" t="s">
        <v>165</v>
      </c>
    </row>
    <row r="67" spans="1:8" x14ac:dyDescent="0.35">
      <c r="A67" s="1">
        <v>1066</v>
      </c>
      <c r="B67" s="2">
        <v>44992</v>
      </c>
      <c r="C67" t="s">
        <v>22</v>
      </c>
      <c r="D67" t="s">
        <v>46</v>
      </c>
      <c r="E67" t="s">
        <v>86</v>
      </c>
      <c r="F67">
        <v>41</v>
      </c>
      <c r="G67" t="s">
        <v>166</v>
      </c>
      <c r="H67" t="s">
        <v>167</v>
      </c>
    </row>
    <row r="68" spans="1:8" x14ac:dyDescent="0.35">
      <c r="A68" s="1">
        <v>1067</v>
      </c>
      <c r="B68" s="2">
        <v>44993</v>
      </c>
      <c r="C68" t="s">
        <v>8</v>
      </c>
      <c r="D68" t="s">
        <v>42</v>
      </c>
      <c r="E68" t="s">
        <v>14</v>
      </c>
      <c r="F68">
        <v>82</v>
      </c>
      <c r="G68" t="s">
        <v>168</v>
      </c>
      <c r="H68" t="s">
        <v>169</v>
      </c>
    </row>
    <row r="69" spans="1:8" x14ac:dyDescent="0.35">
      <c r="A69" s="1">
        <v>1068</v>
      </c>
      <c r="B69" s="2">
        <v>44994</v>
      </c>
      <c r="C69" t="s">
        <v>17</v>
      </c>
      <c r="D69" t="s">
        <v>97</v>
      </c>
      <c r="E69" t="s">
        <v>19</v>
      </c>
      <c r="F69">
        <v>58</v>
      </c>
      <c r="G69" t="s">
        <v>170</v>
      </c>
      <c r="H69" t="s">
        <v>171</v>
      </c>
    </row>
    <row r="70" spans="1:8" x14ac:dyDescent="0.35">
      <c r="A70" s="1">
        <v>1069</v>
      </c>
      <c r="B70" s="2">
        <v>44995</v>
      </c>
      <c r="C70" t="s">
        <v>27</v>
      </c>
      <c r="D70" t="s">
        <v>13</v>
      </c>
      <c r="E70" t="s">
        <v>24</v>
      </c>
      <c r="F70">
        <v>98</v>
      </c>
      <c r="G70" t="s">
        <v>172</v>
      </c>
      <c r="H70" t="s">
        <v>173</v>
      </c>
    </row>
    <row r="71" spans="1:8" x14ac:dyDescent="0.35">
      <c r="A71" s="1">
        <v>1070</v>
      </c>
      <c r="B71" s="2">
        <v>44996</v>
      </c>
      <c r="C71" t="s">
        <v>22</v>
      </c>
      <c r="D71" t="s">
        <v>42</v>
      </c>
      <c r="E71" t="s">
        <v>56</v>
      </c>
      <c r="F71">
        <v>69</v>
      </c>
      <c r="G71" t="s">
        <v>174</v>
      </c>
      <c r="H71" t="s">
        <v>175</v>
      </c>
    </row>
    <row r="72" spans="1:8" x14ac:dyDescent="0.35">
      <c r="A72" s="1">
        <v>1071</v>
      </c>
      <c r="B72" s="2">
        <v>44997</v>
      </c>
      <c r="C72" t="s">
        <v>8</v>
      </c>
      <c r="D72" t="s">
        <v>9</v>
      </c>
      <c r="E72" t="s">
        <v>127</v>
      </c>
      <c r="F72">
        <v>75</v>
      </c>
      <c r="G72" t="s">
        <v>176</v>
      </c>
      <c r="H72" t="s">
        <v>177</v>
      </c>
    </row>
    <row r="73" spans="1:8" x14ac:dyDescent="0.35">
      <c r="A73" s="1">
        <v>1072</v>
      </c>
      <c r="B73" s="2">
        <v>44998</v>
      </c>
      <c r="C73" t="s">
        <v>27</v>
      </c>
      <c r="D73" t="s">
        <v>108</v>
      </c>
      <c r="E73" t="s">
        <v>43</v>
      </c>
      <c r="F73">
        <v>13</v>
      </c>
      <c r="G73" t="s">
        <v>178</v>
      </c>
      <c r="H73" t="s">
        <v>179</v>
      </c>
    </row>
    <row r="74" spans="1:8" x14ac:dyDescent="0.35">
      <c r="A74" s="1">
        <v>1073</v>
      </c>
      <c r="B74" s="2">
        <v>44999</v>
      </c>
      <c r="C74" t="s">
        <v>17</v>
      </c>
      <c r="D74" t="s">
        <v>23</v>
      </c>
      <c r="E74" t="s">
        <v>28</v>
      </c>
      <c r="F74">
        <v>8</v>
      </c>
      <c r="G74" t="s">
        <v>180</v>
      </c>
      <c r="H74" t="s">
        <v>181</v>
      </c>
    </row>
    <row r="75" spans="1:8" x14ac:dyDescent="0.35">
      <c r="A75" s="1">
        <v>1074</v>
      </c>
      <c r="B75" s="2">
        <v>45000</v>
      </c>
      <c r="C75" t="s">
        <v>27</v>
      </c>
      <c r="D75" t="s">
        <v>97</v>
      </c>
      <c r="E75" t="s">
        <v>127</v>
      </c>
      <c r="F75">
        <v>56</v>
      </c>
      <c r="G75" t="s">
        <v>182</v>
      </c>
      <c r="H75" t="s">
        <v>183</v>
      </c>
    </row>
    <row r="76" spans="1:8" x14ac:dyDescent="0.35">
      <c r="A76" s="1">
        <v>1075</v>
      </c>
      <c r="B76" s="2">
        <v>45001</v>
      </c>
      <c r="C76" t="s">
        <v>8</v>
      </c>
      <c r="D76" t="s">
        <v>97</v>
      </c>
      <c r="E76" t="s">
        <v>19</v>
      </c>
      <c r="F76">
        <v>64</v>
      </c>
      <c r="G76" t="s">
        <v>184</v>
      </c>
      <c r="H76" t="s">
        <v>185</v>
      </c>
    </row>
    <row r="77" spans="1:8" x14ac:dyDescent="0.35">
      <c r="A77" s="1">
        <v>1076</v>
      </c>
      <c r="B77" s="2">
        <v>45002</v>
      </c>
      <c r="C77" t="s">
        <v>17</v>
      </c>
      <c r="D77" t="s">
        <v>46</v>
      </c>
      <c r="E77" t="s">
        <v>127</v>
      </c>
      <c r="F77">
        <v>25</v>
      </c>
      <c r="G77" t="s">
        <v>186</v>
      </c>
      <c r="H77" t="s">
        <v>187</v>
      </c>
    </row>
    <row r="78" spans="1:8" x14ac:dyDescent="0.35">
      <c r="A78" s="1">
        <v>1077</v>
      </c>
      <c r="B78" s="2">
        <v>45003</v>
      </c>
      <c r="C78" t="s">
        <v>8</v>
      </c>
      <c r="D78" t="s">
        <v>13</v>
      </c>
      <c r="E78" t="s">
        <v>35</v>
      </c>
      <c r="F78">
        <v>52</v>
      </c>
      <c r="G78" t="s">
        <v>188</v>
      </c>
      <c r="H78" t="s">
        <v>189</v>
      </c>
    </row>
    <row r="79" spans="1:8" x14ac:dyDescent="0.35">
      <c r="A79" s="1">
        <v>1078</v>
      </c>
      <c r="B79" s="2">
        <v>45004</v>
      </c>
      <c r="C79" t="s">
        <v>8</v>
      </c>
      <c r="D79" t="s">
        <v>108</v>
      </c>
      <c r="E79" t="s">
        <v>35</v>
      </c>
      <c r="F79">
        <v>39</v>
      </c>
      <c r="G79" t="s">
        <v>190</v>
      </c>
      <c r="H79" t="s">
        <v>191</v>
      </c>
    </row>
    <row r="80" spans="1:8" x14ac:dyDescent="0.35">
      <c r="A80" s="1">
        <v>1079</v>
      </c>
      <c r="B80" s="2">
        <v>45005</v>
      </c>
      <c r="C80" t="s">
        <v>22</v>
      </c>
      <c r="D80" t="s">
        <v>13</v>
      </c>
      <c r="E80" t="s">
        <v>127</v>
      </c>
      <c r="F80">
        <v>48</v>
      </c>
      <c r="G80" t="s">
        <v>192</v>
      </c>
      <c r="H80" t="s">
        <v>193</v>
      </c>
    </row>
    <row r="81" spans="1:8" x14ac:dyDescent="0.35">
      <c r="A81" s="1">
        <v>1080</v>
      </c>
      <c r="B81" s="2">
        <v>45006</v>
      </c>
      <c r="C81" t="s">
        <v>17</v>
      </c>
      <c r="D81" t="s">
        <v>77</v>
      </c>
      <c r="E81" t="s">
        <v>14</v>
      </c>
      <c r="F81">
        <v>47</v>
      </c>
      <c r="G81" t="s">
        <v>194</v>
      </c>
      <c r="H81" t="s">
        <v>195</v>
      </c>
    </row>
    <row r="82" spans="1:8" x14ac:dyDescent="0.35">
      <c r="A82" s="1">
        <v>1081</v>
      </c>
      <c r="B82" s="2">
        <v>45007</v>
      </c>
      <c r="C82" t="s">
        <v>17</v>
      </c>
      <c r="D82" t="s">
        <v>42</v>
      </c>
      <c r="E82" t="s">
        <v>14</v>
      </c>
      <c r="F82">
        <v>84</v>
      </c>
      <c r="G82" t="s">
        <v>196</v>
      </c>
      <c r="H82" t="s">
        <v>197</v>
      </c>
    </row>
    <row r="83" spans="1:8" x14ac:dyDescent="0.35">
      <c r="A83" s="1">
        <v>1082</v>
      </c>
      <c r="B83" s="2">
        <v>45008</v>
      </c>
      <c r="C83" t="s">
        <v>17</v>
      </c>
      <c r="D83" t="s">
        <v>13</v>
      </c>
      <c r="E83" t="s">
        <v>32</v>
      </c>
      <c r="F83">
        <v>23</v>
      </c>
      <c r="G83" t="s">
        <v>198</v>
      </c>
      <c r="H83" t="s">
        <v>199</v>
      </c>
    </row>
    <row r="84" spans="1:8" x14ac:dyDescent="0.35">
      <c r="A84" s="1">
        <v>1083</v>
      </c>
      <c r="B84" s="2">
        <v>45009</v>
      </c>
      <c r="C84" t="s">
        <v>8</v>
      </c>
      <c r="D84" t="s">
        <v>42</v>
      </c>
      <c r="E84" t="s">
        <v>10</v>
      </c>
      <c r="F84">
        <v>20</v>
      </c>
      <c r="G84" t="s">
        <v>200</v>
      </c>
      <c r="H84" t="s">
        <v>201</v>
      </c>
    </row>
    <row r="85" spans="1:8" x14ac:dyDescent="0.35">
      <c r="A85" s="1">
        <v>1084</v>
      </c>
      <c r="B85" s="2">
        <v>45010</v>
      </c>
      <c r="C85" t="s">
        <v>17</v>
      </c>
      <c r="D85" t="s">
        <v>23</v>
      </c>
      <c r="E85" t="s">
        <v>127</v>
      </c>
      <c r="F85">
        <v>75</v>
      </c>
      <c r="G85" t="s">
        <v>202</v>
      </c>
      <c r="H85" t="s">
        <v>203</v>
      </c>
    </row>
    <row r="86" spans="1:8" x14ac:dyDescent="0.35">
      <c r="A86" s="1">
        <v>1085</v>
      </c>
      <c r="B86" s="2">
        <v>45011</v>
      </c>
      <c r="C86" t="s">
        <v>8</v>
      </c>
      <c r="D86" t="s">
        <v>13</v>
      </c>
      <c r="E86" t="s">
        <v>10</v>
      </c>
      <c r="F86">
        <v>92</v>
      </c>
      <c r="G86" t="s">
        <v>204</v>
      </c>
      <c r="H86" t="s">
        <v>205</v>
      </c>
    </row>
    <row r="87" spans="1:8" x14ac:dyDescent="0.35">
      <c r="A87" s="1">
        <v>1086</v>
      </c>
      <c r="B87" s="2">
        <v>45012</v>
      </c>
      <c r="C87" t="s">
        <v>17</v>
      </c>
      <c r="D87" t="s">
        <v>23</v>
      </c>
      <c r="E87" t="s">
        <v>127</v>
      </c>
      <c r="F87">
        <v>97</v>
      </c>
      <c r="G87" t="s">
        <v>206</v>
      </c>
      <c r="H87" t="s">
        <v>207</v>
      </c>
    </row>
    <row r="88" spans="1:8" x14ac:dyDescent="0.35">
      <c r="A88" s="1">
        <v>1087</v>
      </c>
      <c r="B88" s="2">
        <v>45013</v>
      </c>
      <c r="C88" t="s">
        <v>27</v>
      </c>
      <c r="D88" t="s">
        <v>13</v>
      </c>
      <c r="E88" t="s">
        <v>28</v>
      </c>
      <c r="F88">
        <v>68</v>
      </c>
      <c r="G88" t="s">
        <v>208</v>
      </c>
      <c r="H88" t="s">
        <v>209</v>
      </c>
    </row>
    <row r="89" spans="1:8" x14ac:dyDescent="0.35">
      <c r="A89" s="1">
        <v>1088</v>
      </c>
      <c r="B89" s="2">
        <v>45014</v>
      </c>
      <c r="C89" t="s">
        <v>27</v>
      </c>
      <c r="D89" t="s">
        <v>13</v>
      </c>
      <c r="E89" t="s">
        <v>14</v>
      </c>
      <c r="F89">
        <v>96</v>
      </c>
      <c r="G89" t="s">
        <v>210</v>
      </c>
      <c r="H89" t="s">
        <v>211</v>
      </c>
    </row>
    <row r="90" spans="1:8" x14ac:dyDescent="0.35">
      <c r="A90" s="1">
        <v>1089</v>
      </c>
      <c r="B90" s="2">
        <v>45015</v>
      </c>
      <c r="C90" t="s">
        <v>22</v>
      </c>
      <c r="D90" t="s">
        <v>77</v>
      </c>
      <c r="E90" t="s">
        <v>43</v>
      </c>
      <c r="F90">
        <v>53</v>
      </c>
      <c r="G90" t="s">
        <v>212</v>
      </c>
      <c r="H90" t="s">
        <v>213</v>
      </c>
    </row>
    <row r="91" spans="1:8" x14ac:dyDescent="0.35">
      <c r="A91" s="1">
        <v>1090</v>
      </c>
      <c r="B91" s="2">
        <v>45016</v>
      </c>
      <c r="C91" t="s">
        <v>17</v>
      </c>
      <c r="D91" t="s">
        <v>50</v>
      </c>
      <c r="E91" t="s">
        <v>86</v>
      </c>
      <c r="F91">
        <v>26</v>
      </c>
      <c r="G91" t="s">
        <v>214</v>
      </c>
      <c r="H91" t="s">
        <v>215</v>
      </c>
    </row>
    <row r="92" spans="1:8" x14ac:dyDescent="0.35">
      <c r="A92" s="1">
        <v>1091</v>
      </c>
      <c r="B92" s="2">
        <v>45017</v>
      </c>
      <c r="C92" t="s">
        <v>22</v>
      </c>
      <c r="D92" t="s">
        <v>31</v>
      </c>
      <c r="E92" t="s">
        <v>10</v>
      </c>
      <c r="F92">
        <v>73</v>
      </c>
      <c r="G92" t="s">
        <v>216</v>
      </c>
      <c r="H92" t="s">
        <v>217</v>
      </c>
    </row>
    <row r="93" spans="1:8" x14ac:dyDescent="0.35">
      <c r="A93" s="1">
        <v>1092</v>
      </c>
      <c r="B93" s="2">
        <v>45018</v>
      </c>
      <c r="C93" t="s">
        <v>22</v>
      </c>
      <c r="D93" t="s">
        <v>46</v>
      </c>
      <c r="E93" t="s">
        <v>19</v>
      </c>
      <c r="F93">
        <v>31</v>
      </c>
      <c r="G93" t="s">
        <v>218</v>
      </c>
      <c r="H93" t="s">
        <v>219</v>
      </c>
    </row>
    <row r="94" spans="1:8" x14ac:dyDescent="0.35">
      <c r="A94" s="1">
        <v>1093</v>
      </c>
      <c r="B94" s="2">
        <v>45019</v>
      </c>
      <c r="C94" t="s">
        <v>17</v>
      </c>
      <c r="D94" t="s">
        <v>97</v>
      </c>
      <c r="E94" t="s">
        <v>24</v>
      </c>
      <c r="F94">
        <v>86</v>
      </c>
      <c r="G94" t="s">
        <v>220</v>
      </c>
      <c r="H94" t="s">
        <v>221</v>
      </c>
    </row>
    <row r="95" spans="1:8" x14ac:dyDescent="0.35">
      <c r="A95" s="1">
        <v>1094</v>
      </c>
      <c r="B95" s="2">
        <v>45020</v>
      </c>
      <c r="C95" t="s">
        <v>27</v>
      </c>
      <c r="D95" t="s">
        <v>108</v>
      </c>
      <c r="E95" t="s">
        <v>127</v>
      </c>
      <c r="F95">
        <v>38</v>
      </c>
      <c r="G95" t="s">
        <v>222</v>
      </c>
      <c r="H95" t="s">
        <v>223</v>
      </c>
    </row>
    <row r="96" spans="1:8" x14ac:dyDescent="0.35">
      <c r="A96" s="1">
        <v>1095</v>
      </c>
      <c r="B96" s="2">
        <v>45021</v>
      </c>
      <c r="C96" t="s">
        <v>8</v>
      </c>
      <c r="D96" t="s">
        <v>46</v>
      </c>
      <c r="E96" t="s">
        <v>14</v>
      </c>
      <c r="F96">
        <v>33</v>
      </c>
      <c r="G96" t="s">
        <v>224</v>
      </c>
      <c r="H96" t="s">
        <v>225</v>
      </c>
    </row>
    <row r="97" spans="1:8" x14ac:dyDescent="0.35">
      <c r="A97" s="1">
        <v>1096</v>
      </c>
      <c r="B97" s="2">
        <v>45022</v>
      </c>
      <c r="C97" t="s">
        <v>22</v>
      </c>
      <c r="D97" t="s">
        <v>42</v>
      </c>
      <c r="E97" t="s">
        <v>14</v>
      </c>
      <c r="F97">
        <v>100</v>
      </c>
      <c r="G97" t="s">
        <v>226</v>
      </c>
      <c r="H97" t="s">
        <v>227</v>
      </c>
    </row>
    <row r="98" spans="1:8" x14ac:dyDescent="0.35">
      <c r="A98" s="1">
        <v>1097</v>
      </c>
      <c r="B98" s="2">
        <v>45023</v>
      </c>
      <c r="C98" t="s">
        <v>22</v>
      </c>
      <c r="D98" t="s">
        <v>42</v>
      </c>
      <c r="E98" t="s">
        <v>127</v>
      </c>
      <c r="F98">
        <v>60</v>
      </c>
      <c r="G98" t="s">
        <v>228</v>
      </c>
      <c r="H98" t="s">
        <v>229</v>
      </c>
    </row>
    <row r="99" spans="1:8" x14ac:dyDescent="0.35">
      <c r="A99" s="1">
        <v>1098</v>
      </c>
      <c r="B99" s="2">
        <v>45024</v>
      </c>
      <c r="C99" t="s">
        <v>27</v>
      </c>
      <c r="D99" t="s">
        <v>31</v>
      </c>
      <c r="E99" t="s">
        <v>127</v>
      </c>
      <c r="F99">
        <v>80</v>
      </c>
      <c r="G99" t="s">
        <v>230</v>
      </c>
      <c r="H99" t="s">
        <v>231</v>
      </c>
    </row>
    <row r="100" spans="1:8" x14ac:dyDescent="0.35">
      <c r="A100" s="1">
        <v>1099</v>
      </c>
      <c r="B100" s="2">
        <v>45025</v>
      </c>
      <c r="C100" t="s">
        <v>22</v>
      </c>
      <c r="D100" t="s">
        <v>13</v>
      </c>
      <c r="E100" t="s">
        <v>19</v>
      </c>
      <c r="F100">
        <v>90</v>
      </c>
      <c r="G100" t="s">
        <v>232</v>
      </c>
      <c r="H100" t="s">
        <v>233</v>
      </c>
    </row>
    <row r="101" spans="1:8" x14ac:dyDescent="0.35">
      <c r="A101" s="1">
        <v>1100</v>
      </c>
      <c r="B101" s="2">
        <v>45026</v>
      </c>
      <c r="C101" t="s">
        <v>27</v>
      </c>
      <c r="D101" t="s">
        <v>50</v>
      </c>
      <c r="E101" t="s">
        <v>19</v>
      </c>
      <c r="F101">
        <v>11</v>
      </c>
      <c r="G101" t="s">
        <v>234</v>
      </c>
      <c r="H101" t="s">
        <v>235</v>
      </c>
    </row>
    <row r="102" spans="1:8" x14ac:dyDescent="0.35">
      <c r="A102" s="1">
        <v>1101</v>
      </c>
      <c r="B102" s="2">
        <v>45027</v>
      </c>
      <c r="C102" t="s">
        <v>27</v>
      </c>
      <c r="D102" t="s">
        <v>108</v>
      </c>
      <c r="E102" t="s">
        <v>56</v>
      </c>
      <c r="F102">
        <v>37</v>
      </c>
      <c r="G102" t="s">
        <v>236</v>
      </c>
      <c r="H102" t="s">
        <v>237</v>
      </c>
    </row>
    <row r="103" spans="1:8" x14ac:dyDescent="0.35">
      <c r="A103" s="1">
        <v>1102</v>
      </c>
      <c r="B103" s="2">
        <v>45028</v>
      </c>
      <c r="C103" t="s">
        <v>22</v>
      </c>
      <c r="D103" t="s">
        <v>46</v>
      </c>
      <c r="E103" t="s">
        <v>56</v>
      </c>
      <c r="F103">
        <v>96</v>
      </c>
      <c r="G103" t="s">
        <v>238</v>
      </c>
      <c r="H103" t="s">
        <v>239</v>
      </c>
    </row>
    <row r="104" spans="1:8" x14ac:dyDescent="0.35">
      <c r="A104" s="1">
        <v>1103</v>
      </c>
      <c r="B104" s="2">
        <v>45029</v>
      </c>
      <c r="C104" t="s">
        <v>8</v>
      </c>
      <c r="D104" t="s">
        <v>18</v>
      </c>
      <c r="E104" t="s">
        <v>10</v>
      </c>
      <c r="F104">
        <v>60</v>
      </c>
      <c r="G104" t="s">
        <v>240</v>
      </c>
      <c r="H104" t="s">
        <v>241</v>
      </c>
    </row>
    <row r="105" spans="1:8" x14ac:dyDescent="0.35">
      <c r="A105" s="1">
        <v>1104</v>
      </c>
      <c r="B105" s="2">
        <v>45030</v>
      </c>
      <c r="C105" t="s">
        <v>27</v>
      </c>
      <c r="D105" t="s">
        <v>23</v>
      </c>
      <c r="E105" t="s">
        <v>56</v>
      </c>
      <c r="F105">
        <v>51</v>
      </c>
      <c r="G105" t="s">
        <v>242</v>
      </c>
      <c r="H105" t="s">
        <v>243</v>
      </c>
    </row>
    <row r="106" spans="1:8" x14ac:dyDescent="0.35">
      <c r="A106" s="1">
        <v>1105</v>
      </c>
      <c r="B106" s="2">
        <v>45031</v>
      </c>
      <c r="C106" t="s">
        <v>22</v>
      </c>
      <c r="D106" t="s">
        <v>31</v>
      </c>
      <c r="E106" t="s">
        <v>32</v>
      </c>
      <c r="F106">
        <v>35</v>
      </c>
      <c r="G106" t="s">
        <v>244</v>
      </c>
      <c r="H106" t="s">
        <v>245</v>
      </c>
    </row>
    <row r="107" spans="1:8" x14ac:dyDescent="0.35">
      <c r="A107" s="1">
        <v>1106</v>
      </c>
      <c r="B107" s="2">
        <v>45032</v>
      </c>
      <c r="C107" t="s">
        <v>17</v>
      </c>
      <c r="D107" t="s">
        <v>18</v>
      </c>
      <c r="E107" t="s">
        <v>10</v>
      </c>
      <c r="F107">
        <v>44</v>
      </c>
      <c r="G107" t="s">
        <v>246</v>
      </c>
      <c r="H107" t="s">
        <v>247</v>
      </c>
    </row>
    <row r="108" spans="1:8" x14ac:dyDescent="0.35">
      <c r="A108" s="1">
        <v>1107</v>
      </c>
      <c r="B108" s="2">
        <v>45033</v>
      </c>
      <c r="C108" t="s">
        <v>8</v>
      </c>
      <c r="D108" t="s">
        <v>18</v>
      </c>
      <c r="E108" t="s">
        <v>19</v>
      </c>
      <c r="F108">
        <v>18</v>
      </c>
      <c r="G108" t="s">
        <v>248</v>
      </c>
      <c r="H108" t="s">
        <v>249</v>
      </c>
    </row>
    <row r="109" spans="1:8" x14ac:dyDescent="0.35">
      <c r="A109" s="1">
        <v>1108</v>
      </c>
      <c r="B109" s="2">
        <v>45034</v>
      </c>
      <c r="C109" t="s">
        <v>27</v>
      </c>
      <c r="D109" t="s">
        <v>42</v>
      </c>
      <c r="E109" t="s">
        <v>43</v>
      </c>
      <c r="F109">
        <v>70</v>
      </c>
      <c r="G109" t="s">
        <v>250</v>
      </c>
      <c r="H109" t="s">
        <v>251</v>
      </c>
    </row>
    <row r="110" spans="1:8" x14ac:dyDescent="0.35">
      <c r="A110" s="1">
        <v>1109</v>
      </c>
      <c r="B110" s="2">
        <v>45035</v>
      </c>
      <c r="C110" t="s">
        <v>8</v>
      </c>
      <c r="D110" t="s">
        <v>13</v>
      </c>
      <c r="E110" t="s">
        <v>86</v>
      </c>
      <c r="F110">
        <v>97</v>
      </c>
      <c r="G110" t="s">
        <v>252</v>
      </c>
      <c r="H110" t="s">
        <v>253</v>
      </c>
    </row>
    <row r="111" spans="1:8" x14ac:dyDescent="0.35">
      <c r="A111" s="1">
        <v>1110</v>
      </c>
      <c r="B111" s="2">
        <v>45036</v>
      </c>
      <c r="C111" t="s">
        <v>22</v>
      </c>
      <c r="D111" t="s">
        <v>23</v>
      </c>
      <c r="E111" t="s">
        <v>32</v>
      </c>
      <c r="F111">
        <v>51</v>
      </c>
      <c r="G111" t="s">
        <v>254</v>
      </c>
      <c r="H111" t="s">
        <v>255</v>
      </c>
    </row>
    <row r="112" spans="1:8" x14ac:dyDescent="0.35">
      <c r="A112" s="1">
        <v>1111</v>
      </c>
      <c r="B112" s="2">
        <v>45037</v>
      </c>
      <c r="C112" t="s">
        <v>27</v>
      </c>
      <c r="D112" t="s">
        <v>31</v>
      </c>
      <c r="E112" t="s">
        <v>14</v>
      </c>
      <c r="F112">
        <v>44</v>
      </c>
      <c r="G112" t="s">
        <v>256</v>
      </c>
      <c r="H112" t="s">
        <v>257</v>
      </c>
    </row>
    <row r="113" spans="1:8" x14ac:dyDescent="0.35">
      <c r="A113" s="1">
        <v>1112</v>
      </c>
      <c r="B113" s="2">
        <v>45038</v>
      </c>
      <c r="C113" t="s">
        <v>22</v>
      </c>
      <c r="D113" t="s">
        <v>42</v>
      </c>
      <c r="E113" t="s">
        <v>35</v>
      </c>
      <c r="F113">
        <v>7</v>
      </c>
      <c r="G113" t="s">
        <v>258</v>
      </c>
      <c r="H113" t="s">
        <v>259</v>
      </c>
    </row>
    <row r="114" spans="1:8" x14ac:dyDescent="0.35">
      <c r="A114" s="1">
        <v>1113</v>
      </c>
      <c r="B114" s="2">
        <v>45039</v>
      </c>
      <c r="C114" t="s">
        <v>17</v>
      </c>
      <c r="D114" t="s">
        <v>97</v>
      </c>
      <c r="E114" t="s">
        <v>19</v>
      </c>
      <c r="F114">
        <v>79</v>
      </c>
      <c r="G114" t="s">
        <v>260</v>
      </c>
      <c r="H114" t="s">
        <v>261</v>
      </c>
    </row>
    <row r="115" spans="1:8" x14ac:dyDescent="0.35">
      <c r="A115" s="1">
        <v>1114</v>
      </c>
      <c r="B115" s="2">
        <v>45040</v>
      </c>
      <c r="C115" t="s">
        <v>17</v>
      </c>
      <c r="D115" t="s">
        <v>108</v>
      </c>
      <c r="E115" t="s">
        <v>28</v>
      </c>
      <c r="F115">
        <v>21</v>
      </c>
      <c r="G115" t="s">
        <v>262</v>
      </c>
      <c r="H115" t="s">
        <v>263</v>
      </c>
    </row>
    <row r="116" spans="1:8" x14ac:dyDescent="0.35">
      <c r="A116" s="1">
        <v>1115</v>
      </c>
      <c r="B116" s="2">
        <v>45041</v>
      </c>
      <c r="C116" t="s">
        <v>22</v>
      </c>
      <c r="D116" t="s">
        <v>50</v>
      </c>
      <c r="E116" t="s">
        <v>14</v>
      </c>
      <c r="F116">
        <v>27</v>
      </c>
      <c r="G116" t="s">
        <v>264</v>
      </c>
      <c r="H116" t="s">
        <v>265</v>
      </c>
    </row>
    <row r="117" spans="1:8" x14ac:dyDescent="0.35">
      <c r="A117" s="1">
        <v>1116</v>
      </c>
      <c r="B117" s="2">
        <v>45042</v>
      </c>
      <c r="C117" t="s">
        <v>27</v>
      </c>
      <c r="D117" t="s">
        <v>18</v>
      </c>
      <c r="E117" t="s">
        <v>86</v>
      </c>
      <c r="F117">
        <v>27</v>
      </c>
      <c r="G117" t="s">
        <v>266</v>
      </c>
      <c r="H117" t="s">
        <v>267</v>
      </c>
    </row>
    <row r="118" spans="1:8" x14ac:dyDescent="0.35">
      <c r="A118" s="1">
        <v>1117</v>
      </c>
      <c r="B118" s="2">
        <v>45043</v>
      </c>
      <c r="C118" t="s">
        <v>22</v>
      </c>
      <c r="D118" t="s">
        <v>31</v>
      </c>
      <c r="E118" t="s">
        <v>32</v>
      </c>
      <c r="F118">
        <v>98</v>
      </c>
      <c r="G118" t="s">
        <v>268</v>
      </c>
      <c r="H118" t="s">
        <v>269</v>
      </c>
    </row>
    <row r="119" spans="1:8" x14ac:dyDescent="0.35">
      <c r="A119" s="1">
        <v>1118</v>
      </c>
      <c r="B119" s="2">
        <v>45044</v>
      </c>
      <c r="C119" t="s">
        <v>17</v>
      </c>
      <c r="D119" t="s">
        <v>46</v>
      </c>
      <c r="E119" t="s">
        <v>43</v>
      </c>
      <c r="F119">
        <v>36</v>
      </c>
      <c r="G119" t="s">
        <v>270</v>
      </c>
      <c r="H119" t="s">
        <v>271</v>
      </c>
    </row>
    <row r="120" spans="1:8" x14ac:dyDescent="0.35">
      <c r="A120" s="1">
        <v>1119</v>
      </c>
      <c r="B120" s="2">
        <v>45045</v>
      </c>
      <c r="C120" t="s">
        <v>27</v>
      </c>
      <c r="D120" t="s">
        <v>97</v>
      </c>
      <c r="E120" t="s">
        <v>86</v>
      </c>
      <c r="F120">
        <v>63</v>
      </c>
      <c r="G120" t="s">
        <v>272</v>
      </c>
      <c r="H120" t="s">
        <v>273</v>
      </c>
    </row>
    <row r="121" spans="1:8" x14ac:dyDescent="0.35">
      <c r="A121" s="1">
        <v>1120</v>
      </c>
      <c r="B121" s="2">
        <v>45046</v>
      </c>
      <c r="C121" t="s">
        <v>8</v>
      </c>
      <c r="D121" t="s">
        <v>42</v>
      </c>
      <c r="E121" t="s">
        <v>56</v>
      </c>
      <c r="F121">
        <v>69</v>
      </c>
      <c r="G121" t="s">
        <v>274</v>
      </c>
      <c r="H121" t="s">
        <v>275</v>
      </c>
    </row>
    <row r="122" spans="1:8" x14ac:dyDescent="0.35">
      <c r="A122" s="1">
        <v>1121</v>
      </c>
      <c r="B122" s="2">
        <v>45047</v>
      </c>
      <c r="C122" t="s">
        <v>17</v>
      </c>
      <c r="D122" t="s">
        <v>46</v>
      </c>
      <c r="E122" t="s">
        <v>35</v>
      </c>
      <c r="F122">
        <v>54</v>
      </c>
      <c r="G122" t="s">
        <v>276</v>
      </c>
      <c r="H122" t="s">
        <v>277</v>
      </c>
    </row>
    <row r="123" spans="1:8" x14ac:dyDescent="0.35">
      <c r="A123" s="1">
        <v>1122</v>
      </c>
      <c r="B123" s="2">
        <v>45048</v>
      </c>
      <c r="C123" t="s">
        <v>8</v>
      </c>
      <c r="D123" t="s">
        <v>18</v>
      </c>
      <c r="E123" t="s">
        <v>24</v>
      </c>
      <c r="F123">
        <v>16</v>
      </c>
      <c r="G123" t="s">
        <v>278</v>
      </c>
      <c r="H123" t="s">
        <v>279</v>
      </c>
    </row>
    <row r="124" spans="1:8" x14ac:dyDescent="0.35">
      <c r="A124" s="1">
        <v>1123</v>
      </c>
      <c r="B124" s="2">
        <v>45049</v>
      </c>
      <c r="C124" t="s">
        <v>27</v>
      </c>
      <c r="D124" t="s">
        <v>23</v>
      </c>
      <c r="E124" t="s">
        <v>86</v>
      </c>
      <c r="F124">
        <v>18</v>
      </c>
      <c r="G124" t="s">
        <v>280</v>
      </c>
      <c r="H124" t="s">
        <v>281</v>
      </c>
    </row>
    <row r="125" spans="1:8" x14ac:dyDescent="0.35">
      <c r="A125" s="1">
        <v>1124</v>
      </c>
      <c r="B125" s="2">
        <v>45050</v>
      </c>
      <c r="C125" t="s">
        <v>27</v>
      </c>
      <c r="D125" t="s">
        <v>50</v>
      </c>
      <c r="E125" t="s">
        <v>47</v>
      </c>
      <c r="F125">
        <v>49</v>
      </c>
      <c r="G125" t="s">
        <v>282</v>
      </c>
      <c r="H125" t="s">
        <v>283</v>
      </c>
    </row>
    <row r="126" spans="1:8" x14ac:dyDescent="0.35">
      <c r="A126" s="1">
        <v>1125</v>
      </c>
      <c r="B126" s="2">
        <v>45051</v>
      </c>
      <c r="C126" t="s">
        <v>17</v>
      </c>
      <c r="D126" t="s">
        <v>97</v>
      </c>
      <c r="E126" t="s">
        <v>14</v>
      </c>
      <c r="F126">
        <v>50</v>
      </c>
      <c r="G126" t="s">
        <v>284</v>
      </c>
      <c r="H126" t="s">
        <v>285</v>
      </c>
    </row>
    <row r="127" spans="1:8" x14ac:dyDescent="0.35">
      <c r="A127" s="1">
        <v>1126</v>
      </c>
      <c r="B127" s="2">
        <v>45052</v>
      </c>
      <c r="C127" t="s">
        <v>8</v>
      </c>
      <c r="D127" t="s">
        <v>23</v>
      </c>
      <c r="E127" t="s">
        <v>35</v>
      </c>
      <c r="F127">
        <v>93</v>
      </c>
      <c r="G127" t="s">
        <v>286</v>
      </c>
      <c r="H127" t="s">
        <v>287</v>
      </c>
    </row>
    <row r="128" spans="1:8" x14ac:dyDescent="0.35">
      <c r="A128" s="1">
        <v>1127</v>
      </c>
      <c r="B128" s="2">
        <v>45053</v>
      </c>
      <c r="C128" t="s">
        <v>22</v>
      </c>
      <c r="D128" t="s">
        <v>42</v>
      </c>
      <c r="E128" t="s">
        <v>19</v>
      </c>
      <c r="F128">
        <v>95</v>
      </c>
      <c r="G128" t="s">
        <v>288</v>
      </c>
      <c r="H128" t="s">
        <v>289</v>
      </c>
    </row>
    <row r="129" spans="1:8" x14ac:dyDescent="0.35">
      <c r="A129" s="1">
        <v>1128</v>
      </c>
      <c r="B129" s="2">
        <v>45054</v>
      </c>
      <c r="C129" t="s">
        <v>27</v>
      </c>
      <c r="D129" t="s">
        <v>42</v>
      </c>
      <c r="E129" t="s">
        <v>10</v>
      </c>
      <c r="F129">
        <v>8</v>
      </c>
      <c r="G129" t="s">
        <v>290</v>
      </c>
      <c r="H129" t="s">
        <v>291</v>
      </c>
    </row>
    <row r="130" spans="1:8" x14ac:dyDescent="0.35">
      <c r="A130" s="1">
        <v>1129</v>
      </c>
      <c r="B130" s="2">
        <v>45055</v>
      </c>
      <c r="C130" t="s">
        <v>17</v>
      </c>
      <c r="D130" t="s">
        <v>9</v>
      </c>
      <c r="E130" t="s">
        <v>35</v>
      </c>
      <c r="F130">
        <v>39</v>
      </c>
      <c r="G130" t="s">
        <v>292</v>
      </c>
      <c r="H130" t="s">
        <v>293</v>
      </c>
    </row>
    <row r="131" spans="1:8" x14ac:dyDescent="0.35">
      <c r="A131" s="1">
        <v>1130</v>
      </c>
      <c r="B131" s="2">
        <v>45056</v>
      </c>
      <c r="C131" t="s">
        <v>22</v>
      </c>
      <c r="D131" t="s">
        <v>13</v>
      </c>
      <c r="E131" t="s">
        <v>35</v>
      </c>
      <c r="F131">
        <v>47</v>
      </c>
      <c r="G131" t="s">
        <v>294</v>
      </c>
      <c r="H131" t="s">
        <v>295</v>
      </c>
    </row>
    <row r="132" spans="1:8" x14ac:dyDescent="0.35">
      <c r="A132" s="1">
        <v>1131</v>
      </c>
      <c r="B132" s="2">
        <v>45057</v>
      </c>
      <c r="C132" t="s">
        <v>8</v>
      </c>
      <c r="D132" t="s">
        <v>108</v>
      </c>
      <c r="E132" t="s">
        <v>127</v>
      </c>
      <c r="F132">
        <v>36</v>
      </c>
      <c r="G132" t="s">
        <v>296</v>
      </c>
      <c r="H132" t="s">
        <v>297</v>
      </c>
    </row>
    <row r="133" spans="1:8" x14ac:dyDescent="0.35">
      <c r="A133" s="1">
        <v>1132</v>
      </c>
      <c r="B133" s="2">
        <v>45058</v>
      </c>
      <c r="C133" t="s">
        <v>17</v>
      </c>
      <c r="D133" t="s">
        <v>50</v>
      </c>
      <c r="E133" t="s">
        <v>14</v>
      </c>
      <c r="F133">
        <v>17</v>
      </c>
      <c r="G133" t="s">
        <v>298</v>
      </c>
      <c r="H133" t="s">
        <v>299</v>
      </c>
    </row>
    <row r="134" spans="1:8" x14ac:dyDescent="0.35">
      <c r="A134" s="1">
        <v>1133</v>
      </c>
      <c r="B134" s="2">
        <v>45059</v>
      </c>
      <c r="C134" t="s">
        <v>22</v>
      </c>
      <c r="D134" t="s">
        <v>55</v>
      </c>
      <c r="E134" t="s">
        <v>127</v>
      </c>
      <c r="F134">
        <v>26</v>
      </c>
      <c r="G134" t="s">
        <v>300</v>
      </c>
      <c r="H134" t="s">
        <v>301</v>
      </c>
    </row>
    <row r="135" spans="1:8" x14ac:dyDescent="0.35">
      <c r="A135" s="1">
        <v>1134</v>
      </c>
      <c r="B135" s="2">
        <v>45060</v>
      </c>
      <c r="C135" t="s">
        <v>22</v>
      </c>
      <c r="D135" t="s">
        <v>108</v>
      </c>
      <c r="E135" t="s">
        <v>56</v>
      </c>
      <c r="F135">
        <v>69</v>
      </c>
      <c r="G135" t="s">
        <v>302</v>
      </c>
      <c r="H135" t="s">
        <v>303</v>
      </c>
    </row>
    <row r="136" spans="1:8" x14ac:dyDescent="0.35">
      <c r="A136" s="1">
        <v>1135</v>
      </c>
      <c r="B136" s="2">
        <v>45061</v>
      </c>
      <c r="C136" t="s">
        <v>27</v>
      </c>
      <c r="D136" t="s">
        <v>108</v>
      </c>
      <c r="E136" t="s">
        <v>19</v>
      </c>
      <c r="F136">
        <v>48</v>
      </c>
      <c r="G136" t="s">
        <v>304</v>
      </c>
      <c r="H136" t="s">
        <v>305</v>
      </c>
    </row>
    <row r="137" spans="1:8" x14ac:dyDescent="0.35">
      <c r="A137" s="1">
        <v>1136</v>
      </c>
      <c r="B137" s="2">
        <v>45062</v>
      </c>
      <c r="C137" t="s">
        <v>17</v>
      </c>
      <c r="D137" t="s">
        <v>46</v>
      </c>
      <c r="E137" t="s">
        <v>35</v>
      </c>
      <c r="F137">
        <v>96</v>
      </c>
      <c r="G137" t="s">
        <v>306</v>
      </c>
      <c r="H137" t="s">
        <v>307</v>
      </c>
    </row>
    <row r="138" spans="1:8" x14ac:dyDescent="0.35">
      <c r="A138" s="1">
        <v>1137</v>
      </c>
      <c r="B138" s="2">
        <v>45063</v>
      </c>
      <c r="C138" t="s">
        <v>27</v>
      </c>
      <c r="D138" t="s">
        <v>13</v>
      </c>
      <c r="E138" t="s">
        <v>32</v>
      </c>
      <c r="F138">
        <v>92</v>
      </c>
      <c r="G138" t="s">
        <v>308</v>
      </c>
      <c r="H138" t="s">
        <v>309</v>
      </c>
    </row>
    <row r="139" spans="1:8" x14ac:dyDescent="0.35">
      <c r="A139" s="1">
        <v>1138</v>
      </c>
      <c r="B139" s="2">
        <v>45064</v>
      </c>
      <c r="C139" t="s">
        <v>22</v>
      </c>
      <c r="D139" t="s">
        <v>9</v>
      </c>
      <c r="E139" t="s">
        <v>28</v>
      </c>
      <c r="F139">
        <v>73</v>
      </c>
      <c r="G139" t="s">
        <v>310</v>
      </c>
      <c r="H139" t="s">
        <v>311</v>
      </c>
    </row>
    <row r="140" spans="1:8" x14ac:dyDescent="0.35">
      <c r="A140" s="1">
        <v>1139</v>
      </c>
      <c r="B140" s="2">
        <v>45065</v>
      </c>
      <c r="C140" t="s">
        <v>22</v>
      </c>
      <c r="D140" t="s">
        <v>18</v>
      </c>
      <c r="E140" t="s">
        <v>10</v>
      </c>
      <c r="F140">
        <v>75</v>
      </c>
      <c r="G140" t="s">
        <v>312</v>
      </c>
      <c r="H140" t="s">
        <v>313</v>
      </c>
    </row>
    <row r="141" spans="1:8" x14ac:dyDescent="0.35">
      <c r="A141" s="1">
        <v>1140</v>
      </c>
      <c r="B141" s="2">
        <v>45066</v>
      </c>
      <c r="C141" t="s">
        <v>27</v>
      </c>
      <c r="D141" t="s">
        <v>18</v>
      </c>
      <c r="E141" t="s">
        <v>14</v>
      </c>
      <c r="F141">
        <v>13</v>
      </c>
      <c r="G141" t="s">
        <v>314</v>
      </c>
      <c r="H141" t="s">
        <v>315</v>
      </c>
    </row>
    <row r="142" spans="1:8" x14ac:dyDescent="0.35">
      <c r="A142" s="1">
        <v>1141</v>
      </c>
      <c r="B142" s="2">
        <v>45067</v>
      </c>
      <c r="C142" t="s">
        <v>17</v>
      </c>
      <c r="D142" t="s">
        <v>31</v>
      </c>
      <c r="E142" t="s">
        <v>56</v>
      </c>
      <c r="F142">
        <v>4</v>
      </c>
      <c r="G142" t="s">
        <v>316</v>
      </c>
      <c r="H142" t="s">
        <v>317</v>
      </c>
    </row>
    <row r="143" spans="1:8" x14ac:dyDescent="0.35">
      <c r="A143" s="1">
        <v>1142</v>
      </c>
      <c r="B143" s="2">
        <v>45068</v>
      </c>
      <c r="C143" t="s">
        <v>8</v>
      </c>
      <c r="D143" t="s">
        <v>31</v>
      </c>
      <c r="E143" t="s">
        <v>19</v>
      </c>
      <c r="F143">
        <v>18</v>
      </c>
      <c r="G143" t="s">
        <v>318</v>
      </c>
      <c r="H143" t="s">
        <v>319</v>
      </c>
    </row>
    <row r="144" spans="1:8" x14ac:dyDescent="0.35">
      <c r="A144" s="1">
        <v>1143</v>
      </c>
      <c r="B144" s="2">
        <v>45069</v>
      </c>
      <c r="C144" t="s">
        <v>17</v>
      </c>
      <c r="D144" t="s">
        <v>77</v>
      </c>
      <c r="E144" t="s">
        <v>43</v>
      </c>
      <c r="F144">
        <v>83</v>
      </c>
      <c r="G144" t="s">
        <v>320</v>
      </c>
      <c r="H144" t="s">
        <v>321</v>
      </c>
    </row>
    <row r="145" spans="1:8" x14ac:dyDescent="0.35">
      <c r="A145" s="1">
        <v>1144</v>
      </c>
      <c r="B145" s="2">
        <v>45070</v>
      </c>
      <c r="C145" t="s">
        <v>8</v>
      </c>
      <c r="D145" t="s">
        <v>9</v>
      </c>
      <c r="E145" t="s">
        <v>14</v>
      </c>
      <c r="F145">
        <v>36</v>
      </c>
      <c r="G145" t="s">
        <v>322</v>
      </c>
      <c r="H145" t="s">
        <v>323</v>
      </c>
    </row>
    <row r="146" spans="1:8" x14ac:dyDescent="0.35">
      <c r="A146" s="1">
        <v>1145</v>
      </c>
      <c r="B146" s="2">
        <v>45071</v>
      </c>
      <c r="C146" t="s">
        <v>27</v>
      </c>
      <c r="D146" t="s">
        <v>23</v>
      </c>
      <c r="E146" t="s">
        <v>14</v>
      </c>
      <c r="F146">
        <v>10</v>
      </c>
      <c r="G146" t="s">
        <v>324</v>
      </c>
      <c r="H146" t="s">
        <v>325</v>
      </c>
    </row>
    <row r="147" spans="1:8" x14ac:dyDescent="0.35">
      <c r="A147" s="1">
        <v>1146</v>
      </c>
      <c r="B147" s="2">
        <v>45072</v>
      </c>
      <c r="C147" t="s">
        <v>22</v>
      </c>
      <c r="D147" t="s">
        <v>42</v>
      </c>
      <c r="E147" t="s">
        <v>86</v>
      </c>
      <c r="F147">
        <v>44</v>
      </c>
      <c r="G147" t="s">
        <v>326</v>
      </c>
      <c r="H147" t="s">
        <v>327</v>
      </c>
    </row>
    <row r="148" spans="1:8" x14ac:dyDescent="0.35">
      <c r="A148" s="1">
        <v>1147</v>
      </c>
      <c r="B148" s="2">
        <v>45073</v>
      </c>
      <c r="C148" t="s">
        <v>17</v>
      </c>
      <c r="D148" t="s">
        <v>77</v>
      </c>
      <c r="E148" t="s">
        <v>43</v>
      </c>
      <c r="F148">
        <v>79</v>
      </c>
      <c r="G148" t="s">
        <v>328</v>
      </c>
      <c r="H148" t="s">
        <v>329</v>
      </c>
    </row>
    <row r="149" spans="1:8" x14ac:dyDescent="0.35">
      <c r="A149" s="1">
        <v>1148</v>
      </c>
      <c r="B149" s="2">
        <v>45074</v>
      </c>
      <c r="C149" t="s">
        <v>8</v>
      </c>
      <c r="D149" t="s">
        <v>77</v>
      </c>
      <c r="E149" t="s">
        <v>10</v>
      </c>
      <c r="F149">
        <v>36</v>
      </c>
      <c r="G149" t="s">
        <v>330</v>
      </c>
      <c r="H149" t="s">
        <v>331</v>
      </c>
    </row>
    <row r="150" spans="1:8" x14ac:dyDescent="0.35">
      <c r="A150" s="1">
        <v>1149</v>
      </c>
      <c r="B150" s="2">
        <v>45075</v>
      </c>
      <c r="C150" t="s">
        <v>27</v>
      </c>
      <c r="D150" t="s">
        <v>42</v>
      </c>
      <c r="E150" t="s">
        <v>32</v>
      </c>
      <c r="F150">
        <v>79</v>
      </c>
      <c r="G150" t="s">
        <v>332</v>
      </c>
      <c r="H150" t="s">
        <v>333</v>
      </c>
    </row>
    <row r="151" spans="1:8" x14ac:dyDescent="0.35">
      <c r="A151" s="1">
        <v>1150</v>
      </c>
      <c r="B151" s="2">
        <v>45076</v>
      </c>
      <c r="C151" t="s">
        <v>27</v>
      </c>
      <c r="D151" t="s">
        <v>77</v>
      </c>
      <c r="E151" t="s">
        <v>86</v>
      </c>
      <c r="F151">
        <v>13</v>
      </c>
      <c r="G151" t="s">
        <v>334</v>
      </c>
      <c r="H151" t="s">
        <v>335</v>
      </c>
    </row>
    <row r="152" spans="1:8" x14ac:dyDescent="0.35">
      <c r="A152" s="1">
        <v>1151</v>
      </c>
      <c r="B152" s="2">
        <v>45077</v>
      </c>
      <c r="C152" t="s">
        <v>22</v>
      </c>
      <c r="D152" t="s">
        <v>31</v>
      </c>
      <c r="E152" t="s">
        <v>14</v>
      </c>
      <c r="F152">
        <v>90</v>
      </c>
      <c r="G152" t="s">
        <v>336</v>
      </c>
      <c r="H152" t="s">
        <v>337</v>
      </c>
    </row>
    <row r="153" spans="1:8" x14ac:dyDescent="0.35">
      <c r="A153" s="1">
        <v>1152</v>
      </c>
      <c r="B153" s="2">
        <v>45078</v>
      </c>
      <c r="C153" t="s">
        <v>17</v>
      </c>
      <c r="D153" t="s">
        <v>42</v>
      </c>
      <c r="E153" t="s">
        <v>127</v>
      </c>
      <c r="F153">
        <v>44</v>
      </c>
      <c r="G153" t="s">
        <v>338</v>
      </c>
      <c r="H153" t="s">
        <v>339</v>
      </c>
    </row>
    <row r="154" spans="1:8" x14ac:dyDescent="0.35">
      <c r="A154" s="1">
        <v>1153</v>
      </c>
      <c r="B154" s="2">
        <v>45079</v>
      </c>
      <c r="C154" t="s">
        <v>27</v>
      </c>
      <c r="D154" t="s">
        <v>18</v>
      </c>
      <c r="E154" t="s">
        <v>127</v>
      </c>
      <c r="F154">
        <v>41</v>
      </c>
      <c r="G154" t="s">
        <v>340</v>
      </c>
      <c r="H154" t="s">
        <v>341</v>
      </c>
    </row>
    <row r="155" spans="1:8" x14ac:dyDescent="0.35">
      <c r="A155" s="1">
        <v>1154</v>
      </c>
      <c r="B155" s="2">
        <v>45080</v>
      </c>
      <c r="C155" t="s">
        <v>27</v>
      </c>
      <c r="D155" t="s">
        <v>18</v>
      </c>
      <c r="E155" t="s">
        <v>28</v>
      </c>
      <c r="F155">
        <v>27</v>
      </c>
      <c r="G155" t="s">
        <v>342</v>
      </c>
      <c r="H155" t="s">
        <v>343</v>
      </c>
    </row>
    <row r="156" spans="1:8" x14ac:dyDescent="0.35">
      <c r="A156" s="1">
        <v>1155</v>
      </c>
      <c r="B156" s="2">
        <v>45081</v>
      </c>
      <c r="C156" t="s">
        <v>27</v>
      </c>
      <c r="D156" t="s">
        <v>9</v>
      </c>
      <c r="E156" t="s">
        <v>19</v>
      </c>
      <c r="F156">
        <v>47</v>
      </c>
      <c r="G156" t="s">
        <v>344</v>
      </c>
      <c r="H156" t="s">
        <v>345</v>
      </c>
    </row>
    <row r="157" spans="1:8" x14ac:dyDescent="0.35">
      <c r="A157" s="1">
        <v>1156</v>
      </c>
      <c r="B157" s="2">
        <v>45082</v>
      </c>
      <c r="C157" t="s">
        <v>27</v>
      </c>
      <c r="D157" t="s">
        <v>77</v>
      </c>
      <c r="E157" t="s">
        <v>86</v>
      </c>
      <c r="F157">
        <v>93</v>
      </c>
      <c r="G157" t="s">
        <v>346</v>
      </c>
      <c r="H157" t="s">
        <v>347</v>
      </c>
    </row>
    <row r="158" spans="1:8" x14ac:dyDescent="0.35">
      <c r="A158" s="1">
        <v>1157</v>
      </c>
      <c r="B158" s="2">
        <v>45083</v>
      </c>
      <c r="C158" t="s">
        <v>17</v>
      </c>
      <c r="D158" t="s">
        <v>50</v>
      </c>
      <c r="E158" t="s">
        <v>35</v>
      </c>
      <c r="F158">
        <v>52</v>
      </c>
      <c r="G158" t="s">
        <v>348</v>
      </c>
      <c r="H158" t="s">
        <v>349</v>
      </c>
    </row>
    <row r="159" spans="1:8" x14ac:dyDescent="0.35">
      <c r="A159" s="1">
        <v>1158</v>
      </c>
      <c r="B159" s="2">
        <v>45084</v>
      </c>
      <c r="C159" t="s">
        <v>22</v>
      </c>
      <c r="D159" t="s">
        <v>42</v>
      </c>
      <c r="E159" t="s">
        <v>24</v>
      </c>
      <c r="F159">
        <v>91</v>
      </c>
      <c r="G159" t="s">
        <v>350</v>
      </c>
      <c r="H159" t="s">
        <v>351</v>
      </c>
    </row>
    <row r="160" spans="1:8" x14ac:dyDescent="0.35">
      <c r="A160" s="1">
        <v>1159</v>
      </c>
      <c r="B160" s="2">
        <v>45085</v>
      </c>
      <c r="C160" t="s">
        <v>8</v>
      </c>
      <c r="D160" t="s">
        <v>9</v>
      </c>
      <c r="E160" t="s">
        <v>47</v>
      </c>
      <c r="F160">
        <v>85</v>
      </c>
      <c r="G160" t="s">
        <v>352</v>
      </c>
      <c r="H160" t="s">
        <v>353</v>
      </c>
    </row>
    <row r="161" spans="1:8" x14ac:dyDescent="0.35">
      <c r="A161" s="1">
        <v>1160</v>
      </c>
      <c r="B161" s="2">
        <v>45086</v>
      </c>
      <c r="C161" t="s">
        <v>8</v>
      </c>
      <c r="D161" t="s">
        <v>55</v>
      </c>
      <c r="E161" t="s">
        <v>28</v>
      </c>
      <c r="F161">
        <v>54</v>
      </c>
      <c r="G161" t="s">
        <v>354</v>
      </c>
      <c r="H161" t="s">
        <v>355</v>
      </c>
    </row>
    <row r="162" spans="1:8" x14ac:dyDescent="0.35">
      <c r="A162" s="1">
        <v>1161</v>
      </c>
      <c r="B162" s="2">
        <v>45087</v>
      </c>
      <c r="C162" t="s">
        <v>8</v>
      </c>
      <c r="D162" t="s">
        <v>31</v>
      </c>
      <c r="E162" t="s">
        <v>24</v>
      </c>
      <c r="F162">
        <v>45</v>
      </c>
      <c r="G162" t="s">
        <v>356</v>
      </c>
      <c r="H162" t="s">
        <v>357</v>
      </c>
    </row>
    <row r="163" spans="1:8" x14ac:dyDescent="0.35">
      <c r="A163" s="1">
        <v>1162</v>
      </c>
      <c r="B163" s="2">
        <v>45088</v>
      </c>
      <c r="C163" t="s">
        <v>22</v>
      </c>
      <c r="D163" t="s">
        <v>31</v>
      </c>
      <c r="E163" t="s">
        <v>24</v>
      </c>
      <c r="F163">
        <v>44</v>
      </c>
      <c r="G163" t="s">
        <v>358</v>
      </c>
      <c r="H163" t="s">
        <v>359</v>
      </c>
    </row>
    <row r="164" spans="1:8" x14ac:dyDescent="0.35">
      <c r="A164" s="1">
        <v>1163</v>
      </c>
      <c r="B164" s="2">
        <v>45089</v>
      </c>
      <c r="C164" t="s">
        <v>22</v>
      </c>
      <c r="D164" t="s">
        <v>97</v>
      </c>
      <c r="E164" t="s">
        <v>10</v>
      </c>
      <c r="F164">
        <v>78</v>
      </c>
      <c r="G164" t="s">
        <v>360</v>
      </c>
      <c r="H164" t="s">
        <v>361</v>
      </c>
    </row>
    <row r="165" spans="1:8" x14ac:dyDescent="0.35">
      <c r="A165" s="1">
        <v>1164</v>
      </c>
      <c r="B165" s="2">
        <v>45090</v>
      </c>
      <c r="C165" t="s">
        <v>22</v>
      </c>
      <c r="D165" t="s">
        <v>31</v>
      </c>
      <c r="E165" t="s">
        <v>127</v>
      </c>
      <c r="F165">
        <v>56</v>
      </c>
      <c r="G165" t="s">
        <v>362</v>
      </c>
      <c r="H165" t="s">
        <v>363</v>
      </c>
    </row>
    <row r="166" spans="1:8" x14ac:dyDescent="0.35">
      <c r="A166" s="1">
        <v>1165</v>
      </c>
      <c r="B166" s="2">
        <v>45091</v>
      </c>
      <c r="C166" t="s">
        <v>27</v>
      </c>
      <c r="D166" t="s">
        <v>50</v>
      </c>
      <c r="E166" t="s">
        <v>19</v>
      </c>
      <c r="F166">
        <v>1</v>
      </c>
      <c r="G166" t="s">
        <v>364</v>
      </c>
      <c r="H166" t="s">
        <v>365</v>
      </c>
    </row>
    <row r="167" spans="1:8" x14ac:dyDescent="0.35">
      <c r="A167" s="1">
        <v>1166</v>
      </c>
      <c r="B167" s="2">
        <v>45092</v>
      </c>
      <c r="C167" t="s">
        <v>27</v>
      </c>
      <c r="D167" t="s">
        <v>23</v>
      </c>
      <c r="E167" t="s">
        <v>43</v>
      </c>
      <c r="F167">
        <v>79</v>
      </c>
      <c r="G167" t="s">
        <v>366</v>
      </c>
      <c r="H167" t="s">
        <v>367</v>
      </c>
    </row>
    <row r="168" spans="1:8" x14ac:dyDescent="0.35">
      <c r="A168" s="1">
        <v>1167</v>
      </c>
      <c r="B168" s="2">
        <v>45093</v>
      </c>
      <c r="C168" t="s">
        <v>17</v>
      </c>
      <c r="D168" t="s">
        <v>9</v>
      </c>
      <c r="E168" t="s">
        <v>35</v>
      </c>
      <c r="F168">
        <v>94</v>
      </c>
      <c r="G168" t="s">
        <v>368</v>
      </c>
      <c r="H168" t="s">
        <v>369</v>
      </c>
    </row>
    <row r="169" spans="1:8" x14ac:dyDescent="0.35">
      <c r="A169" s="1">
        <v>1168</v>
      </c>
      <c r="B169" s="2">
        <v>45094</v>
      </c>
      <c r="C169" t="s">
        <v>17</v>
      </c>
      <c r="D169" t="s">
        <v>77</v>
      </c>
      <c r="E169" t="s">
        <v>10</v>
      </c>
      <c r="F169">
        <v>96</v>
      </c>
      <c r="G169" t="s">
        <v>370</v>
      </c>
      <c r="H169" t="s">
        <v>371</v>
      </c>
    </row>
    <row r="170" spans="1:8" x14ac:dyDescent="0.35">
      <c r="A170" s="1">
        <v>1169</v>
      </c>
      <c r="B170" s="2">
        <v>45095</v>
      </c>
      <c r="C170" t="s">
        <v>22</v>
      </c>
      <c r="D170" t="s">
        <v>9</v>
      </c>
      <c r="E170" t="s">
        <v>32</v>
      </c>
      <c r="F170">
        <v>37</v>
      </c>
      <c r="G170" t="s">
        <v>372</v>
      </c>
      <c r="H170" t="s">
        <v>373</v>
      </c>
    </row>
    <row r="171" spans="1:8" x14ac:dyDescent="0.35">
      <c r="A171" s="1">
        <v>1170</v>
      </c>
      <c r="B171" s="2">
        <v>45096</v>
      </c>
      <c r="C171" t="s">
        <v>27</v>
      </c>
      <c r="D171" t="s">
        <v>23</v>
      </c>
      <c r="E171" t="s">
        <v>86</v>
      </c>
      <c r="F171">
        <v>36</v>
      </c>
      <c r="G171" t="s">
        <v>374</v>
      </c>
      <c r="H171" t="s">
        <v>375</v>
      </c>
    </row>
    <row r="172" spans="1:8" x14ac:dyDescent="0.35">
      <c r="A172" s="1">
        <v>1171</v>
      </c>
      <c r="B172" s="2">
        <v>45097</v>
      </c>
      <c r="C172" t="s">
        <v>8</v>
      </c>
      <c r="D172" t="s">
        <v>55</v>
      </c>
      <c r="E172" t="s">
        <v>35</v>
      </c>
      <c r="F172">
        <v>100</v>
      </c>
      <c r="G172" t="s">
        <v>376</v>
      </c>
      <c r="H172" t="s">
        <v>377</v>
      </c>
    </row>
    <row r="173" spans="1:8" x14ac:dyDescent="0.35">
      <c r="A173" s="1">
        <v>1172</v>
      </c>
      <c r="B173" s="2">
        <v>45098</v>
      </c>
      <c r="C173" t="s">
        <v>27</v>
      </c>
      <c r="D173" t="s">
        <v>108</v>
      </c>
      <c r="E173" t="s">
        <v>32</v>
      </c>
      <c r="F173">
        <v>23</v>
      </c>
      <c r="G173" t="s">
        <v>378</v>
      </c>
      <c r="H173" t="s">
        <v>379</v>
      </c>
    </row>
    <row r="174" spans="1:8" x14ac:dyDescent="0.35">
      <c r="A174" s="1">
        <v>1173</v>
      </c>
      <c r="B174" s="2">
        <v>45099</v>
      </c>
      <c r="C174" t="s">
        <v>8</v>
      </c>
      <c r="D174" t="s">
        <v>9</v>
      </c>
      <c r="E174" t="s">
        <v>86</v>
      </c>
      <c r="F174">
        <v>85</v>
      </c>
      <c r="G174" t="s">
        <v>380</v>
      </c>
      <c r="H174" t="s">
        <v>381</v>
      </c>
    </row>
    <row r="175" spans="1:8" x14ac:dyDescent="0.35">
      <c r="A175" s="1">
        <v>1174</v>
      </c>
      <c r="B175" s="2">
        <v>45100</v>
      </c>
      <c r="C175" t="s">
        <v>8</v>
      </c>
      <c r="D175" t="s">
        <v>18</v>
      </c>
      <c r="E175" t="s">
        <v>43</v>
      </c>
      <c r="F175">
        <v>50</v>
      </c>
      <c r="G175" t="s">
        <v>382</v>
      </c>
      <c r="H175" t="s">
        <v>383</v>
      </c>
    </row>
    <row r="176" spans="1:8" x14ac:dyDescent="0.35">
      <c r="A176" s="1">
        <v>1175</v>
      </c>
      <c r="B176" s="2">
        <v>45101</v>
      </c>
      <c r="C176" t="s">
        <v>17</v>
      </c>
      <c r="D176" t="s">
        <v>50</v>
      </c>
      <c r="E176" t="s">
        <v>127</v>
      </c>
      <c r="F176">
        <v>74</v>
      </c>
      <c r="G176" t="s">
        <v>384</v>
      </c>
      <c r="H176" t="s">
        <v>385</v>
      </c>
    </row>
    <row r="177" spans="1:8" x14ac:dyDescent="0.35">
      <c r="A177" s="1">
        <v>1176</v>
      </c>
      <c r="B177" s="2">
        <v>45102</v>
      </c>
      <c r="C177" t="s">
        <v>8</v>
      </c>
      <c r="D177" t="s">
        <v>97</v>
      </c>
      <c r="E177" t="s">
        <v>86</v>
      </c>
      <c r="F177">
        <v>70</v>
      </c>
      <c r="G177" t="s">
        <v>386</v>
      </c>
      <c r="H177" t="s">
        <v>387</v>
      </c>
    </row>
    <row r="178" spans="1:8" x14ac:dyDescent="0.35">
      <c r="A178" s="1">
        <v>1177</v>
      </c>
      <c r="B178" s="2">
        <v>45103</v>
      </c>
      <c r="C178" t="s">
        <v>27</v>
      </c>
      <c r="D178" t="s">
        <v>46</v>
      </c>
      <c r="E178" t="s">
        <v>32</v>
      </c>
      <c r="F178">
        <v>11</v>
      </c>
      <c r="G178" t="s">
        <v>388</v>
      </c>
      <c r="H178" t="s">
        <v>389</v>
      </c>
    </row>
    <row r="179" spans="1:8" x14ac:dyDescent="0.35">
      <c r="A179" s="1">
        <v>1178</v>
      </c>
      <c r="B179" s="2">
        <v>45104</v>
      </c>
      <c r="C179" t="s">
        <v>8</v>
      </c>
      <c r="D179" t="s">
        <v>9</v>
      </c>
      <c r="E179" t="s">
        <v>10</v>
      </c>
      <c r="F179">
        <v>69</v>
      </c>
      <c r="G179" t="s">
        <v>390</v>
      </c>
      <c r="H179" t="s">
        <v>391</v>
      </c>
    </row>
    <row r="180" spans="1:8" x14ac:dyDescent="0.35">
      <c r="A180" s="1">
        <v>1179</v>
      </c>
      <c r="B180" s="2">
        <v>45105</v>
      </c>
      <c r="C180" t="s">
        <v>8</v>
      </c>
      <c r="D180" t="s">
        <v>50</v>
      </c>
      <c r="E180" t="s">
        <v>19</v>
      </c>
      <c r="F180">
        <v>18</v>
      </c>
      <c r="G180" t="s">
        <v>392</v>
      </c>
      <c r="H180" t="s">
        <v>393</v>
      </c>
    </row>
    <row r="181" spans="1:8" x14ac:dyDescent="0.35">
      <c r="A181" s="1">
        <v>1180</v>
      </c>
      <c r="B181" s="2">
        <v>45106</v>
      </c>
      <c r="C181" t="s">
        <v>22</v>
      </c>
      <c r="D181" t="s">
        <v>31</v>
      </c>
      <c r="E181" t="s">
        <v>24</v>
      </c>
      <c r="F181">
        <v>93</v>
      </c>
      <c r="G181" t="s">
        <v>394</v>
      </c>
      <c r="H181" t="s">
        <v>395</v>
      </c>
    </row>
    <row r="182" spans="1:8" x14ac:dyDescent="0.35">
      <c r="A182" s="1">
        <v>1181</v>
      </c>
      <c r="B182" s="2">
        <v>45107</v>
      </c>
      <c r="C182" t="s">
        <v>17</v>
      </c>
      <c r="D182" t="s">
        <v>31</v>
      </c>
      <c r="E182" t="s">
        <v>43</v>
      </c>
      <c r="F182">
        <v>43</v>
      </c>
      <c r="G182" t="s">
        <v>396</v>
      </c>
      <c r="H182" t="s">
        <v>397</v>
      </c>
    </row>
    <row r="183" spans="1:8" x14ac:dyDescent="0.35">
      <c r="A183" s="1">
        <v>1182</v>
      </c>
      <c r="B183" s="2">
        <v>45108</v>
      </c>
      <c r="C183" t="s">
        <v>22</v>
      </c>
      <c r="D183" t="s">
        <v>9</v>
      </c>
      <c r="E183" t="s">
        <v>28</v>
      </c>
      <c r="F183">
        <v>70</v>
      </c>
      <c r="G183" t="s">
        <v>398</v>
      </c>
      <c r="H183" t="s">
        <v>399</v>
      </c>
    </row>
    <row r="184" spans="1:8" x14ac:dyDescent="0.35">
      <c r="A184" s="1">
        <v>1183</v>
      </c>
      <c r="B184" s="2">
        <v>45109</v>
      </c>
      <c r="C184" t="s">
        <v>22</v>
      </c>
      <c r="D184" t="s">
        <v>42</v>
      </c>
      <c r="E184" t="s">
        <v>127</v>
      </c>
      <c r="F184">
        <v>86</v>
      </c>
      <c r="G184" t="s">
        <v>400</v>
      </c>
      <c r="H184" t="s">
        <v>401</v>
      </c>
    </row>
    <row r="185" spans="1:8" x14ac:dyDescent="0.35">
      <c r="A185" s="1">
        <v>1184</v>
      </c>
      <c r="B185" s="2">
        <v>45110</v>
      </c>
      <c r="C185" t="s">
        <v>27</v>
      </c>
      <c r="D185" t="s">
        <v>77</v>
      </c>
      <c r="E185" t="s">
        <v>19</v>
      </c>
      <c r="F185">
        <v>29</v>
      </c>
      <c r="G185" t="s">
        <v>402</v>
      </c>
      <c r="H185" t="s">
        <v>403</v>
      </c>
    </row>
    <row r="186" spans="1:8" x14ac:dyDescent="0.35">
      <c r="A186" s="1">
        <v>1185</v>
      </c>
      <c r="B186" s="2">
        <v>45111</v>
      </c>
      <c r="C186" t="s">
        <v>27</v>
      </c>
      <c r="D186" t="s">
        <v>46</v>
      </c>
      <c r="E186" t="s">
        <v>56</v>
      </c>
      <c r="F186">
        <v>71</v>
      </c>
      <c r="G186" t="s">
        <v>404</v>
      </c>
      <c r="H186" t="s">
        <v>405</v>
      </c>
    </row>
    <row r="187" spans="1:8" x14ac:dyDescent="0.35">
      <c r="A187" s="1">
        <v>1186</v>
      </c>
      <c r="B187" s="2">
        <v>45112</v>
      </c>
      <c r="C187" t="s">
        <v>27</v>
      </c>
      <c r="D187" t="s">
        <v>31</v>
      </c>
      <c r="E187" t="s">
        <v>24</v>
      </c>
      <c r="F187">
        <v>35</v>
      </c>
      <c r="G187" t="s">
        <v>406</v>
      </c>
      <c r="H187" t="s">
        <v>407</v>
      </c>
    </row>
    <row r="188" spans="1:8" x14ac:dyDescent="0.35">
      <c r="A188" s="1">
        <v>1187</v>
      </c>
      <c r="B188" s="2">
        <v>45113</v>
      </c>
      <c r="C188" t="s">
        <v>22</v>
      </c>
      <c r="D188" t="s">
        <v>77</v>
      </c>
      <c r="E188" t="s">
        <v>127</v>
      </c>
      <c r="F188">
        <v>45</v>
      </c>
      <c r="G188" t="s">
        <v>408</v>
      </c>
      <c r="H188" t="s">
        <v>409</v>
      </c>
    </row>
    <row r="189" spans="1:8" x14ac:dyDescent="0.35">
      <c r="A189" s="1">
        <v>1188</v>
      </c>
      <c r="B189" s="2">
        <v>45114</v>
      </c>
      <c r="C189" t="s">
        <v>8</v>
      </c>
      <c r="D189" t="s">
        <v>31</v>
      </c>
      <c r="E189" t="s">
        <v>28</v>
      </c>
      <c r="F189">
        <v>8</v>
      </c>
      <c r="G189" t="s">
        <v>410</v>
      </c>
      <c r="H189" t="s">
        <v>411</v>
      </c>
    </row>
    <row r="190" spans="1:8" x14ac:dyDescent="0.35">
      <c r="A190" s="1">
        <v>1189</v>
      </c>
      <c r="B190" s="2">
        <v>45115</v>
      </c>
      <c r="C190" t="s">
        <v>22</v>
      </c>
      <c r="D190" t="s">
        <v>97</v>
      </c>
      <c r="E190" t="s">
        <v>86</v>
      </c>
      <c r="F190">
        <v>45</v>
      </c>
      <c r="G190" t="s">
        <v>412</v>
      </c>
      <c r="H190" t="s">
        <v>413</v>
      </c>
    </row>
    <row r="191" spans="1:8" x14ac:dyDescent="0.35">
      <c r="A191" s="1">
        <v>1190</v>
      </c>
      <c r="B191" s="2">
        <v>45116</v>
      </c>
      <c r="C191" t="s">
        <v>17</v>
      </c>
      <c r="D191" t="s">
        <v>55</v>
      </c>
      <c r="E191" t="s">
        <v>86</v>
      </c>
      <c r="F191">
        <v>65</v>
      </c>
      <c r="G191" t="s">
        <v>414</v>
      </c>
      <c r="H191" t="s">
        <v>415</v>
      </c>
    </row>
    <row r="192" spans="1:8" x14ac:dyDescent="0.35">
      <c r="A192" s="1">
        <v>1191</v>
      </c>
      <c r="B192" s="2">
        <v>45117</v>
      </c>
      <c r="C192" t="s">
        <v>22</v>
      </c>
      <c r="D192" t="s">
        <v>55</v>
      </c>
      <c r="E192" t="s">
        <v>32</v>
      </c>
      <c r="F192">
        <v>59</v>
      </c>
      <c r="G192" t="s">
        <v>416</v>
      </c>
      <c r="H192" t="s">
        <v>417</v>
      </c>
    </row>
    <row r="193" spans="1:8" x14ac:dyDescent="0.35">
      <c r="A193" s="1">
        <v>1192</v>
      </c>
      <c r="B193" s="2">
        <v>45118</v>
      </c>
      <c r="C193" t="s">
        <v>22</v>
      </c>
      <c r="D193" t="s">
        <v>97</v>
      </c>
      <c r="E193" t="s">
        <v>127</v>
      </c>
      <c r="F193">
        <v>12</v>
      </c>
      <c r="G193" t="s">
        <v>418</v>
      </c>
      <c r="H193" t="s">
        <v>419</v>
      </c>
    </row>
    <row r="194" spans="1:8" x14ac:dyDescent="0.35">
      <c r="A194" s="1">
        <v>1193</v>
      </c>
      <c r="B194" s="2">
        <v>45119</v>
      </c>
      <c r="C194" t="s">
        <v>17</v>
      </c>
      <c r="D194" t="s">
        <v>55</v>
      </c>
      <c r="E194" t="s">
        <v>127</v>
      </c>
      <c r="F194">
        <v>31</v>
      </c>
      <c r="G194" t="s">
        <v>420</v>
      </c>
      <c r="H194" t="s">
        <v>421</v>
      </c>
    </row>
    <row r="195" spans="1:8" x14ac:dyDescent="0.35">
      <c r="A195" s="1">
        <v>1194</v>
      </c>
      <c r="B195" s="2">
        <v>45120</v>
      </c>
      <c r="C195" t="s">
        <v>27</v>
      </c>
      <c r="D195" t="s">
        <v>9</v>
      </c>
      <c r="E195" t="s">
        <v>19</v>
      </c>
      <c r="F195">
        <v>63</v>
      </c>
      <c r="G195" t="s">
        <v>422</v>
      </c>
      <c r="H195" t="s">
        <v>423</v>
      </c>
    </row>
    <row r="196" spans="1:8" x14ac:dyDescent="0.35">
      <c r="A196" s="1">
        <v>1195</v>
      </c>
      <c r="B196" s="2">
        <v>45121</v>
      </c>
      <c r="C196" t="s">
        <v>22</v>
      </c>
      <c r="D196" t="s">
        <v>55</v>
      </c>
      <c r="E196" t="s">
        <v>19</v>
      </c>
      <c r="F196">
        <v>34</v>
      </c>
      <c r="G196" t="s">
        <v>424</v>
      </c>
      <c r="H196" t="s">
        <v>425</v>
      </c>
    </row>
    <row r="197" spans="1:8" x14ac:dyDescent="0.35">
      <c r="A197" s="1">
        <v>1196</v>
      </c>
      <c r="B197" s="2">
        <v>45122</v>
      </c>
      <c r="C197" t="s">
        <v>22</v>
      </c>
      <c r="D197" t="s">
        <v>97</v>
      </c>
      <c r="E197" t="s">
        <v>19</v>
      </c>
      <c r="F197">
        <v>76</v>
      </c>
      <c r="G197" t="s">
        <v>426</v>
      </c>
      <c r="H197" t="s">
        <v>427</v>
      </c>
    </row>
    <row r="198" spans="1:8" x14ac:dyDescent="0.35">
      <c r="A198" s="1">
        <v>1197</v>
      </c>
      <c r="B198" s="2">
        <v>45123</v>
      </c>
      <c r="C198" t="s">
        <v>22</v>
      </c>
      <c r="D198" t="s">
        <v>108</v>
      </c>
      <c r="E198" t="s">
        <v>14</v>
      </c>
      <c r="F198">
        <v>75</v>
      </c>
      <c r="G198" t="s">
        <v>428</v>
      </c>
      <c r="H198" t="s">
        <v>429</v>
      </c>
    </row>
    <row r="199" spans="1:8" x14ac:dyDescent="0.35">
      <c r="A199" s="1">
        <v>1198</v>
      </c>
      <c r="B199" s="2">
        <v>45124</v>
      </c>
      <c r="C199" t="s">
        <v>27</v>
      </c>
      <c r="D199" t="s">
        <v>42</v>
      </c>
      <c r="E199" t="s">
        <v>127</v>
      </c>
      <c r="F199">
        <v>15</v>
      </c>
      <c r="G199" t="s">
        <v>430</v>
      </c>
      <c r="H199" t="s">
        <v>431</v>
      </c>
    </row>
    <row r="200" spans="1:8" x14ac:dyDescent="0.35">
      <c r="A200" s="1">
        <v>1199</v>
      </c>
      <c r="B200" s="2">
        <v>45125</v>
      </c>
      <c r="C200" t="s">
        <v>22</v>
      </c>
      <c r="D200" t="s">
        <v>42</v>
      </c>
      <c r="E200" t="s">
        <v>127</v>
      </c>
      <c r="F200">
        <v>23</v>
      </c>
      <c r="G200" t="s">
        <v>432</v>
      </c>
      <c r="H200" t="s">
        <v>433</v>
      </c>
    </row>
    <row r="201" spans="1:8" x14ac:dyDescent="0.35">
      <c r="A201" s="1">
        <v>1200</v>
      </c>
      <c r="B201" s="2">
        <v>45126</v>
      </c>
      <c r="C201" t="s">
        <v>17</v>
      </c>
      <c r="D201" t="s">
        <v>46</v>
      </c>
      <c r="E201" t="s">
        <v>86</v>
      </c>
      <c r="F201">
        <v>82</v>
      </c>
      <c r="G201" t="s">
        <v>434</v>
      </c>
      <c r="H201" t="s">
        <v>435</v>
      </c>
    </row>
    <row r="202" spans="1:8" x14ac:dyDescent="0.35">
      <c r="A202" s="1">
        <v>1201</v>
      </c>
      <c r="B202" s="2">
        <v>45127</v>
      </c>
      <c r="C202" t="s">
        <v>22</v>
      </c>
      <c r="D202" t="s">
        <v>46</v>
      </c>
      <c r="E202" t="s">
        <v>28</v>
      </c>
      <c r="F202">
        <v>27</v>
      </c>
      <c r="G202" t="s">
        <v>436</v>
      </c>
      <c r="H202" t="s">
        <v>437</v>
      </c>
    </row>
    <row r="203" spans="1:8" x14ac:dyDescent="0.35">
      <c r="A203" s="1">
        <v>1202</v>
      </c>
      <c r="B203" s="2">
        <v>45128</v>
      </c>
      <c r="C203" t="s">
        <v>27</v>
      </c>
      <c r="D203" t="s">
        <v>18</v>
      </c>
      <c r="E203" t="s">
        <v>35</v>
      </c>
      <c r="F203">
        <v>37</v>
      </c>
      <c r="G203" t="s">
        <v>438</v>
      </c>
      <c r="H203" t="s">
        <v>439</v>
      </c>
    </row>
    <row r="204" spans="1:8" x14ac:dyDescent="0.35">
      <c r="A204" s="1">
        <v>1203</v>
      </c>
      <c r="B204" s="2">
        <v>45129</v>
      </c>
      <c r="C204" t="s">
        <v>8</v>
      </c>
      <c r="D204" t="s">
        <v>18</v>
      </c>
      <c r="E204" t="s">
        <v>43</v>
      </c>
      <c r="F204">
        <v>36</v>
      </c>
      <c r="G204" t="s">
        <v>440</v>
      </c>
      <c r="H204" t="s">
        <v>441</v>
      </c>
    </row>
    <row r="205" spans="1:8" x14ac:dyDescent="0.35">
      <c r="A205" s="1">
        <v>1204</v>
      </c>
      <c r="B205" s="2">
        <v>45130</v>
      </c>
      <c r="C205" t="s">
        <v>17</v>
      </c>
      <c r="D205" t="s">
        <v>50</v>
      </c>
      <c r="E205" t="s">
        <v>86</v>
      </c>
      <c r="F205">
        <v>87</v>
      </c>
      <c r="G205" t="s">
        <v>442</v>
      </c>
      <c r="H205" t="s">
        <v>443</v>
      </c>
    </row>
    <row r="206" spans="1:8" x14ac:dyDescent="0.35">
      <c r="A206" s="1">
        <v>1205</v>
      </c>
      <c r="B206" s="2">
        <v>45131</v>
      </c>
      <c r="C206" t="s">
        <v>22</v>
      </c>
      <c r="D206" t="s">
        <v>55</v>
      </c>
      <c r="E206" t="s">
        <v>19</v>
      </c>
      <c r="F206">
        <v>43</v>
      </c>
      <c r="G206" t="s">
        <v>444</v>
      </c>
      <c r="H206" t="s">
        <v>445</v>
      </c>
    </row>
    <row r="207" spans="1:8" x14ac:dyDescent="0.35">
      <c r="A207" s="1">
        <v>1206</v>
      </c>
      <c r="B207" s="2">
        <v>45132</v>
      </c>
      <c r="C207" t="s">
        <v>8</v>
      </c>
      <c r="D207" t="s">
        <v>23</v>
      </c>
      <c r="E207" t="s">
        <v>28</v>
      </c>
      <c r="F207">
        <v>71</v>
      </c>
      <c r="G207" t="s">
        <v>446</v>
      </c>
      <c r="H207" t="s">
        <v>447</v>
      </c>
    </row>
    <row r="208" spans="1:8" x14ac:dyDescent="0.35">
      <c r="A208" s="1">
        <v>1207</v>
      </c>
      <c r="B208" s="2">
        <v>45133</v>
      </c>
      <c r="C208" t="s">
        <v>8</v>
      </c>
      <c r="D208" t="s">
        <v>108</v>
      </c>
      <c r="E208" t="s">
        <v>10</v>
      </c>
      <c r="F208">
        <v>11</v>
      </c>
      <c r="G208" t="s">
        <v>448</v>
      </c>
      <c r="H208" t="s">
        <v>449</v>
      </c>
    </row>
    <row r="209" spans="1:8" x14ac:dyDescent="0.35">
      <c r="A209" s="1">
        <v>1208</v>
      </c>
      <c r="B209" s="2">
        <v>45134</v>
      </c>
      <c r="C209" t="s">
        <v>8</v>
      </c>
      <c r="D209" t="s">
        <v>50</v>
      </c>
      <c r="E209" t="s">
        <v>86</v>
      </c>
      <c r="F209">
        <v>26</v>
      </c>
      <c r="G209" t="s">
        <v>450</v>
      </c>
      <c r="H209" t="s">
        <v>451</v>
      </c>
    </row>
    <row r="210" spans="1:8" x14ac:dyDescent="0.35">
      <c r="A210" s="1">
        <v>1209</v>
      </c>
      <c r="B210" s="2">
        <v>45135</v>
      </c>
      <c r="C210" t="s">
        <v>8</v>
      </c>
      <c r="D210" t="s">
        <v>18</v>
      </c>
      <c r="E210" t="s">
        <v>10</v>
      </c>
      <c r="F210">
        <v>44</v>
      </c>
      <c r="G210" t="s">
        <v>452</v>
      </c>
      <c r="H210" t="s">
        <v>453</v>
      </c>
    </row>
    <row r="211" spans="1:8" x14ac:dyDescent="0.35">
      <c r="A211" s="1">
        <v>1210</v>
      </c>
      <c r="B211" s="2">
        <v>45136</v>
      </c>
      <c r="C211" t="s">
        <v>8</v>
      </c>
      <c r="D211" t="s">
        <v>9</v>
      </c>
      <c r="E211" t="s">
        <v>35</v>
      </c>
      <c r="F211">
        <v>80</v>
      </c>
      <c r="G211" t="s">
        <v>454</v>
      </c>
      <c r="H211" t="s">
        <v>455</v>
      </c>
    </row>
    <row r="212" spans="1:8" x14ac:dyDescent="0.35">
      <c r="A212" s="1">
        <v>1211</v>
      </c>
      <c r="B212" s="2">
        <v>45137</v>
      </c>
      <c r="C212" t="s">
        <v>27</v>
      </c>
      <c r="D212" t="s">
        <v>46</v>
      </c>
      <c r="E212" t="s">
        <v>35</v>
      </c>
      <c r="F212">
        <v>37</v>
      </c>
      <c r="G212" t="s">
        <v>456</v>
      </c>
      <c r="H212" t="s">
        <v>457</v>
      </c>
    </row>
    <row r="213" spans="1:8" x14ac:dyDescent="0.35">
      <c r="A213" s="1">
        <v>1212</v>
      </c>
      <c r="B213" s="2">
        <v>45138</v>
      </c>
      <c r="C213" t="s">
        <v>8</v>
      </c>
      <c r="D213" t="s">
        <v>13</v>
      </c>
      <c r="E213" t="s">
        <v>47</v>
      </c>
      <c r="F213">
        <v>50</v>
      </c>
      <c r="G213" t="s">
        <v>458</v>
      </c>
      <c r="H213" t="s">
        <v>459</v>
      </c>
    </row>
    <row r="214" spans="1:8" x14ac:dyDescent="0.35">
      <c r="A214" s="1">
        <v>1213</v>
      </c>
      <c r="B214" s="2">
        <v>45139</v>
      </c>
      <c r="C214" t="s">
        <v>8</v>
      </c>
      <c r="D214" t="s">
        <v>42</v>
      </c>
      <c r="E214" t="s">
        <v>10</v>
      </c>
      <c r="F214">
        <v>61</v>
      </c>
      <c r="G214" t="s">
        <v>460</v>
      </c>
      <c r="H214" t="s">
        <v>461</v>
      </c>
    </row>
    <row r="215" spans="1:8" x14ac:dyDescent="0.35">
      <c r="A215" s="1">
        <v>1214</v>
      </c>
      <c r="B215" s="2">
        <v>45140</v>
      </c>
      <c r="C215" t="s">
        <v>22</v>
      </c>
      <c r="D215" t="s">
        <v>55</v>
      </c>
      <c r="E215" t="s">
        <v>127</v>
      </c>
      <c r="F215">
        <v>64</v>
      </c>
      <c r="G215" t="s">
        <v>462</v>
      </c>
      <c r="H215" t="s">
        <v>463</v>
      </c>
    </row>
    <row r="216" spans="1:8" x14ac:dyDescent="0.35">
      <c r="A216" s="1">
        <v>1215</v>
      </c>
      <c r="B216" s="2">
        <v>45141</v>
      </c>
      <c r="C216" t="s">
        <v>27</v>
      </c>
      <c r="D216" t="s">
        <v>23</v>
      </c>
      <c r="E216" t="s">
        <v>10</v>
      </c>
      <c r="F216">
        <v>75</v>
      </c>
      <c r="G216" t="s">
        <v>464</v>
      </c>
      <c r="H216" t="s">
        <v>465</v>
      </c>
    </row>
    <row r="217" spans="1:8" x14ac:dyDescent="0.35">
      <c r="A217" s="1">
        <v>1216</v>
      </c>
      <c r="B217" s="2">
        <v>45142</v>
      </c>
      <c r="C217" t="s">
        <v>27</v>
      </c>
      <c r="D217" t="s">
        <v>46</v>
      </c>
      <c r="E217" t="s">
        <v>43</v>
      </c>
      <c r="F217">
        <v>5</v>
      </c>
      <c r="G217" t="s">
        <v>466</v>
      </c>
      <c r="H217" t="s">
        <v>467</v>
      </c>
    </row>
    <row r="218" spans="1:8" x14ac:dyDescent="0.35">
      <c r="A218" s="1">
        <v>1217</v>
      </c>
      <c r="B218" s="2">
        <v>45143</v>
      </c>
      <c r="C218" t="s">
        <v>22</v>
      </c>
      <c r="D218" t="s">
        <v>31</v>
      </c>
      <c r="E218" t="s">
        <v>28</v>
      </c>
      <c r="F218">
        <v>67</v>
      </c>
      <c r="G218" t="s">
        <v>468</v>
      </c>
      <c r="H218" t="s">
        <v>469</v>
      </c>
    </row>
    <row r="219" spans="1:8" x14ac:dyDescent="0.35">
      <c r="A219" s="1">
        <v>1218</v>
      </c>
      <c r="B219" s="2">
        <v>45144</v>
      </c>
      <c r="C219" t="s">
        <v>17</v>
      </c>
      <c r="D219" t="s">
        <v>9</v>
      </c>
      <c r="E219" t="s">
        <v>47</v>
      </c>
      <c r="F219">
        <v>46</v>
      </c>
      <c r="G219" t="s">
        <v>470</v>
      </c>
      <c r="H219" t="s">
        <v>471</v>
      </c>
    </row>
    <row r="220" spans="1:8" x14ac:dyDescent="0.35">
      <c r="A220" s="1">
        <v>1219</v>
      </c>
      <c r="B220" s="2">
        <v>45145</v>
      </c>
      <c r="C220" t="s">
        <v>22</v>
      </c>
      <c r="D220" t="s">
        <v>9</v>
      </c>
      <c r="E220" t="s">
        <v>28</v>
      </c>
      <c r="F220">
        <v>35</v>
      </c>
      <c r="G220" t="s">
        <v>472</v>
      </c>
      <c r="H220" t="s">
        <v>473</v>
      </c>
    </row>
    <row r="221" spans="1:8" x14ac:dyDescent="0.35">
      <c r="A221" s="1">
        <v>1220</v>
      </c>
      <c r="B221" s="2">
        <v>45146</v>
      </c>
      <c r="C221" t="s">
        <v>22</v>
      </c>
      <c r="D221" t="s">
        <v>13</v>
      </c>
      <c r="E221" t="s">
        <v>14</v>
      </c>
      <c r="F221">
        <v>82</v>
      </c>
      <c r="G221" t="s">
        <v>474</v>
      </c>
      <c r="H221" t="s">
        <v>475</v>
      </c>
    </row>
    <row r="222" spans="1:8" x14ac:dyDescent="0.35">
      <c r="A222" s="1">
        <v>1221</v>
      </c>
      <c r="B222" s="2">
        <v>45147</v>
      </c>
      <c r="C222" t="s">
        <v>17</v>
      </c>
      <c r="D222" t="s">
        <v>50</v>
      </c>
      <c r="E222" t="s">
        <v>127</v>
      </c>
      <c r="F222">
        <v>31</v>
      </c>
      <c r="G222" t="s">
        <v>476</v>
      </c>
      <c r="H222" t="s">
        <v>477</v>
      </c>
    </row>
    <row r="223" spans="1:8" x14ac:dyDescent="0.35">
      <c r="A223" s="1">
        <v>1222</v>
      </c>
      <c r="B223" s="2">
        <v>45148</v>
      </c>
      <c r="C223" t="s">
        <v>8</v>
      </c>
      <c r="D223" t="s">
        <v>31</v>
      </c>
      <c r="E223" t="s">
        <v>10</v>
      </c>
      <c r="F223">
        <v>51</v>
      </c>
      <c r="G223" t="s">
        <v>478</v>
      </c>
      <c r="H223" t="s">
        <v>479</v>
      </c>
    </row>
    <row r="224" spans="1:8" x14ac:dyDescent="0.35">
      <c r="A224" s="1">
        <v>1223</v>
      </c>
      <c r="B224" s="2">
        <v>45149</v>
      </c>
      <c r="C224" t="s">
        <v>8</v>
      </c>
      <c r="D224" t="s">
        <v>46</v>
      </c>
      <c r="E224" t="s">
        <v>28</v>
      </c>
      <c r="F224">
        <v>17</v>
      </c>
      <c r="G224" t="s">
        <v>480</v>
      </c>
      <c r="H224" t="s">
        <v>481</v>
      </c>
    </row>
    <row r="225" spans="1:8" x14ac:dyDescent="0.35">
      <c r="A225" s="1">
        <v>1224</v>
      </c>
      <c r="B225" s="2">
        <v>45150</v>
      </c>
      <c r="C225" t="s">
        <v>17</v>
      </c>
      <c r="D225" t="s">
        <v>9</v>
      </c>
      <c r="E225" t="s">
        <v>43</v>
      </c>
      <c r="F225">
        <v>91</v>
      </c>
      <c r="G225" t="s">
        <v>482</v>
      </c>
      <c r="H225" t="s">
        <v>483</v>
      </c>
    </row>
    <row r="226" spans="1:8" x14ac:dyDescent="0.35">
      <c r="A226" s="1">
        <v>1225</v>
      </c>
      <c r="B226" s="2">
        <v>45151</v>
      </c>
      <c r="C226" t="s">
        <v>22</v>
      </c>
      <c r="D226" t="s">
        <v>108</v>
      </c>
      <c r="E226" t="s">
        <v>43</v>
      </c>
      <c r="F226">
        <v>58</v>
      </c>
      <c r="G226" t="s">
        <v>484</v>
      </c>
      <c r="H226" t="s">
        <v>485</v>
      </c>
    </row>
    <row r="227" spans="1:8" x14ac:dyDescent="0.35">
      <c r="A227" s="1">
        <v>1226</v>
      </c>
      <c r="B227" s="2">
        <v>45152</v>
      </c>
      <c r="C227" t="s">
        <v>8</v>
      </c>
      <c r="D227" t="s">
        <v>31</v>
      </c>
      <c r="E227" t="s">
        <v>19</v>
      </c>
      <c r="F227">
        <v>73</v>
      </c>
      <c r="G227" t="s">
        <v>486</v>
      </c>
      <c r="H227" t="s">
        <v>487</v>
      </c>
    </row>
    <row r="228" spans="1:8" x14ac:dyDescent="0.35">
      <c r="A228" s="1">
        <v>1227</v>
      </c>
      <c r="B228" s="2">
        <v>45153</v>
      </c>
      <c r="C228" t="s">
        <v>22</v>
      </c>
      <c r="D228" t="s">
        <v>42</v>
      </c>
      <c r="E228" t="s">
        <v>10</v>
      </c>
      <c r="F228">
        <v>35</v>
      </c>
      <c r="G228" t="s">
        <v>488</v>
      </c>
      <c r="H228" t="s">
        <v>489</v>
      </c>
    </row>
    <row r="229" spans="1:8" x14ac:dyDescent="0.35">
      <c r="A229" s="1">
        <v>1228</v>
      </c>
      <c r="B229" s="2">
        <v>45154</v>
      </c>
      <c r="C229" t="s">
        <v>22</v>
      </c>
      <c r="D229" t="s">
        <v>50</v>
      </c>
      <c r="E229" t="s">
        <v>35</v>
      </c>
      <c r="F229">
        <v>87</v>
      </c>
      <c r="G229" t="s">
        <v>490</v>
      </c>
      <c r="H229" t="s">
        <v>491</v>
      </c>
    </row>
    <row r="230" spans="1:8" x14ac:dyDescent="0.35">
      <c r="A230" s="1">
        <v>1229</v>
      </c>
      <c r="B230" s="2">
        <v>45155</v>
      </c>
      <c r="C230" t="s">
        <v>17</v>
      </c>
      <c r="D230" t="s">
        <v>42</v>
      </c>
      <c r="E230" t="s">
        <v>19</v>
      </c>
      <c r="F230">
        <v>36</v>
      </c>
      <c r="G230" t="s">
        <v>492</v>
      </c>
      <c r="H230" t="s">
        <v>493</v>
      </c>
    </row>
    <row r="231" spans="1:8" x14ac:dyDescent="0.35">
      <c r="A231" s="1">
        <v>1230</v>
      </c>
      <c r="B231" s="2">
        <v>45156</v>
      </c>
      <c r="C231" t="s">
        <v>27</v>
      </c>
      <c r="D231" t="s">
        <v>55</v>
      </c>
      <c r="E231" t="s">
        <v>56</v>
      </c>
      <c r="F231">
        <v>7</v>
      </c>
      <c r="G231" t="s">
        <v>494</v>
      </c>
      <c r="H231" t="s">
        <v>495</v>
      </c>
    </row>
    <row r="232" spans="1:8" x14ac:dyDescent="0.35">
      <c r="A232" s="1">
        <v>1231</v>
      </c>
      <c r="B232" s="2">
        <v>45157</v>
      </c>
      <c r="C232" t="s">
        <v>17</v>
      </c>
      <c r="D232" t="s">
        <v>46</v>
      </c>
      <c r="E232" t="s">
        <v>127</v>
      </c>
      <c r="F232">
        <v>51</v>
      </c>
      <c r="G232" t="s">
        <v>496</v>
      </c>
      <c r="H232" t="s">
        <v>497</v>
      </c>
    </row>
    <row r="233" spans="1:8" x14ac:dyDescent="0.35">
      <c r="A233" s="1">
        <v>1232</v>
      </c>
      <c r="B233" s="2">
        <v>45158</v>
      </c>
      <c r="C233" t="s">
        <v>27</v>
      </c>
      <c r="D233" t="s">
        <v>77</v>
      </c>
      <c r="E233" t="s">
        <v>127</v>
      </c>
      <c r="F233">
        <v>18</v>
      </c>
      <c r="G233" t="s">
        <v>498</v>
      </c>
      <c r="H233" t="s">
        <v>499</v>
      </c>
    </row>
    <row r="234" spans="1:8" x14ac:dyDescent="0.35">
      <c r="A234" s="1">
        <v>1233</v>
      </c>
      <c r="B234" s="2">
        <v>45159</v>
      </c>
      <c r="C234" t="s">
        <v>22</v>
      </c>
      <c r="D234" t="s">
        <v>77</v>
      </c>
      <c r="E234" t="s">
        <v>127</v>
      </c>
      <c r="F234">
        <v>49</v>
      </c>
      <c r="G234" t="s">
        <v>500</v>
      </c>
      <c r="H234" t="s">
        <v>501</v>
      </c>
    </row>
    <row r="235" spans="1:8" x14ac:dyDescent="0.35">
      <c r="A235" s="1">
        <v>1234</v>
      </c>
      <c r="B235" s="2">
        <v>45160</v>
      </c>
      <c r="C235" t="s">
        <v>8</v>
      </c>
      <c r="D235" t="s">
        <v>31</v>
      </c>
      <c r="E235" t="s">
        <v>10</v>
      </c>
      <c r="F235">
        <v>71</v>
      </c>
      <c r="G235" t="s">
        <v>502</v>
      </c>
      <c r="H235" t="s">
        <v>503</v>
      </c>
    </row>
    <row r="236" spans="1:8" x14ac:dyDescent="0.35">
      <c r="A236" s="1">
        <v>1235</v>
      </c>
      <c r="B236" s="2">
        <v>45161</v>
      </c>
      <c r="C236" t="s">
        <v>27</v>
      </c>
      <c r="D236" t="s">
        <v>50</v>
      </c>
      <c r="E236" t="s">
        <v>47</v>
      </c>
      <c r="F236">
        <v>26</v>
      </c>
      <c r="G236" t="s">
        <v>504</v>
      </c>
      <c r="H236" t="s">
        <v>505</v>
      </c>
    </row>
    <row r="237" spans="1:8" x14ac:dyDescent="0.35">
      <c r="A237" s="1">
        <v>1236</v>
      </c>
      <c r="B237" s="2">
        <v>45162</v>
      </c>
      <c r="C237" t="s">
        <v>17</v>
      </c>
      <c r="D237" t="s">
        <v>108</v>
      </c>
      <c r="E237" t="s">
        <v>32</v>
      </c>
      <c r="F237">
        <v>34</v>
      </c>
      <c r="G237" t="s">
        <v>506</v>
      </c>
      <c r="H237" t="s">
        <v>507</v>
      </c>
    </row>
    <row r="238" spans="1:8" x14ac:dyDescent="0.35">
      <c r="A238" s="1">
        <v>1237</v>
      </c>
      <c r="B238" s="2">
        <v>45163</v>
      </c>
      <c r="C238" t="s">
        <v>17</v>
      </c>
      <c r="D238" t="s">
        <v>42</v>
      </c>
      <c r="E238" t="s">
        <v>47</v>
      </c>
      <c r="F238">
        <v>88</v>
      </c>
      <c r="G238" t="s">
        <v>508</v>
      </c>
      <c r="H238" t="s">
        <v>509</v>
      </c>
    </row>
    <row r="239" spans="1:8" x14ac:dyDescent="0.35">
      <c r="A239" s="1">
        <v>1238</v>
      </c>
      <c r="B239" s="2">
        <v>45164</v>
      </c>
      <c r="C239" t="s">
        <v>17</v>
      </c>
      <c r="D239" t="s">
        <v>31</v>
      </c>
      <c r="E239" t="s">
        <v>35</v>
      </c>
      <c r="F239">
        <v>75</v>
      </c>
      <c r="G239" t="s">
        <v>510</v>
      </c>
      <c r="H239" t="s">
        <v>511</v>
      </c>
    </row>
    <row r="240" spans="1:8" x14ac:dyDescent="0.35">
      <c r="A240" s="1">
        <v>1239</v>
      </c>
      <c r="B240" s="2">
        <v>45165</v>
      </c>
      <c r="C240" t="s">
        <v>27</v>
      </c>
      <c r="D240" t="s">
        <v>31</v>
      </c>
      <c r="E240" t="s">
        <v>56</v>
      </c>
      <c r="F240">
        <v>78</v>
      </c>
      <c r="G240" t="s">
        <v>512</v>
      </c>
      <c r="H240" t="s">
        <v>513</v>
      </c>
    </row>
    <row r="241" spans="1:8" x14ac:dyDescent="0.35">
      <c r="A241" s="1">
        <v>1240</v>
      </c>
      <c r="B241" s="2">
        <v>45166</v>
      </c>
      <c r="C241" t="s">
        <v>22</v>
      </c>
      <c r="D241" t="s">
        <v>50</v>
      </c>
      <c r="E241" t="s">
        <v>14</v>
      </c>
      <c r="F241">
        <v>36</v>
      </c>
      <c r="G241" t="s">
        <v>514</v>
      </c>
      <c r="H241" t="s">
        <v>515</v>
      </c>
    </row>
    <row r="242" spans="1:8" x14ac:dyDescent="0.35">
      <c r="A242" s="1">
        <v>1241</v>
      </c>
      <c r="B242" s="2">
        <v>45167</v>
      </c>
      <c r="C242" t="s">
        <v>22</v>
      </c>
      <c r="D242" t="s">
        <v>108</v>
      </c>
      <c r="E242" t="s">
        <v>35</v>
      </c>
      <c r="F242">
        <v>65</v>
      </c>
      <c r="G242" t="s">
        <v>516</v>
      </c>
      <c r="H242" t="s">
        <v>517</v>
      </c>
    </row>
    <row r="243" spans="1:8" x14ac:dyDescent="0.35">
      <c r="A243" s="1">
        <v>1242</v>
      </c>
      <c r="B243" s="2">
        <v>45168</v>
      </c>
      <c r="C243" t="s">
        <v>27</v>
      </c>
      <c r="D243" t="s">
        <v>46</v>
      </c>
      <c r="E243" t="s">
        <v>14</v>
      </c>
      <c r="F243">
        <v>60</v>
      </c>
      <c r="G243" t="s">
        <v>518</v>
      </c>
      <c r="H243" t="s">
        <v>519</v>
      </c>
    </row>
    <row r="244" spans="1:8" x14ac:dyDescent="0.35">
      <c r="A244" s="1">
        <v>1243</v>
      </c>
      <c r="B244" s="2">
        <v>45169</v>
      </c>
      <c r="C244" t="s">
        <v>8</v>
      </c>
      <c r="D244" t="s">
        <v>50</v>
      </c>
      <c r="E244" t="s">
        <v>19</v>
      </c>
      <c r="F244">
        <v>32</v>
      </c>
      <c r="G244" t="s">
        <v>520</v>
      </c>
      <c r="H244" t="s">
        <v>521</v>
      </c>
    </row>
    <row r="245" spans="1:8" x14ac:dyDescent="0.35">
      <c r="A245" s="1">
        <v>1244</v>
      </c>
      <c r="B245" s="2">
        <v>45170</v>
      </c>
      <c r="C245" t="s">
        <v>27</v>
      </c>
      <c r="D245" t="s">
        <v>23</v>
      </c>
      <c r="E245" t="s">
        <v>43</v>
      </c>
      <c r="F245">
        <v>50</v>
      </c>
      <c r="G245" t="s">
        <v>522</v>
      </c>
      <c r="H245" t="s">
        <v>523</v>
      </c>
    </row>
    <row r="246" spans="1:8" x14ac:dyDescent="0.35">
      <c r="A246" s="1">
        <v>1245</v>
      </c>
      <c r="B246" s="2">
        <v>45171</v>
      </c>
      <c r="C246" t="s">
        <v>8</v>
      </c>
      <c r="D246" t="s">
        <v>23</v>
      </c>
      <c r="E246" t="s">
        <v>47</v>
      </c>
      <c r="F246">
        <v>99</v>
      </c>
      <c r="G246" t="s">
        <v>524</v>
      </c>
      <c r="H246" t="s">
        <v>525</v>
      </c>
    </row>
    <row r="247" spans="1:8" x14ac:dyDescent="0.35">
      <c r="A247" s="1">
        <v>1246</v>
      </c>
      <c r="B247" s="2">
        <v>45172</v>
      </c>
      <c r="C247" t="s">
        <v>8</v>
      </c>
      <c r="D247" t="s">
        <v>18</v>
      </c>
      <c r="E247" t="s">
        <v>86</v>
      </c>
      <c r="F247">
        <v>98</v>
      </c>
      <c r="G247" t="s">
        <v>526</v>
      </c>
      <c r="H247" t="s">
        <v>527</v>
      </c>
    </row>
    <row r="248" spans="1:8" x14ac:dyDescent="0.35">
      <c r="A248" s="1">
        <v>1247</v>
      </c>
      <c r="B248" s="2">
        <v>45173</v>
      </c>
      <c r="C248" t="s">
        <v>22</v>
      </c>
      <c r="D248" t="s">
        <v>9</v>
      </c>
      <c r="E248" t="s">
        <v>56</v>
      </c>
      <c r="F248">
        <v>74</v>
      </c>
      <c r="G248" t="s">
        <v>528</v>
      </c>
      <c r="H248" t="s">
        <v>529</v>
      </c>
    </row>
    <row r="249" spans="1:8" x14ac:dyDescent="0.35">
      <c r="A249" s="1">
        <v>1248</v>
      </c>
      <c r="B249" s="2">
        <v>45174</v>
      </c>
      <c r="C249" t="s">
        <v>8</v>
      </c>
      <c r="D249" t="s">
        <v>9</v>
      </c>
      <c r="E249" t="s">
        <v>47</v>
      </c>
      <c r="F249">
        <v>97</v>
      </c>
      <c r="G249" t="s">
        <v>530</v>
      </c>
      <c r="H249" t="s">
        <v>531</v>
      </c>
    </row>
    <row r="250" spans="1:8" x14ac:dyDescent="0.35">
      <c r="A250" s="1">
        <v>1249</v>
      </c>
      <c r="B250" s="2">
        <v>45175</v>
      </c>
      <c r="C250" t="s">
        <v>17</v>
      </c>
      <c r="D250" t="s">
        <v>31</v>
      </c>
      <c r="E250" t="s">
        <v>86</v>
      </c>
      <c r="F250">
        <v>6</v>
      </c>
      <c r="G250" t="s">
        <v>532</v>
      </c>
      <c r="H250" t="s">
        <v>533</v>
      </c>
    </row>
    <row r="251" spans="1:8" x14ac:dyDescent="0.35">
      <c r="A251" s="1">
        <v>1250</v>
      </c>
      <c r="B251" s="2">
        <v>45176</v>
      </c>
      <c r="C251" t="s">
        <v>17</v>
      </c>
      <c r="D251" t="s">
        <v>77</v>
      </c>
      <c r="E251" t="s">
        <v>56</v>
      </c>
      <c r="F251">
        <v>14</v>
      </c>
      <c r="G251" t="s">
        <v>534</v>
      </c>
      <c r="H251" t="s">
        <v>535</v>
      </c>
    </row>
    <row r="252" spans="1:8" x14ac:dyDescent="0.35">
      <c r="A252" s="1">
        <v>1251</v>
      </c>
      <c r="B252" s="2">
        <v>45177</v>
      </c>
      <c r="C252" t="s">
        <v>8</v>
      </c>
      <c r="D252" t="s">
        <v>55</v>
      </c>
      <c r="E252" t="s">
        <v>86</v>
      </c>
      <c r="F252">
        <v>9</v>
      </c>
      <c r="G252" t="s">
        <v>536</v>
      </c>
      <c r="H252" t="s">
        <v>537</v>
      </c>
    </row>
    <row r="253" spans="1:8" x14ac:dyDescent="0.35">
      <c r="A253" s="1">
        <v>1252</v>
      </c>
      <c r="B253" s="2">
        <v>45178</v>
      </c>
      <c r="C253" t="s">
        <v>27</v>
      </c>
      <c r="D253" t="s">
        <v>77</v>
      </c>
      <c r="E253" t="s">
        <v>10</v>
      </c>
      <c r="F253">
        <v>9</v>
      </c>
      <c r="G253" t="s">
        <v>538</v>
      </c>
      <c r="H253" t="s">
        <v>539</v>
      </c>
    </row>
    <row r="254" spans="1:8" x14ac:dyDescent="0.35">
      <c r="A254" s="1">
        <v>1253</v>
      </c>
      <c r="B254" s="2">
        <v>45179</v>
      </c>
      <c r="C254" t="s">
        <v>17</v>
      </c>
      <c r="D254" t="s">
        <v>97</v>
      </c>
      <c r="E254" t="s">
        <v>24</v>
      </c>
      <c r="F254">
        <v>89</v>
      </c>
      <c r="G254" t="s">
        <v>540</v>
      </c>
      <c r="H254" t="s">
        <v>541</v>
      </c>
    </row>
    <row r="255" spans="1:8" x14ac:dyDescent="0.35">
      <c r="A255" s="1">
        <v>1254</v>
      </c>
      <c r="B255" s="2">
        <v>45180</v>
      </c>
      <c r="C255" t="s">
        <v>22</v>
      </c>
      <c r="D255" t="s">
        <v>23</v>
      </c>
      <c r="E255" t="s">
        <v>35</v>
      </c>
      <c r="F255">
        <v>37</v>
      </c>
      <c r="G255" t="s">
        <v>542</v>
      </c>
      <c r="H255" t="s">
        <v>543</v>
      </c>
    </row>
    <row r="256" spans="1:8" x14ac:dyDescent="0.35">
      <c r="A256" s="1">
        <v>1255</v>
      </c>
      <c r="B256" s="2">
        <v>45181</v>
      </c>
      <c r="C256" t="s">
        <v>22</v>
      </c>
      <c r="D256" t="s">
        <v>42</v>
      </c>
      <c r="E256" t="s">
        <v>86</v>
      </c>
      <c r="F256">
        <v>84</v>
      </c>
      <c r="G256" t="s">
        <v>544</v>
      </c>
      <c r="H256" t="s">
        <v>545</v>
      </c>
    </row>
    <row r="257" spans="1:8" x14ac:dyDescent="0.35">
      <c r="A257" s="1">
        <v>1256</v>
      </c>
      <c r="B257" s="2">
        <v>45182</v>
      </c>
      <c r="C257" t="s">
        <v>17</v>
      </c>
      <c r="D257" t="s">
        <v>42</v>
      </c>
      <c r="E257" t="s">
        <v>47</v>
      </c>
      <c r="F257">
        <v>16</v>
      </c>
      <c r="G257" t="s">
        <v>546</v>
      </c>
      <c r="H257" t="s">
        <v>547</v>
      </c>
    </row>
    <row r="258" spans="1:8" x14ac:dyDescent="0.35">
      <c r="A258" s="1">
        <v>1257</v>
      </c>
      <c r="B258" s="2">
        <v>45183</v>
      </c>
      <c r="C258" t="s">
        <v>27</v>
      </c>
      <c r="D258" t="s">
        <v>9</v>
      </c>
      <c r="E258" t="s">
        <v>28</v>
      </c>
      <c r="F258">
        <v>17</v>
      </c>
      <c r="G258" t="s">
        <v>548</v>
      </c>
      <c r="H258" t="s">
        <v>549</v>
      </c>
    </row>
    <row r="259" spans="1:8" x14ac:dyDescent="0.35">
      <c r="A259" s="1">
        <v>1258</v>
      </c>
      <c r="B259" s="2">
        <v>45184</v>
      </c>
      <c r="C259" t="s">
        <v>22</v>
      </c>
      <c r="D259" t="s">
        <v>31</v>
      </c>
      <c r="E259" t="s">
        <v>24</v>
      </c>
      <c r="F259">
        <v>89</v>
      </c>
      <c r="G259" t="s">
        <v>550</v>
      </c>
      <c r="H259" t="s">
        <v>551</v>
      </c>
    </row>
    <row r="260" spans="1:8" x14ac:dyDescent="0.35">
      <c r="A260" s="1">
        <v>1259</v>
      </c>
      <c r="B260" s="2">
        <v>45185</v>
      </c>
      <c r="C260" t="s">
        <v>27</v>
      </c>
      <c r="D260" t="s">
        <v>42</v>
      </c>
      <c r="E260" t="s">
        <v>43</v>
      </c>
      <c r="F260">
        <v>75</v>
      </c>
      <c r="G260" t="s">
        <v>552</v>
      </c>
      <c r="H260" t="s">
        <v>553</v>
      </c>
    </row>
    <row r="261" spans="1:8" x14ac:dyDescent="0.35">
      <c r="A261" s="1">
        <v>1260</v>
      </c>
      <c r="B261" s="2">
        <v>45186</v>
      </c>
      <c r="C261" t="s">
        <v>27</v>
      </c>
      <c r="D261" t="s">
        <v>13</v>
      </c>
      <c r="E261" t="s">
        <v>47</v>
      </c>
      <c r="F261">
        <v>51</v>
      </c>
      <c r="G261" t="s">
        <v>554</v>
      </c>
      <c r="H261" t="s">
        <v>555</v>
      </c>
    </row>
    <row r="262" spans="1:8" x14ac:dyDescent="0.35">
      <c r="A262" s="1">
        <v>1261</v>
      </c>
      <c r="B262" s="2">
        <v>45187</v>
      </c>
      <c r="C262" t="s">
        <v>17</v>
      </c>
      <c r="D262" t="s">
        <v>9</v>
      </c>
      <c r="E262" t="s">
        <v>43</v>
      </c>
      <c r="F262">
        <v>94</v>
      </c>
      <c r="G262" t="s">
        <v>556</v>
      </c>
      <c r="H262" t="s">
        <v>557</v>
      </c>
    </row>
    <row r="263" spans="1:8" x14ac:dyDescent="0.35">
      <c r="A263" s="1">
        <v>1262</v>
      </c>
      <c r="B263" s="2">
        <v>45188</v>
      </c>
      <c r="C263" t="s">
        <v>22</v>
      </c>
      <c r="D263" t="s">
        <v>50</v>
      </c>
      <c r="E263" t="s">
        <v>19</v>
      </c>
      <c r="F263">
        <v>36</v>
      </c>
      <c r="G263" t="s">
        <v>558</v>
      </c>
      <c r="H263" t="s">
        <v>559</v>
      </c>
    </row>
    <row r="264" spans="1:8" x14ac:dyDescent="0.35">
      <c r="A264" s="1">
        <v>1263</v>
      </c>
      <c r="B264" s="2">
        <v>45189</v>
      </c>
      <c r="C264" t="s">
        <v>8</v>
      </c>
      <c r="D264" t="s">
        <v>31</v>
      </c>
      <c r="E264" t="s">
        <v>28</v>
      </c>
      <c r="F264">
        <v>34</v>
      </c>
      <c r="G264" t="s">
        <v>560</v>
      </c>
      <c r="H264" t="s">
        <v>561</v>
      </c>
    </row>
    <row r="265" spans="1:8" x14ac:dyDescent="0.35">
      <c r="A265" s="1">
        <v>1264</v>
      </c>
      <c r="B265" s="2">
        <v>45190</v>
      </c>
      <c r="C265" t="s">
        <v>27</v>
      </c>
      <c r="D265" t="s">
        <v>31</v>
      </c>
      <c r="E265" t="s">
        <v>14</v>
      </c>
      <c r="F265">
        <v>4</v>
      </c>
      <c r="G265" t="s">
        <v>562</v>
      </c>
      <c r="H265" t="s">
        <v>563</v>
      </c>
    </row>
    <row r="266" spans="1:8" x14ac:dyDescent="0.35">
      <c r="A266" s="1">
        <v>1265</v>
      </c>
      <c r="B266" s="2">
        <v>45191</v>
      </c>
      <c r="C266" t="s">
        <v>8</v>
      </c>
      <c r="D266" t="s">
        <v>55</v>
      </c>
      <c r="E266" t="s">
        <v>14</v>
      </c>
      <c r="F266">
        <v>1</v>
      </c>
      <c r="G266" t="s">
        <v>564</v>
      </c>
      <c r="H266" t="s">
        <v>565</v>
      </c>
    </row>
    <row r="267" spans="1:8" x14ac:dyDescent="0.35">
      <c r="A267" s="1">
        <v>1266</v>
      </c>
      <c r="B267" s="2">
        <v>45192</v>
      </c>
      <c r="C267" t="s">
        <v>27</v>
      </c>
      <c r="D267" t="s">
        <v>50</v>
      </c>
      <c r="E267" t="s">
        <v>32</v>
      </c>
      <c r="F267">
        <v>2</v>
      </c>
      <c r="G267" t="s">
        <v>566</v>
      </c>
      <c r="H267" t="s">
        <v>567</v>
      </c>
    </row>
    <row r="268" spans="1:8" x14ac:dyDescent="0.35">
      <c r="A268" s="1">
        <v>1267</v>
      </c>
      <c r="B268" s="2">
        <v>45193</v>
      </c>
      <c r="C268" t="s">
        <v>8</v>
      </c>
      <c r="D268" t="s">
        <v>13</v>
      </c>
      <c r="E268" t="s">
        <v>127</v>
      </c>
      <c r="F268">
        <v>15</v>
      </c>
      <c r="G268" t="s">
        <v>568</v>
      </c>
      <c r="H268" t="s">
        <v>569</v>
      </c>
    </row>
    <row r="269" spans="1:8" x14ac:dyDescent="0.35">
      <c r="A269" s="1">
        <v>1268</v>
      </c>
      <c r="B269" s="2">
        <v>45194</v>
      </c>
      <c r="C269" t="s">
        <v>27</v>
      </c>
      <c r="D269" t="s">
        <v>13</v>
      </c>
      <c r="E269" t="s">
        <v>86</v>
      </c>
      <c r="F269">
        <v>74</v>
      </c>
      <c r="G269" t="s">
        <v>570</v>
      </c>
      <c r="H269" t="s">
        <v>571</v>
      </c>
    </row>
    <row r="270" spans="1:8" x14ac:dyDescent="0.35">
      <c r="A270" s="1">
        <v>1269</v>
      </c>
      <c r="B270" s="2">
        <v>45195</v>
      </c>
      <c r="C270" t="s">
        <v>22</v>
      </c>
      <c r="D270" t="s">
        <v>42</v>
      </c>
      <c r="E270" t="s">
        <v>86</v>
      </c>
      <c r="F270">
        <v>40</v>
      </c>
      <c r="G270" t="s">
        <v>572</v>
      </c>
      <c r="H270" t="s">
        <v>573</v>
      </c>
    </row>
    <row r="271" spans="1:8" x14ac:dyDescent="0.35">
      <c r="A271" s="1">
        <v>1270</v>
      </c>
      <c r="B271" s="2">
        <v>45196</v>
      </c>
      <c r="C271" t="s">
        <v>27</v>
      </c>
      <c r="D271" t="s">
        <v>97</v>
      </c>
      <c r="E271" t="s">
        <v>56</v>
      </c>
      <c r="F271">
        <v>29</v>
      </c>
      <c r="G271" t="s">
        <v>574</v>
      </c>
      <c r="H271" t="s">
        <v>575</v>
      </c>
    </row>
    <row r="272" spans="1:8" x14ac:dyDescent="0.35">
      <c r="A272" s="1">
        <v>1271</v>
      </c>
      <c r="B272" s="2">
        <v>45197</v>
      </c>
      <c r="C272" t="s">
        <v>27</v>
      </c>
      <c r="D272" t="s">
        <v>108</v>
      </c>
      <c r="E272" t="s">
        <v>14</v>
      </c>
      <c r="F272">
        <v>2</v>
      </c>
      <c r="G272" t="s">
        <v>576</v>
      </c>
      <c r="H272" t="s">
        <v>577</v>
      </c>
    </row>
    <row r="273" spans="1:8" x14ac:dyDescent="0.35">
      <c r="A273" s="1">
        <v>1272</v>
      </c>
      <c r="B273" s="2">
        <v>45198</v>
      </c>
      <c r="C273" t="s">
        <v>22</v>
      </c>
      <c r="D273" t="s">
        <v>31</v>
      </c>
      <c r="E273" t="s">
        <v>86</v>
      </c>
      <c r="F273">
        <v>49</v>
      </c>
      <c r="G273" t="s">
        <v>578</v>
      </c>
      <c r="H273" t="s">
        <v>579</v>
      </c>
    </row>
    <row r="274" spans="1:8" x14ac:dyDescent="0.35">
      <c r="A274" s="1">
        <v>1273</v>
      </c>
      <c r="B274" s="2">
        <v>45199</v>
      </c>
      <c r="C274" t="s">
        <v>8</v>
      </c>
      <c r="D274" t="s">
        <v>77</v>
      </c>
      <c r="E274" t="s">
        <v>35</v>
      </c>
      <c r="F274">
        <v>63</v>
      </c>
      <c r="G274" t="s">
        <v>580</v>
      </c>
      <c r="H274" t="s">
        <v>581</v>
      </c>
    </row>
    <row r="275" spans="1:8" x14ac:dyDescent="0.35">
      <c r="A275" s="1">
        <v>1274</v>
      </c>
      <c r="B275" s="2">
        <v>45200</v>
      </c>
      <c r="C275" t="s">
        <v>22</v>
      </c>
      <c r="D275" t="s">
        <v>42</v>
      </c>
      <c r="E275" t="s">
        <v>86</v>
      </c>
      <c r="F275">
        <v>16</v>
      </c>
      <c r="G275" t="s">
        <v>582</v>
      </c>
      <c r="H275" t="s">
        <v>583</v>
      </c>
    </row>
    <row r="276" spans="1:8" x14ac:dyDescent="0.35">
      <c r="A276" s="1">
        <v>1275</v>
      </c>
      <c r="B276" s="2">
        <v>45201</v>
      </c>
      <c r="C276" t="s">
        <v>27</v>
      </c>
      <c r="D276" t="s">
        <v>31</v>
      </c>
      <c r="E276" t="s">
        <v>43</v>
      </c>
      <c r="F276">
        <v>70</v>
      </c>
      <c r="G276" t="s">
        <v>584</v>
      </c>
      <c r="H276" t="s">
        <v>585</v>
      </c>
    </row>
    <row r="277" spans="1:8" x14ac:dyDescent="0.35">
      <c r="A277" s="1">
        <v>1276</v>
      </c>
      <c r="B277" s="2">
        <v>45202</v>
      </c>
      <c r="C277" t="s">
        <v>22</v>
      </c>
      <c r="D277" t="s">
        <v>97</v>
      </c>
      <c r="E277" t="s">
        <v>127</v>
      </c>
      <c r="F277">
        <v>70</v>
      </c>
      <c r="G277" t="s">
        <v>586</v>
      </c>
      <c r="H277" t="s">
        <v>587</v>
      </c>
    </row>
    <row r="278" spans="1:8" x14ac:dyDescent="0.35">
      <c r="A278" s="1">
        <v>1277</v>
      </c>
      <c r="B278" s="2">
        <v>45203</v>
      </c>
      <c r="C278" t="s">
        <v>22</v>
      </c>
      <c r="D278" t="s">
        <v>13</v>
      </c>
      <c r="E278" t="s">
        <v>86</v>
      </c>
      <c r="F278">
        <v>27</v>
      </c>
      <c r="G278" t="s">
        <v>588</v>
      </c>
      <c r="H278" t="s">
        <v>589</v>
      </c>
    </row>
    <row r="279" spans="1:8" x14ac:dyDescent="0.35">
      <c r="A279" s="1">
        <v>1278</v>
      </c>
      <c r="B279" s="2">
        <v>45204</v>
      </c>
      <c r="C279" t="s">
        <v>22</v>
      </c>
      <c r="D279" t="s">
        <v>97</v>
      </c>
      <c r="E279" t="s">
        <v>47</v>
      </c>
      <c r="F279">
        <v>20</v>
      </c>
      <c r="G279" t="s">
        <v>590</v>
      </c>
      <c r="H279" t="s">
        <v>591</v>
      </c>
    </row>
    <row r="280" spans="1:8" x14ac:dyDescent="0.35">
      <c r="A280" s="1">
        <v>1279</v>
      </c>
      <c r="B280" s="2">
        <v>45205</v>
      </c>
      <c r="C280" t="s">
        <v>27</v>
      </c>
      <c r="D280" t="s">
        <v>50</v>
      </c>
      <c r="E280" t="s">
        <v>35</v>
      </c>
      <c r="F280">
        <v>57</v>
      </c>
      <c r="G280" t="s">
        <v>592</v>
      </c>
      <c r="H280" t="s">
        <v>593</v>
      </c>
    </row>
    <row r="281" spans="1:8" x14ac:dyDescent="0.35">
      <c r="A281" s="1">
        <v>1280</v>
      </c>
      <c r="B281" s="2">
        <v>45206</v>
      </c>
      <c r="C281" t="s">
        <v>8</v>
      </c>
      <c r="D281" t="s">
        <v>108</v>
      </c>
      <c r="E281" t="s">
        <v>32</v>
      </c>
      <c r="F281">
        <v>39</v>
      </c>
      <c r="G281" t="s">
        <v>594</v>
      </c>
      <c r="H281" t="s">
        <v>595</v>
      </c>
    </row>
    <row r="282" spans="1:8" x14ac:dyDescent="0.35">
      <c r="A282" s="1">
        <v>1281</v>
      </c>
      <c r="B282" s="2">
        <v>45207</v>
      </c>
      <c r="C282" t="s">
        <v>17</v>
      </c>
      <c r="D282" t="s">
        <v>97</v>
      </c>
      <c r="E282" t="s">
        <v>32</v>
      </c>
      <c r="F282">
        <v>58</v>
      </c>
      <c r="G282" t="s">
        <v>596</v>
      </c>
      <c r="H282" t="s">
        <v>597</v>
      </c>
    </row>
    <row r="283" spans="1:8" x14ac:dyDescent="0.35">
      <c r="A283" s="1">
        <v>1282</v>
      </c>
      <c r="B283" s="2">
        <v>45208</v>
      </c>
      <c r="C283" t="s">
        <v>8</v>
      </c>
      <c r="D283" t="s">
        <v>23</v>
      </c>
      <c r="E283" t="s">
        <v>32</v>
      </c>
      <c r="F283">
        <v>100</v>
      </c>
      <c r="G283" t="s">
        <v>598</v>
      </c>
      <c r="H283" t="s">
        <v>599</v>
      </c>
    </row>
    <row r="284" spans="1:8" x14ac:dyDescent="0.35">
      <c r="A284" s="1">
        <v>1283</v>
      </c>
      <c r="B284" s="2">
        <v>45209</v>
      </c>
      <c r="C284" t="s">
        <v>17</v>
      </c>
      <c r="D284" t="s">
        <v>108</v>
      </c>
      <c r="E284" t="s">
        <v>127</v>
      </c>
      <c r="F284">
        <v>40</v>
      </c>
      <c r="G284" t="s">
        <v>600</v>
      </c>
      <c r="H284" t="s">
        <v>601</v>
      </c>
    </row>
    <row r="285" spans="1:8" x14ac:dyDescent="0.35">
      <c r="A285" s="1">
        <v>1284</v>
      </c>
      <c r="B285" s="2">
        <v>45210</v>
      </c>
      <c r="C285" t="s">
        <v>17</v>
      </c>
      <c r="D285" t="s">
        <v>55</v>
      </c>
      <c r="E285" t="s">
        <v>127</v>
      </c>
      <c r="F285">
        <v>64</v>
      </c>
      <c r="G285" t="s">
        <v>602</v>
      </c>
      <c r="H285" t="s">
        <v>603</v>
      </c>
    </row>
    <row r="286" spans="1:8" x14ac:dyDescent="0.35">
      <c r="A286" s="1">
        <v>1285</v>
      </c>
      <c r="B286" s="2">
        <v>45211</v>
      </c>
      <c r="C286" t="s">
        <v>22</v>
      </c>
      <c r="D286" t="s">
        <v>108</v>
      </c>
      <c r="E286" t="s">
        <v>14</v>
      </c>
      <c r="F286">
        <v>96</v>
      </c>
      <c r="G286" t="s">
        <v>604</v>
      </c>
      <c r="H286" t="s">
        <v>605</v>
      </c>
    </row>
    <row r="287" spans="1:8" x14ac:dyDescent="0.35">
      <c r="A287" s="1">
        <v>1286</v>
      </c>
      <c r="B287" s="2">
        <v>45212</v>
      </c>
      <c r="C287" t="s">
        <v>17</v>
      </c>
      <c r="D287" t="s">
        <v>55</v>
      </c>
      <c r="E287" t="s">
        <v>127</v>
      </c>
      <c r="F287">
        <v>43</v>
      </c>
      <c r="G287" t="s">
        <v>606</v>
      </c>
      <c r="H287" t="s">
        <v>607</v>
      </c>
    </row>
    <row r="288" spans="1:8" x14ac:dyDescent="0.35">
      <c r="A288" s="1">
        <v>1287</v>
      </c>
      <c r="B288" s="2">
        <v>45213</v>
      </c>
      <c r="C288" t="s">
        <v>22</v>
      </c>
      <c r="D288" t="s">
        <v>97</v>
      </c>
      <c r="E288" t="s">
        <v>28</v>
      </c>
      <c r="F288">
        <v>76</v>
      </c>
      <c r="G288" t="s">
        <v>608</v>
      </c>
      <c r="H288" t="s">
        <v>609</v>
      </c>
    </row>
    <row r="289" spans="1:8" x14ac:dyDescent="0.35">
      <c r="A289" s="1">
        <v>1288</v>
      </c>
      <c r="B289" s="2">
        <v>45214</v>
      </c>
      <c r="C289" t="s">
        <v>27</v>
      </c>
      <c r="D289" t="s">
        <v>55</v>
      </c>
      <c r="E289" t="s">
        <v>14</v>
      </c>
      <c r="F289">
        <v>77</v>
      </c>
      <c r="G289" t="s">
        <v>610</v>
      </c>
      <c r="H289" t="s">
        <v>611</v>
      </c>
    </row>
    <row r="290" spans="1:8" x14ac:dyDescent="0.35">
      <c r="A290" s="1">
        <v>1289</v>
      </c>
      <c r="B290" s="2">
        <v>45215</v>
      </c>
      <c r="C290" t="s">
        <v>8</v>
      </c>
      <c r="D290" t="s">
        <v>13</v>
      </c>
      <c r="E290" t="s">
        <v>127</v>
      </c>
      <c r="F290">
        <v>12</v>
      </c>
      <c r="G290" t="s">
        <v>612</v>
      </c>
      <c r="H290" t="s">
        <v>613</v>
      </c>
    </row>
    <row r="291" spans="1:8" x14ac:dyDescent="0.35">
      <c r="A291" s="1">
        <v>1290</v>
      </c>
      <c r="B291" s="2">
        <v>45216</v>
      </c>
      <c r="C291" t="s">
        <v>17</v>
      </c>
      <c r="D291" t="s">
        <v>31</v>
      </c>
      <c r="E291" t="s">
        <v>127</v>
      </c>
      <c r="F291">
        <v>65</v>
      </c>
      <c r="G291" t="s">
        <v>614</v>
      </c>
      <c r="H291" t="s">
        <v>615</v>
      </c>
    </row>
    <row r="292" spans="1:8" x14ac:dyDescent="0.35">
      <c r="A292" s="1">
        <v>1291</v>
      </c>
      <c r="B292" s="2">
        <v>45217</v>
      </c>
      <c r="C292" t="s">
        <v>27</v>
      </c>
      <c r="D292" t="s">
        <v>55</v>
      </c>
      <c r="E292" t="s">
        <v>43</v>
      </c>
      <c r="F292">
        <v>15</v>
      </c>
      <c r="G292" t="s">
        <v>616</v>
      </c>
      <c r="H292" t="s">
        <v>617</v>
      </c>
    </row>
    <row r="293" spans="1:8" x14ac:dyDescent="0.35">
      <c r="A293" s="1">
        <v>1292</v>
      </c>
      <c r="B293" s="2">
        <v>45218</v>
      </c>
      <c r="C293" t="s">
        <v>17</v>
      </c>
      <c r="D293" t="s">
        <v>55</v>
      </c>
      <c r="E293" t="s">
        <v>32</v>
      </c>
      <c r="F293">
        <v>30</v>
      </c>
      <c r="G293" t="s">
        <v>618</v>
      </c>
      <c r="H293" t="s">
        <v>619</v>
      </c>
    </row>
    <row r="294" spans="1:8" x14ac:dyDescent="0.35">
      <c r="A294" s="1">
        <v>1293</v>
      </c>
      <c r="B294" s="2">
        <v>45219</v>
      </c>
      <c r="C294" t="s">
        <v>17</v>
      </c>
      <c r="D294" t="s">
        <v>55</v>
      </c>
      <c r="E294" t="s">
        <v>19</v>
      </c>
      <c r="F294">
        <v>1</v>
      </c>
      <c r="G294" t="s">
        <v>620</v>
      </c>
      <c r="H294" t="s">
        <v>621</v>
      </c>
    </row>
    <row r="295" spans="1:8" x14ac:dyDescent="0.35">
      <c r="A295" s="1">
        <v>1294</v>
      </c>
      <c r="B295" s="2">
        <v>45220</v>
      </c>
      <c r="C295" t="s">
        <v>8</v>
      </c>
      <c r="D295" t="s">
        <v>50</v>
      </c>
      <c r="E295" t="s">
        <v>47</v>
      </c>
      <c r="F295">
        <v>42</v>
      </c>
      <c r="G295" t="s">
        <v>622</v>
      </c>
      <c r="H295" t="s">
        <v>623</v>
      </c>
    </row>
    <row r="296" spans="1:8" x14ac:dyDescent="0.35">
      <c r="A296" s="1">
        <v>1295</v>
      </c>
      <c r="B296" s="2">
        <v>45221</v>
      </c>
      <c r="C296" t="s">
        <v>17</v>
      </c>
      <c r="D296" t="s">
        <v>46</v>
      </c>
      <c r="E296" t="s">
        <v>32</v>
      </c>
      <c r="F296">
        <v>65</v>
      </c>
      <c r="G296" t="s">
        <v>624</v>
      </c>
      <c r="H296" t="s">
        <v>625</v>
      </c>
    </row>
    <row r="297" spans="1:8" x14ac:dyDescent="0.35">
      <c r="A297" s="1">
        <v>1296</v>
      </c>
      <c r="B297" s="2">
        <v>45222</v>
      </c>
      <c r="C297" t="s">
        <v>17</v>
      </c>
      <c r="D297" t="s">
        <v>42</v>
      </c>
      <c r="E297" t="s">
        <v>127</v>
      </c>
      <c r="F297">
        <v>20</v>
      </c>
      <c r="G297" t="s">
        <v>626</v>
      </c>
      <c r="H297" t="s">
        <v>627</v>
      </c>
    </row>
    <row r="298" spans="1:8" x14ac:dyDescent="0.35">
      <c r="A298" s="1">
        <v>1297</v>
      </c>
      <c r="B298" s="2">
        <v>45223</v>
      </c>
      <c r="C298" t="s">
        <v>8</v>
      </c>
      <c r="D298" t="s">
        <v>9</v>
      </c>
      <c r="E298" t="s">
        <v>43</v>
      </c>
      <c r="F298">
        <v>88</v>
      </c>
      <c r="G298" t="s">
        <v>628</v>
      </c>
      <c r="H298" t="s">
        <v>629</v>
      </c>
    </row>
    <row r="299" spans="1:8" x14ac:dyDescent="0.35">
      <c r="A299" s="1">
        <v>1298</v>
      </c>
      <c r="B299" s="2">
        <v>45224</v>
      </c>
      <c r="C299" t="s">
        <v>8</v>
      </c>
      <c r="D299" t="s">
        <v>18</v>
      </c>
      <c r="E299" t="s">
        <v>32</v>
      </c>
      <c r="F299">
        <v>7</v>
      </c>
      <c r="G299" t="s">
        <v>630</v>
      </c>
      <c r="H299" t="s">
        <v>631</v>
      </c>
    </row>
    <row r="300" spans="1:8" x14ac:dyDescent="0.35">
      <c r="A300" s="1">
        <v>1299</v>
      </c>
      <c r="B300" s="2">
        <v>45225</v>
      </c>
      <c r="C300" t="s">
        <v>27</v>
      </c>
      <c r="D300" t="s">
        <v>23</v>
      </c>
      <c r="E300" t="s">
        <v>24</v>
      </c>
      <c r="F300">
        <v>42</v>
      </c>
      <c r="G300" t="s">
        <v>632</v>
      </c>
      <c r="H300" t="s">
        <v>633</v>
      </c>
    </row>
    <row r="301" spans="1:8" x14ac:dyDescent="0.35">
      <c r="A301" s="1">
        <v>1300</v>
      </c>
      <c r="B301" s="2">
        <v>45226</v>
      </c>
      <c r="C301" t="s">
        <v>8</v>
      </c>
      <c r="D301" t="s">
        <v>108</v>
      </c>
      <c r="E301" t="s">
        <v>86</v>
      </c>
      <c r="F301">
        <v>9</v>
      </c>
      <c r="G301" t="s">
        <v>634</v>
      </c>
      <c r="H301" t="s">
        <v>635</v>
      </c>
    </row>
    <row r="302" spans="1:8" x14ac:dyDescent="0.35">
      <c r="A302" s="1">
        <v>1301</v>
      </c>
      <c r="B302" s="2">
        <v>45227</v>
      </c>
      <c r="C302" t="s">
        <v>17</v>
      </c>
      <c r="D302" t="s">
        <v>46</v>
      </c>
      <c r="E302" t="s">
        <v>86</v>
      </c>
      <c r="F302">
        <v>2</v>
      </c>
      <c r="G302" t="s">
        <v>636</v>
      </c>
      <c r="H302" t="s">
        <v>637</v>
      </c>
    </row>
    <row r="303" spans="1:8" x14ac:dyDescent="0.35">
      <c r="A303" s="1">
        <v>1302</v>
      </c>
      <c r="B303" s="2">
        <v>45228</v>
      </c>
      <c r="C303" t="s">
        <v>8</v>
      </c>
      <c r="D303" t="s">
        <v>97</v>
      </c>
      <c r="E303" t="s">
        <v>35</v>
      </c>
      <c r="F303">
        <v>4</v>
      </c>
      <c r="G303" t="s">
        <v>638</v>
      </c>
      <c r="H303" t="s">
        <v>639</v>
      </c>
    </row>
    <row r="304" spans="1:8" x14ac:dyDescent="0.35">
      <c r="A304" s="1">
        <v>1303</v>
      </c>
      <c r="B304" s="2">
        <v>45229</v>
      </c>
      <c r="C304" t="s">
        <v>22</v>
      </c>
      <c r="D304" t="s">
        <v>50</v>
      </c>
      <c r="E304" t="s">
        <v>14</v>
      </c>
      <c r="F304">
        <v>16</v>
      </c>
      <c r="G304" t="s">
        <v>640</v>
      </c>
      <c r="H304" t="s">
        <v>641</v>
      </c>
    </row>
    <row r="305" spans="1:8" x14ac:dyDescent="0.35">
      <c r="A305" s="1">
        <v>1304</v>
      </c>
      <c r="B305" s="2">
        <v>45230</v>
      </c>
      <c r="C305" t="s">
        <v>8</v>
      </c>
      <c r="D305" t="s">
        <v>31</v>
      </c>
      <c r="E305" t="s">
        <v>86</v>
      </c>
      <c r="F305">
        <v>43</v>
      </c>
      <c r="G305" t="s">
        <v>642</v>
      </c>
      <c r="H305" t="s">
        <v>643</v>
      </c>
    </row>
    <row r="306" spans="1:8" x14ac:dyDescent="0.35">
      <c r="A306" s="1">
        <v>1305</v>
      </c>
      <c r="B306" s="2">
        <v>45231</v>
      </c>
      <c r="C306" t="s">
        <v>27</v>
      </c>
      <c r="D306" t="s">
        <v>108</v>
      </c>
      <c r="E306" t="s">
        <v>19</v>
      </c>
      <c r="F306">
        <v>12</v>
      </c>
      <c r="G306" t="s">
        <v>644</v>
      </c>
      <c r="H306" t="s">
        <v>645</v>
      </c>
    </row>
    <row r="307" spans="1:8" x14ac:dyDescent="0.35">
      <c r="A307" s="1">
        <v>1306</v>
      </c>
      <c r="B307" s="2">
        <v>45232</v>
      </c>
      <c r="C307" t="s">
        <v>8</v>
      </c>
      <c r="D307" t="s">
        <v>97</v>
      </c>
      <c r="E307" t="s">
        <v>47</v>
      </c>
      <c r="F307">
        <v>15</v>
      </c>
      <c r="G307" t="s">
        <v>646</v>
      </c>
      <c r="H307" t="s">
        <v>647</v>
      </c>
    </row>
    <row r="308" spans="1:8" x14ac:dyDescent="0.35">
      <c r="A308" s="1">
        <v>1307</v>
      </c>
      <c r="B308" s="2">
        <v>45233</v>
      </c>
      <c r="C308" t="s">
        <v>8</v>
      </c>
      <c r="D308" t="s">
        <v>46</v>
      </c>
      <c r="E308" t="s">
        <v>10</v>
      </c>
      <c r="F308">
        <v>88</v>
      </c>
      <c r="G308" t="s">
        <v>648</v>
      </c>
      <c r="H308" t="s">
        <v>649</v>
      </c>
    </row>
    <row r="309" spans="1:8" x14ac:dyDescent="0.35">
      <c r="A309" s="1">
        <v>1308</v>
      </c>
      <c r="B309" s="2">
        <v>45234</v>
      </c>
      <c r="C309" t="s">
        <v>17</v>
      </c>
      <c r="D309" t="s">
        <v>55</v>
      </c>
      <c r="E309" t="s">
        <v>35</v>
      </c>
      <c r="F309">
        <v>39</v>
      </c>
      <c r="G309" t="s">
        <v>650</v>
      </c>
      <c r="H309" t="s">
        <v>651</v>
      </c>
    </row>
    <row r="310" spans="1:8" x14ac:dyDescent="0.35">
      <c r="A310" s="1">
        <v>1309</v>
      </c>
      <c r="B310" s="2">
        <v>45235</v>
      </c>
      <c r="C310" t="s">
        <v>17</v>
      </c>
      <c r="D310" t="s">
        <v>23</v>
      </c>
      <c r="E310" t="s">
        <v>43</v>
      </c>
      <c r="F310">
        <v>82</v>
      </c>
      <c r="G310" t="s">
        <v>652</v>
      </c>
      <c r="H310" t="s">
        <v>653</v>
      </c>
    </row>
    <row r="311" spans="1:8" x14ac:dyDescent="0.35">
      <c r="A311" s="1">
        <v>1310</v>
      </c>
      <c r="B311" s="2">
        <v>45236</v>
      </c>
      <c r="C311" t="s">
        <v>8</v>
      </c>
      <c r="D311" t="s">
        <v>13</v>
      </c>
      <c r="E311" t="s">
        <v>47</v>
      </c>
      <c r="F311">
        <v>25</v>
      </c>
      <c r="G311" t="s">
        <v>654</v>
      </c>
      <c r="H311" t="s">
        <v>655</v>
      </c>
    </row>
    <row r="312" spans="1:8" x14ac:dyDescent="0.35">
      <c r="A312" s="1">
        <v>1311</v>
      </c>
      <c r="B312" s="2">
        <v>45237</v>
      </c>
      <c r="C312" t="s">
        <v>27</v>
      </c>
      <c r="D312" t="s">
        <v>97</v>
      </c>
      <c r="E312" t="s">
        <v>10</v>
      </c>
      <c r="F312">
        <v>99</v>
      </c>
      <c r="G312" t="s">
        <v>656</v>
      </c>
      <c r="H312" t="s">
        <v>657</v>
      </c>
    </row>
    <row r="313" spans="1:8" x14ac:dyDescent="0.35">
      <c r="A313" s="1">
        <v>1312</v>
      </c>
      <c r="B313" s="2">
        <v>45238</v>
      </c>
      <c r="C313" t="s">
        <v>27</v>
      </c>
      <c r="D313" t="s">
        <v>50</v>
      </c>
      <c r="E313" t="s">
        <v>28</v>
      </c>
      <c r="F313">
        <v>85</v>
      </c>
      <c r="G313" t="s">
        <v>658</v>
      </c>
      <c r="H313" t="s">
        <v>659</v>
      </c>
    </row>
    <row r="314" spans="1:8" x14ac:dyDescent="0.35">
      <c r="A314" s="1">
        <v>1313</v>
      </c>
      <c r="B314" s="2">
        <v>45239</v>
      </c>
      <c r="C314" t="s">
        <v>27</v>
      </c>
      <c r="D314" t="s">
        <v>97</v>
      </c>
      <c r="E314" t="s">
        <v>28</v>
      </c>
      <c r="F314">
        <v>30</v>
      </c>
      <c r="G314" t="s">
        <v>660</v>
      </c>
      <c r="H314" t="s">
        <v>661</v>
      </c>
    </row>
    <row r="315" spans="1:8" x14ac:dyDescent="0.35">
      <c r="A315" s="1">
        <v>1314</v>
      </c>
      <c r="B315" s="2">
        <v>45240</v>
      </c>
      <c r="C315" t="s">
        <v>8</v>
      </c>
      <c r="D315" t="s">
        <v>18</v>
      </c>
      <c r="E315" t="s">
        <v>28</v>
      </c>
      <c r="F315">
        <v>73</v>
      </c>
      <c r="G315" t="s">
        <v>662</v>
      </c>
      <c r="H315" t="s">
        <v>663</v>
      </c>
    </row>
    <row r="316" spans="1:8" x14ac:dyDescent="0.35">
      <c r="A316" s="1">
        <v>1315</v>
      </c>
      <c r="B316" s="2">
        <v>45241</v>
      </c>
      <c r="C316" t="s">
        <v>27</v>
      </c>
      <c r="D316" t="s">
        <v>97</v>
      </c>
      <c r="E316" t="s">
        <v>14</v>
      </c>
      <c r="F316">
        <v>22</v>
      </c>
      <c r="G316" t="s">
        <v>664</v>
      </c>
      <c r="H316" t="s">
        <v>665</v>
      </c>
    </row>
    <row r="317" spans="1:8" x14ac:dyDescent="0.35">
      <c r="A317" s="1">
        <v>1316</v>
      </c>
      <c r="B317" s="2">
        <v>45242</v>
      </c>
      <c r="C317" t="s">
        <v>22</v>
      </c>
      <c r="D317" t="s">
        <v>23</v>
      </c>
      <c r="E317" t="s">
        <v>10</v>
      </c>
      <c r="F317">
        <v>15</v>
      </c>
      <c r="G317" t="s">
        <v>666</v>
      </c>
      <c r="H317" t="s">
        <v>667</v>
      </c>
    </row>
    <row r="318" spans="1:8" x14ac:dyDescent="0.35">
      <c r="A318" s="1">
        <v>1317</v>
      </c>
      <c r="B318" s="2">
        <v>45243</v>
      </c>
      <c r="C318" t="s">
        <v>17</v>
      </c>
      <c r="D318" t="s">
        <v>18</v>
      </c>
      <c r="E318" t="s">
        <v>35</v>
      </c>
      <c r="F318">
        <v>1</v>
      </c>
      <c r="G318" t="s">
        <v>668</v>
      </c>
      <c r="H318" t="s">
        <v>669</v>
      </c>
    </row>
    <row r="319" spans="1:8" x14ac:dyDescent="0.35">
      <c r="A319" s="1">
        <v>1318</v>
      </c>
      <c r="B319" s="2">
        <v>45244</v>
      </c>
      <c r="C319" t="s">
        <v>22</v>
      </c>
      <c r="D319" t="s">
        <v>13</v>
      </c>
      <c r="E319" t="s">
        <v>56</v>
      </c>
      <c r="F319">
        <v>31</v>
      </c>
      <c r="G319" t="s">
        <v>670</v>
      </c>
      <c r="H319" t="s">
        <v>671</v>
      </c>
    </row>
    <row r="320" spans="1:8" x14ac:dyDescent="0.35">
      <c r="A320" s="1">
        <v>1319</v>
      </c>
      <c r="B320" s="2">
        <v>45245</v>
      </c>
      <c r="C320" t="s">
        <v>8</v>
      </c>
      <c r="D320" t="s">
        <v>97</v>
      </c>
      <c r="E320" t="s">
        <v>24</v>
      </c>
      <c r="F320">
        <v>26</v>
      </c>
      <c r="G320" t="s">
        <v>672</v>
      </c>
      <c r="H320" t="s">
        <v>673</v>
      </c>
    </row>
    <row r="321" spans="1:8" x14ac:dyDescent="0.35">
      <c r="A321" s="1">
        <v>1320</v>
      </c>
      <c r="B321" s="2">
        <v>45246</v>
      </c>
      <c r="C321" t="s">
        <v>27</v>
      </c>
      <c r="D321" t="s">
        <v>108</v>
      </c>
      <c r="E321" t="s">
        <v>43</v>
      </c>
      <c r="F321">
        <v>20</v>
      </c>
      <c r="G321" t="s">
        <v>674</v>
      </c>
      <c r="H321" t="s">
        <v>675</v>
      </c>
    </row>
    <row r="322" spans="1:8" x14ac:dyDescent="0.35">
      <c r="A322" s="1">
        <v>1321</v>
      </c>
      <c r="B322" s="2">
        <v>45247</v>
      </c>
      <c r="C322" t="s">
        <v>27</v>
      </c>
      <c r="D322" t="s">
        <v>31</v>
      </c>
      <c r="E322" t="s">
        <v>127</v>
      </c>
      <c r="F322">
        <v>80</v>
      </c>
      <c r="G322" t="s">
        <v>676</v>
      </c>
      <c r="H322" t="s">
        <v>677</v>
      </c>
    </row>
    <row r="323" spans="1:8" x14ac:dyDescent="0.35">
      <c r="A323" s="1">
        <v>1322</v>
      </c>
      <c r="B323" s="2">
        <v>45248</v>
      </c>
      <c r="C323" t="s">
        <v>17</v>
      </c>
      <c r="D323" t="s">
        <v>18</v>
      </c>
      <c r="E323" t="s">
        <v>28</v>
      </c>
      <c r="F323">
        <v>84</v>
      </c>
      <c r="G323" t="s">
        <v>678</v>
      </c>
      <c r="H323" t="s">
        <v>679</v>
      </c>
    </row>
    <row r="324" spans="1:8" x14ac:dyDescent="0.35">
      <c r="A324" s="1">
        <v>1323</v>
      </c>
      <c r="B324" s="2">
        <v>45249</v>
      </c>
      <c r="C324" t="s">
        <v>17</v>
      </c>
      <c r="D324" t="s">
        <v>9</v>
      </c>
      <c r="E324" t="s">
        <v>10</v>
      </c>
      <c r="F324">
        <v>24</v>
      </c>
      <c r="G324" t="s">
        <v>680</v>
      </c>
      <c r="H324" t="s">
        <v>681</v>
      </c>
    </row>
    <row r="325" spans="1:8" x14ac:dyDescent="0.35">
      <c r="A325" s="1">
        <v>1324</v>
      </c>
      <c r="B325" s="2">
        <v>45250</v>
      </c>
      <c r="C325" t="s">
        <v>22</v>
      </c>
      <c r="D325" t="s">
        <v>46</v>
      </c>
      <c r="E325" t="s">
        <v>127</v>
      </c>
      <c r="F325">
        <v>28</v>
      </c>
      <c r="G325" t="s">
        <v>682</v>
      </c>
      <c r="H325" t="s">
        <v>683</v>
      </c>
    </row>
    <row r="326" spans="1:8" x14ac:dyDescent="0.35">
      <c r="A326" s="1">
        <v>1325</v>
      </c>
      <c r="B326" s="2">
        <v>45251</v>
      </c>
      <c r="C326" t="s">
        <v>22</v>
      </c>
      <c r="D326" t="s">
        <v>42</v>
      </c>
      <c r="E326" t="s">
        <v>47</v>
      </c>
      <c r="F326">
        <v>4</v>
      </c>
      <c r="G326" t="s">
        <v>684</v>
      </c>
      <c r="H326" t="s">
        <v>685</v>
      </c>
    </row>
    <row r="327" spans="1:8" x14ac:dyDescent="0.35">
      <c r="A327" s="1">
        <v>1326</v>
      </c>
      <c r="B327" s="2">
        <v>45252</v>
      </c>
      <c r="C327" t="s">
        <v>27</v>
      </c>
      <c r="D327" t="s">
        <v>55</v>
      </c>
      <c r="E327" t="s">
        <v>14</v>
      </c>
      <c r="F327">
        <v>29</v>
      </c>
      <c r="G327" t="s">
        <v>686</v>
      </c>
      <c r="H327" t="s">
        <v>687</v>
      </c>
    </row>
    <row r="328" spans="1:8" x14ac:dyDescent="0.35">
      <c r="A328" s="1">
        <v>1327</v>
      </c>
      <c r="B328" s="2">
        <v>45253</v>
      </c>
      <c r="C328" t="s">
        <v>8</v>
      </c>
      <c r="D328" t="s">
        <v>9</v>
      </c>
      <c r="E328" t="s">
        <v>127</v>
      </c>
      <c r="F328">
        <v>30</v>
      </c>
      <c r="G328" t="s">
        <v>688</v>
      </c>
      <c r="H328" t="s">
        <v>689</v>
      </c>
    </row>
    <row r="329" spans="1:8" x14ac:dyDescent="0.35">
      <c r="A329" s="1">
        <v>1328</v>
      </c>
      <c r="B329" s="2">
        <v>45254</v>
      </c>
      <c r="C329" t="s">
        <v>27</v>
      </c>
      <c r="D329" t="s">
        <v>50</v>
      </c>
      <c r="E329" t="s">
        <v>47</v>
      </c>
      <c r="F329">
        <v>32</v>
      </c>
      <c r="G329" t="s">
        <v>690</v>
      </c>
      <c r="H329" t="s">
        <v>691</v>
      </c>
    </row>
    <row r="330" spans="1:8" x14ac:dyDescent="0.35">
      <c r="A330" s="1">
        <v>1329</v>
      </c>
      <c r="B330" s="2">
        <v>45255</v>
      </c>
      <c r="C330" t="s">
        <v>22</v>
      </c>
      <c r="D330" t="s">
        <v>9</v>
      </c>
      <c r="E330" t="s">
        <v>28</v>
      </c>
      <c r="F330">
        <v>24</v>
      </c>
      <c r="G330" t="s">
        <v>692</v>
      </c>
      <c r="H330" t="s">
        <v>693</v>
      </c>
    </row>
    <row r="331" spans="1:8" x14ac:dyDescent="0.35">
      <c r="A331" s="1">
        <v>1330</v>
      </c>
      <c r="B331" s="2">
        <v>45256</v>
      </c>
      <c r="C331" t="s">
        <v>22</v>
      </c>
      <c r="D331" t="s">
        <v>13</v>
      </c>
      <c r="E331" t="s">
        <v>24</v>
      </c>
      <c r="F331">
        <v>42</v>
      </c>
      <c r="G331" t="s">
        <v>694</v>
      </c>
      <c r="H331" t="s">
        <v>695</v>
      </c>
    </row>
    <row r="332" spans="1:8" x14ac:dyDescent="0.35">
      <c r="A332" s="1">
        <v>1331</v>
      </c>
      <c r="B332" s="2">
        <v>45257</v>
      </c>
      <c r="C332" t="s">
        <v>8</v>
      </c>
      <c r="D332" t="s">
        <v>18</v>
      </c>
      <c r="E332" t="s">
        <v>35</v>
      </c>
      <c r="F332">
        <v>47</v>
      </c>
      <c r="G332" t="s">
        <v>696</v>
      </c>
      <c r="H332" t="s">
        <v>697</v>
      </c>
    </row>
    <row r="333" spans="1:8" x14ac:dyDescent="0.35">
      <c r="A333" s="1">
        <v>1332</v>
      </c>
      <c r="B333" s="2">
        <v>45258</v>
      </c>
      <c r="C333" t="s">
        <v>8</v>
      </c>
      <c r="D333" t="s">
        <v>9</v>
      </c>
      <c r="E333" t="s">
        <v>32</v>
      </c>
      <c r="F333">
        <v>87</v>
      </c>
      <c r="G333" t="s">
        <v>698</v>
      </c>
      <c r="H333" t="s">
        <v>699</v>
      </c>
    </row>
    <row r="334" spans="1:8" x14ac:dyDescent="0.35">
      <c r="A334" s="1">
        <v>1333</v>
      </c>
      <c r="B334" s="2">
        <v>45259</v>
      </c>
      <c r="C334" t="s">
        <v>8</v>
      </c>
      <c r="D334" t="s">
        <v>108</v>
      </c>
      <c r="E334" t="s">
        <v>86</v>
      </c>
      <c r="F334">
        <v>71</v>
      </c>
      <c r="G334" t="s">
        <v>700</v>
      </c>
      <c r="H334" t="s">
        <v>701</v>
      </c>
    </row>
    <row r="335" spans="1:8" x14ac:dyDescent="0.35">
      <c r="A335" s="1">
        <v>1334</v>
      </c>
      <c r="B335" s="2">
        <v>45260</v>
      </c>
      <c r="C335" t="s">
        <v>27</v>
      </c>
      <c r="D335" t="s">
        <v>9</v>
      </c>
      <c r="E335" t="s">
        <v>86</v>
      </c>
      <c r="F335">
        <v>96</v>
      </c>
      <c r="G335" t="s">
        <v>702</v>
      </c>
      <c r="H335" t="s">
        <v>703</v>
      </c>
    </row>
    <row r="336" spans="1:8" x14ac:dyDescent="0.35">
      <c r="A336" s="1">
        <v>1335</v>
      </c>
      <c r="B336" s="2">
        <v>45261</v>
      </c>
      <c r="C336" t="s">
        <v>17</v>
      </c>
      <c r="D336" t="s">
        <v>13</v>
      </c>
      <c r="E336" t="s">
        <v>56</v>
      </c>
      <c r="F336">
        <v>36</v>
      </c>
      <c r="G336" t="s">
        <v>704</v>
      </c>
      <c r="H336" t="s">
        <v>705</v>
      </c>
    </row>
    <row r="337" spans="1:8" x14ac:dyDescent="0.35">
      <c r="A337" s="1">
        <v>1336</v>
      </c>
      <c r="B337" s="2">
        <v>45262</v>
      </c>
      <c r="C337" t="s">
        <v>27</v>
      </c>
      <c r="D337" t="s">
        <v>18</v>
      </c>
      <c r="E337" t="s">
        <v>86</v>
      </c>
      <c r="F337">
        <v>64</v>
      </c>
      <c r="G337" t="s">
        <v>706</v>
      </c>
      <c r="H337" t="s">
        <v>707</v>
      </c>
    </row>
    <row r="338" spans="1:8" x14ac:dyDescent="0.35">
      <c r="A338" s="1">
        <v>1337</v>
      </c>
      <c r="B338" s="2">
        <v>45263</v>
      </c>
      <c r="C338" t="s">
        <v>8</v>
      </c>
      <c r="D338" t="s">
        <v>97</v>
      </c>
      <c r="E338" t="s">
        <v>28</v>
      </c>
      <c r="F338">
        <v>21</v>
      </c>
      <c r="G338" t="s">
        <v>708</v>
      </c>
      <c r="H338" t="s">
        <v>709</v>
      </c>
    </row>
    <row r="339" spans="1:8" x14ac:dyDescent="0.35">
      <c r="A339" s="1">
        <v>1338</v>
      </c>
      <c r="B339" s="2">
        <v>45264</v>
      </c>
      <c r="C339" t="s">
        <v>22</v>
      </c>
      <c r="D339" t="s">
        <v>13</v>
      </c>
      <c r="E339" t="s">
        <v>19</v>
      </c>
      <c r="F339">
        <v>59</v>
      </c>
      <c r="G339" t="s">
        <v>710</v>
      </c>
      <c r="H339" t="s">
        <v>711</v>
      </c>
    </row>
    <row r="340" spans="1:8" x14ac:dyDescent="0.35">
      <c r="A340" s="1">
        <v>1339</v>
      </c>
      <c r="B340" s="2">
        <v>45265</v>
      </c>
      <c r="C340" t="s">
        <v>27</v>
      </c>
      <c r="D340" t="s">
        <v>9</v>
      </c>
      <c r="E340" t="s">
        <v>86</v>
      </c>
      <c r="F340">
        <v>43</v>
      </c>
      <c r="G340" t="s">
        <v>712</v>
      </c>
      <c r="H340" t="s">
        <v>713</v>
      </c>
    </row>
    <row r="341" spans="1:8" x14ac:dyDescent="0.35">
      <c r="A341" s="1">
        <v>1340</v>
      </c>
      <c r="B341" s="2">
        <v>45266</v>
      </c>
      <c r="C341" t="s">
        <v>17</v>
      </c>
      <c r="D341" t="s">
        <v>9</v>
      </c>
      <c r="E341" t="s">
        <v>56</v>
      </c>
      <c r="F341">
        <v>6</v>
      </c>
      <c r="G341" t="s">
        <v>714</v>
      </c>
      <c r="H341" t="s">
        <v>715</v>
      </c>
    </row>
    <row r="342" spans="1:8" x14ac:dyDescent="0.35">
      <c r="A342" s="1">
        <v>1341</v>
      </c>
      <c r="B342" s="2">
        <v>45267</v>
      </c>
      <c r="C342" t="s">
        <v>8</v>
      </c>
      <c r="D342" t="s">
        <v>46</v>
      </c>
      <c r="E342" t="s">
        <v>56</v>
      </c>
      <c r="F342">
        <v>66</v>
      </c>
      <c r="G342" t="s">
        <v>716</v>
      </c>
      <c r="H342" t="s">
        <v>717</v>
      </c>
    </row>
    <row r="343" spans="1:8" x14ac:dyDescent="0.35">
      <c r="A343" s="1">
        <v>1342</v>
      </c>
      <c r="B343" s="2">
        <v>45268</v>
      </c>
      <c r="C343" t="s">
        <v>8</v>
      </c>
      <c r="D343" t="s">
        <v>50</v>
      </c>
      <c r="E343" t="s">
        <v>127</v>
      </c>
      <c r="F343">
        <v>85</v>
      </c>
      <c r="G343" t="s">
        <v>718</v>
      </c>
      <c r="H343" t="s">
        <v>719</v>
      </c>
    </row>
    <row r="344" spans="1:8" x14ac:dyDescent="0.35">
      <c r="A344" s="1">
        <v>1343</v>
      </c>
      <c r="B344" s="2">
        <v>45269</v>
      </c>
      <c r="C344" t="s">
        <v>17</v>
      </c>
      <c r="D344" t="s">
        <v>13</v>
      </c>
      <c r="E344" t="s">
        <v>24</v>
      </c>
      <c r="F344">
        <v>66</v>
      </c>
      <c r="G344" t="s">
        <v>720</v>
      </c>
      <c r="H344" t="s">
        <v>721</v>
      </c>
    </row>
    <row r="345" spans="1:8" x14ac:dyDescent="0.35">
      <c r="A345" s="1">
        <v>1344</v>
      </c>
      <c r="B345" s="2">
        <v>45270</v>
      </c>
      <c r="C345" t="s">
        <v>22</v>
      </c>
      <c r="D345" t="s">
        <v>23</v>
      </c>
      <c r="E345" t="s">
        <v>127</v>
      </c>
      <c r="F345">
        <v>33</v>
      </c>
      <c r="G345" t="s">
        <v>722</v>
      </c>
      <c r="H345" t="s">
        <v>723</v>
      </c>
    </row>
    <row r="346" spans="1:8" x14ac:dyDescent="0.35">
      <c r="A346" s="1">
        <v>1345</v>
      </c>
      <c r="B346" s="2">
        <v>45271</v>
      </c>
      <c r="C346" t="s">
        <v>22</v>
      </c>
      <c r="D346" t="s">
        <v>42</v>
      </c>
      <c r="E346" t="s">
        <v>127</v>
      </c>
      <c r="F346">
        <v>97</v>
      </c>
      <c r="G346" t="s">
        <v>724</v>
      </c>
      <c r="H346" t="s">
        <v>725</v>
      </c>
    </row>
    <row r="347" spans="1:8" x14ac:dyDescent="0.35">
      <c r="A347" s="1">
        <v>1346</v>
      </c>
      <c r="B347" s="2">
        <v>45272</v>
      </c>
      <c r="C347" t="s">
        <v>8</v>
      </c>
      <c r="D347" t="s">
        <v>9</v>
      </c>
      <c r="E347" t="s">
        <v>47</v>
      </c>
      <c r="F347">
        <v>42</v>
      </c>
      <c r="G347" t="s">
        <v>726</v>
      </c>
      <c r="H347" t="s">
        <v>727</v>
      </c>
    </row>
    <row r="348" spans="1:8" x14ac:dyDescent="0.35">
      <c r="A348" s="1">
        <v>1347</v>
      </c>
      <c r="B348" s="2">
        <v>45273</v>
      </c>
      <c r="C348" t="s">
        <v>17</v>
      </c>
      <c r="D348" t="s">
        <v>108</v>
      </c>
      <c r="E348" t="s">
        <v>24</v>
      </c>
      <c r="F348">
        <v>83</v>
      </c>
      <c r="G348" t="s">
        <v>728</v>
      </c>
      <c r="H348" t="s">
        <v>729</v>
      </c>
    </row>
    <row r="349" spans="1:8" x14ac:dyDescent="0.35">
      <c r="A349" s="1">
        <v>1348</v>
      </c>
      <c r="B349" s="2">
        <v>45274</v>
      </c>
      <c r="C349" t="s">
        <v>8</v>
      </c>
      <c r="D349" t="s">
        <v>31</v>
      </c>
      <c r="E349" t="s">
        <v>28</v>
      </c>
      <c r="F349">
        <v>74</v>
      </c>
      <c r="G349" t="s">
        <v>730</v>
      </c>
      <c r="H349" t="s">
        <v>731</v>
      </c>
    </row>
    <row r="350" spans="1:8" x14ac:dyDescent="0.35">
      <c r="A350" s="1">
        <v>1349</v>
      </c>
      <c r="B350" s="2">
        <v>45275</v>
      </c>
      <c r="C350" t="s">
        <v>8</v>
      </c>
      <c r="D350" t="s">
        <v>13</v>
      </c>
      <c r="E350" t="s">
        <v>32</v>
      </c>
      <c r="F350">
        <v>46</v>
      </c>
      <c r="G350" t="s">
        <v>732</v>
      </c>
      <c r="H350" t="s">
        <v>733</v>
      </c>
    </row>
    <row r="351" spans="1:8" x14ac:dyDescent="0.35">
      <c r="A351" s="1">
        <v>1350</v>
      </c>
      <c r="B351" s="2">
        <v>45276</v>
      </c>
      <c r="C351" t="s">
        <v>22</v>
      </c>
      <c r="D351" t="s">
        <v>55</v>
      </c>
      <c r="E351" t="s">
        <v>19</v>
      </c>
      <c r="F351">
        <v>100</v>
      </c>
      <c r="G351" t="s">
        <v>734</v>
      </c>
      <c r="H351" t="s">
        <v>735</v>
      </c>
    </row>
    <row r="352" spans="1:8" x14ac:dyDescent="0.35">
      <c r="A352" s="1">
        <v>1351</v>
      </c>
      <c r="B352" s="2">
        <v>45277</v>
      </c>
      <c r="C352" t="s">
        <v>22</v>
      </c>
      <c r="D352" t="s">
        <v>97</v>
      </c>
      <c r="E352" t="s">
        <v>14</v>
      </c>
      <c r="F352">
        <v>69</v>
      </c>
      <c r="G352" t="s">
        <v>736</v>
      </c>
      <c r="H352" t="s">
        <v>737</v>
      </c>
    </row>
    <row r="353" spans="1:8" x14ac:dyDescent="0.35">
      <c r="A353" s="1">
        <v>1352</v>
      </c>
      <c r="B353" s="2">
        <v>45278</v>
      </c>
      <c r="C353" t="s">
        <v>17</v>
      </c>
      <c r="D353" t="s">
        <v>13</v>
      </c>
      <c r="E353" t="s">
        <v>35</v>
      </c>
      <c r="F353">
        <v>51</v>
      </c>
      <c r="G353" t="s">
        <v>738</v>
      </c>
      <c r="H353" t="s">
        <v>739</v>
      </c>
    </row>
    <row r="354" spans="1:8" x14ac:dyDescent="0.35">
      <c r="A354" s="1">
        <v>1353</v>
      </c>
      <c r="B354" s="2">
        <v>45279</v>
      </c>
      <c r="C354" t="s">
        <v>22</v>
      </c>
      <c r="D354" t="s">
        <v>55</v>
      </c>
      <c r="E354" t="s">
        <v>35</v>
      </c>
      <c r="F354">
        <v>17</v>
      </c>
      <c r="G354" t="s">
        <v>740</v>
      </c>
      <c r="H354" t="s">
        <v>741</v>
      </c>
    </row>
    <row r="355" spans="1:8" x14ac:dyDescent="0.35">
      <c r="A355" s="1">
        <v>1354</v>
      </c>
      <c r="B355" s="2">
        <v>45280</v>
      </c>
      <c r="C355" t="s">
        <v>22</v>
      </c>
      <c r="D355" t="s">
        <v>42</v>
      </c>
      <c r="E355" t="s">
        <v>10</v>
      </c>
      <c r="F355">
        <v>75</v>
      </c>
      <c r="G355" t="s">
        <v>742</v>
      </c>
      <c r="H355" t="s">
        <v>743</v>
      </c>
    </row>
    <row r="356" spans="1:8" x14ac:dyDescent="0.35">
      <c r="A356" s="1">
        <v>1355</v>
      </c>
      <c r="B356" s="2">
        <v>45281</v>
      </c>
      <c r="C356" t="s">
        <v>22</v>
      </c>
      <c r="D356" t="s">
        <v>97</v>
      </c>
      <c r="E356" t="s">
        <v>32</v>
      </c>
      <c r="F356">
        <v>88</v>
      </c>
      <c r="G356" t="s">
        <v>744</v>
      </c>
      <c r="H356" t="s">
        <v>745</v>
      </c>
    </row>
    <row r="357" spans="1:8" x14ac:dyDescent="0.35">
      <c r="A357" s="1">
        <v>1356</v>
      </c>
      <c r="B357" s="2">
        <v>45282</v>
      </c>
      <c r="C357" t="s">
        <v>22</v>
      </c>
      <c r="D357" t="s">
        <v>77</v>
      </c>
      <c r="E357" t="s">
        <v>10</v>
      </c>
      <c r="F357">
        <v>24</v>
      </c>
      <c r="G357" t="s">
        <v>746</v>
      </c>
      <c r="H357" t="s">
        <v>747</v>
      </c>
    </row>
    <row r="358" spans="1:8" x14ac:dyDescent="0.35">
      <c r="A358" s="1">
        <v>1357</v>
      </c>
      <c r="B358" s="2">
        <v>45283</v>
      </c>
      <c r="C358" t="s">
        <v>27</v>
      </c>
      <c r="D358" t="s">
        <v>18</v>
      </c>
      <c r="E358" t="s">
        <v>14</v>
      </c>
      <c r="F358">
        <v>47</v>
      </c>
      <c r="G358" t="s">
        <v>748</v>
      </c>
      <c r="H358" t="s">
        <v>749</v>
      </c>
    </row>
    <row r="359" spans="1:8" x14ac:dyDescent="0.35">
      <c r="A359" s="1">
        <v>1358</v>
      </c>
      <c r="B359" s="2">
        <v>45284</v>
      </c>
      <c r="C359" t="s">
        <v>27</v>
      </c>
      <c r="D359" t="s">
        <v>9</v>
      </c>
      <c r="E359" t="s">
        <v>32</v>
      </c>
      <c r="F359">
        <v>6</v>
      </c>
      <c r="G359" t="s">
        <v>750</v>
      </c>
      <c r="H359" t="s">
        <v>751</v>
      </c>
    </row>
    <row r="360" spans="1:8" x14ac:dyDescent="0.35">
      <c r="A360" s="1">
        <v>1359</v>
      </c>
      <c r="B360" s="2">
        <v>45285</v>
      </c>
      <c r="C360" t="s">
        <v>17</v>
      </c>
      <c r="D360" t="s">
        <v>55</v>
      </c>
      <c r="E360" t="s">
        <v>43</v>
      </c>
      <c r="F360">
        <v>98</v>
      </c>
      <c r="G360" t="s">
        <v>752</v>
      </c>
      <c r="H360" t="s">
        <v>753</v>
      </c>
    </row>
    <row r="361" spans="1:8" x14ac:dyDescent="0.35">
      <c r="A361" s="1">
        <v>1360</v>
      </c>
      <c r="B361" s="2">
        <v>45286</v>
      </c>
      <c r="C361" t="s">
        <v>17</v>
      </c>
      <c r="D361" t="s">
        <v>31</v>
      </c>
      <c r="E361" t="s">
        <v>56</v>
      </c>
      <c r="F361">
        <v>18</v>
      </c>
      <c r="G361" t="s">
        <v>754</v>
      </c>
      <c r="H361" t="s">
        <v>755</v>
      </c>
    </row>
    <row r="362" spans="1:8" x14ac:dyDescent="0.35">
      <c r="A362" s="1">
        <v>1361</v>
      </c>
      <c r="B362" s="2">
        <v>45287</v>
      </c>
      <c r="C362" t="s">
        <v>17</v>
      </c>
      <c r="D362" t="s">
        <v>108</v>
      </c>
      <c r="E362" t="s">
        <v>35</v>
      </c>
      <c r="F362">
        <v>78</v>
      </c>
      <c r="G362" t="s">
        <v>756</v>
      </c>
      <c r="H362" t="s">
        <v>757</v>
      </c>
    </row>
    <row r="363" spans="1:8" x14ac:dyDescent="0.35">
      <c r="A363" s="1">
        <v>1362</v>
      </c>
      <c r="B363" s="2">
        <v>45288</v>
      </c>
      <c r="C363" t="s">
        <v>22</v>
      </c>
      <c r="D363" t="s">
        <v>50</v>
      </c>
      <c r="E363" t="s">
        <v>14</v>
      </c>
      <c r="F363">
        <v>87</v>
      </c>
      <c r="G363" t="s">
        <v>758</v>
      </c>
      <c r="H363" t="s">
        <v>759</v>
      </c>
    </row>
    <row r="364" spans="1:8" x14ac:dyDescent="0.35">
      <c r="A364" s="1">
        <v>1363</v>
      </c>
      <c r="B364" s="2">
        <v>45289</v>
      </c>
      <c r="C364" t="s">
        <v>8</v>
      </c>
      <c r="D364" t="s">
        <v>97</v>
      </c>
      <c r="E364" t="s">
        <v>56</v>
      </c>
      <c r="F364">
        <v>7</v>
      </c>
      <c r="G364" t="s">
        <v>760</v>
      </c>
      <c r="H364" t="s">
        <v>761</v>
      </c>
    </row>
    <row r="365" spans="1:8" x14ac:dyDescent="0.35">
      <c r="A365" s="1">
        <v>1364</v>
      </c>
      <c r="B365" s="2">
        <v>45290</v>
      </c>
      <c r="C365" t="s">
        <v>22</v>
      </c>
      <c r="D365" t="s">
        <v>18</v>
      </c>
      <c r="E365" t="s">
        <v>127</v>
      </c>
      <c r="F365">
        <v>22</v>
      </c>
      <c r="G365" t="s">
        <v>762</v>
      </c>
      <c r="H365" t="s">
        <v>763</v>
      </c>
    </row>
    <row r="366" spans="1:8" x14ac:dyDescent="0.35">
      <c r="A366" s="1">
        <v>1365</v>
      </c>
      <c r="B366" s="2">
        <v>45291</v>
      </c>
      <c r="C366" t="s">
        <v>27</v>
      </c>
      <c r="D366" t="s">
        <v>23</v>
      </c>
      <c r="E366" t="s">
        <v>14</v>
      </c>
      <c r="F366">
        <v>1</v>
      </c>
      <c r="G366" t="s">
        <v>764</v>
      </c>
      <c r="H366" t="s">
        <v>765</v>
      </c>
    </row>
  </sheetData>
  <autoFilter ref="A1:H366" xr:uid="{C3778F3E-0E9A-4E4F-9190-483525CF3DA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94B0A-396E-4788-AF17-F676C340BA92}">
  <dimension ref="A1:C115"/>
  <sheetViews>
    <sheetView workbookViewId="0">
      <selection activeCell="B11" sqref="B11"/>
    </sheetView>
  </sheetViews>
  <sheetFormatPr defaultRowHeight="14.5" x14ac:dyDescent="0.35"/>
  <cols>
    <col min="1" max="1" width="15.08984375" bestFit="1" customWidth="1"/>
    <col min="2" max="2" width="15.6328125" bestFit="1" customWidth="1"/>
    <col min="3" max="3" width="16.90625" customWidth="1"/>
    <col min="4" max="4" width="15.453125" bestFit="1" customWidth="1"/>
    <col min="5" max="6" width="11.36328125" bestFit="1" customWidth="1"/>
    <col min="7" max="7" width="10.36328125" bestFit="1" customWidth="1"/>
    <col min="8" max="9" width="12.36328125" bestFit="1" customWidth="1"/>
    <col min="10" max="10" width="10.36328125" bestFit="1" customWidth="1"/>
    <col min="11" max="12" width="12.36328125" bestFit="1" customWidth="1"/>
    <col min="13" max="13" width="11.36328125" bestFit="1" customWidth="1"/>
    <col min="14" max="14" width="14" bestFit="1" customWidth="1"/>
  </cols>
  <sheetData>
    <row r="1" spans="1:3" x14ac:dyDescent="0.35">
      <c r="A1" s="12" t="s">
        <v>775</v>
      </c>
      <c r="B1" t="s">
        <v>777</v>
      </c>
      <c r="C1" t="s">
        <v>778</v>
      </c>
    </row>
    <row r="2" spans="1:3" x14ac:dyDescent="0.35">
      <c r="A2" s="13" t="s">
        <v>27</v>
      </c>
      <c r="B2" s="14">
        <v>0.27452805851610529</v>
      </c>
      <c r="C2" s="14">
        <v>0.28999039735907872</v>
      </c>
    </row>
    <row r="3" spans="1:3" x14ac:dyDescent="0.35">
      <c r="A3" s="13" t="s">
        <v>22</v>
      </c>
      <c r="B3" s="14">
        <v>0.27335296364959344</v>
      </c>
      <c r="C3" s="14">
        <v>0.25622214438776031</v>
      </c>
    </row>
    <row r="4" spans="1:3" x14ac:dyDescent="0.35">
      <c r="A4" s="13" t="s">
        <v>8</v>
      </c>
      <c r="B4" s="14">
        <v>0.23054430212861313</v>
      </c>
      <c r="C4" s="14">
        <v>0.22425325973381779</v>
      </c>
    </row>
    <row r="5" spans="1:3" x14ac:dyDescent="0.35">
      <c r="A5" s="13" t="s">
        <v>17</v>
      </c>
      <c r="B5" s="14">
        <v>0.2215746757056882</v>
      </c>
      <c r="C5" s="14">
        <v>0.22953419851934323</v>
      </c>
    </row>
    <row r="6" spans="1:3" x14ac:dyDescent="0.35">
      <c r="A6" s="13" t="s">
        <v>776</v>
      </c>
      <c r="B6" s="14">
        <v>1</v>
      </c>
      <c r="C6" s="14">
        <v>1</v>
      </c>
    </row>
    <row r="9" spans="1:3" x14ac:dyDescent="0.35">
      <c r="A9" s="12" t="s">
        <v>4</v>
      </c>
      <c r="B9" t="s">
        <v>56</v>
      </c>
    </row>
    <row r="11" spans="1:3" x14ac:dyDescent="0.35">
      <c r="A11" s="12" t="s">
        <v>780</v>
      </c>
      <c r="B11" t="s">
        <v>779</v>
      </c>
      <c r="C11" s="7" t="s">
        <v>778</v>
      </c>
    </row>
    <row r="12" spans="1:3" x14ac:dyDescent="0.35">
      <c r="A12" s="13" t="s">
        <v>13</v>
      </c>
      <c r="B12">
        <v>2</v>
      </c>
      <c r="C12" s="7">
        <v>6780017.169999999</v>
      </c>
    </row>
    <row r="13" spans="1:3" x14ac:dyDescent="0.35">
      <c r="A13" s="13" t="s">
        <v>42</v>
      </c>
      <c r="B13">
        <v>2</v>
      </c>
      <c r="C13" s="7">
        <v>17081668.979999997</v>
      </c>
    </row>
    <row r="14" spans="1:3" x14ac:dyDescent="0.35">
      <c r="A14" s="13" t="s">
        <v>97</v>
      </c>
      <c r="B14">
        <v>2</v>
      </c>
      <c r="C14" s="7">
        <v>1126223.371</v>
      </c>
    </row>
    <row r="15" spans="1:3" x14ac:dyDescent="0.35">
      <c r="A15" s="13" t="s">
        <v>55</v>
      </c>
      <c r="B15">
        <v>3</v>
      </c>
      <c r="C15" s="7">
        <v>5428833.790000001</v>
      </c>
    </row>
    <row r="16" spans="1:3" x14ac:dyDescent="0.35">
      <c r="A16" s="13" t="s">
        <v>46</v>
      </c>
      <c r="B16">
        <v>3</v>
      </c>
      <c r="C16" s="7">
        <v>1687860.1190000002</v>
      </c>
    </row>
    <row r="17" spans="1:3" x14ac:dyDescent="0.35">
      <c r="A17" s="13" t="s">
        <v>108</v>
      </c>
      <c r="B17">
        <v>2</v>
      </c>
      <c r="C17" s="7">
        <v>16377965.99</v>
      </c>
    </row>
    <row r="18" spans="1:3" x14ac:dyDescent="0.35">
      <c r="A18" s="13" t="s">
        <v>50</v>
      </c>
      <c r="B18">
        <v>1</v>
      </c>
      <c r="C18" s="7">
        <v>23560952.160000004</v>
      </c>
    </row>
    <row r="19" spans="1:3" x14ac:dyDescent="0.35">
      <c r="A19" s="13" t="s">
        <v>77</v>
      </c>
      <c r="B19">
        <v>2</v>
      </c>
      <c r="C19" s="7">
        <v>54972.42</v>
      </c>
    </row>
    <row r="20" spans="1:3" x14ac:dyDescent="0.35">
      <c r="A20" s="13" t="s">
        <v>9</v>
      </c>
      <c r="B20">
        <v>3</v>
      </c>
      <c r="C20" s="7">
        <v>13651401.960000001</v>
      </c>
    </row>
    <row r="21" spans="1:3" x14ac:dyDescent="0.35">
      <c r="A21" s="13" t="s">
        <v>23</v>
      </c>
      <c r="B21">
        <v>1</v>
      </c>
      <c r="C21" s="7">
        <v>17940586.710000001</v>
      </c>
    </row>
    <row r="22" spans="1:3" x14ac:dyDescent="0.35">
      <c r="A22" s="13" t="s">
        <v>31</v>
      </c>
      <c r="B22">
        <v>3</v>
      </c>
      <c r="C22" s="7">
        <v>209999.10459999996</v>
      </c>
    </row>
    <row r="23" spans="1:3" x14ac:dyDescent="0.35">
      <c r="A23" s="13" t="s">
        <v>776</v>
      </c>
      <c r="B23">
        <v>24</v>
      </c>
      <c r="C23" s="7">
        <v>103900481.77460003</v>
      </c>
    </row>
    <row r="27" spans="1:3" x14ac:dyDescent="0.35">
      <c r="A27" s="12" t="s">
        <v>775</v>
      </c>
      <c r="B27" t="s">
        <v>777</v>
      </c>
    </row>
    <row r="28" spans="1:3" x14ac:dyDescent="0.35">
      <c r="A28" s="13" t="s">
        <v>127</v>
      </c>
      <c r="B28" s="3">
        <v>490491660.45400012</v>
      </c>
    </row>
    <row r="29" spans="1:3" x14ac:dyDescent="0.35">
      <c r="A29" s="13" t="s">
        <v>47</v>
      </c>
      <c r="B29" s="3">
        <v>394472553.59000003</v>
      </c>
    </row>
    <row r="30" spans="1:3" x14ac:dyDescent="0.35">
      <c r="A30" s="13" t="s">
        <v>14</v>
      </c>
      <c r="B30" s="3">
        <v>348958306.85699987</v>
      </c>
    </row>
    <row r="31" spans="1:3" x14ac:dyDescent="0.35">
      <c r="A31" s="13" t="s">
        <v>35</v>
      </c>
      <c r="B31" s="3">
        <v>326635924.17199999</v>
      </c>
    </row>
    <row r="32" spans="1:3" x14ac:dyDescent="0.35">
      <c r="A32" s="13" t="s">
        <v>43</v>
      </c>
      <c r="B32" s="3">
        <v>299066758.95600003</v>
      </c>
    </row>
    <row r="33" spans="1:2" x14ac:dyDescent="0.35">
      <c r="A33" s="13" t="s">
        <v>86</v>
      </c>
      <c r="B33" s="3">
        <v>256913299.01099995</v>
      </c>
    </row>
    <row r="34" spans="1:2" x14ac:dyDescent="0.35">
      <c r="A34" s="13" t="s">
        <v>19</v>
      </c>
      <c r="B34" s="3">
        <v>248582674.65400001</v>
      </c>
    </row>
    <row r="35" spans="1:2" x14ac:dyDescent="0.35">
      <c r="A35" s="13" t="s">
        <v>24</v>
      </c>
      <c r="B35" s="3">
        <v>241056259.63300002</v>
      </c>
    </row>
    <row r="36" spans="1:2" x14ac:dyDescent="0.35">
      <c r="A36" s="13" t="s">
        <v>32</v>
      </c>
      <c r="B36" s="3">
        <v>224722872.01100001</v>
      </c>
    </row>
    <row r="37" spans="1:2" x14ac:dyDescent="0.35">
      <c r="A37" s="13" t="s">
        <v>10</v>
      </c>
      <c r="B37" s="3">
        <v>207075035.54999998</v>
      </c>
    </row>
    <row r="38" spans="1:2" x14ac:dyDescent="0.35">
      <c r="A38" s="13" t="s">
        <v>28</v>
      </c>
      <c r="B38" s="3">
        <v>182999226.12400007</v>
      </c>
    </row>
    <row r="39" spans="1:2" x14ac:dyDescent="0.35">
      <c r="A39" s="13" t="s">
        <v>56</v>
      </c>
      <c r="B39" s="3">
        <v>177296681.63400003</v>
      </c>
    </row>
    <row r="40" spans="1:2" x14ac:dyDescent="0.35">
      <c r="A40" s="13" t="s">
        <v>776</v>
      </c>
      <c r="B40" s="3">
        <v>3398271252.6460004</v>
      </c>
    </row>
    <row r="45" spans="1:2" x14ac:dyDescent="0.35">
      <c r="A45" s="12" t="s">
        <v>775</v>
      </c>
      <c r="B45" t="s">
        <v>777</v>
      </c>
    </row>
    <row r="46" spans="1:2" x14ac:dyDescent="0.35">
      <c r="A46" s="13" t="s">
        <v>27</v>
      </c>
      <c r="B46" s="3">
        <v>932920809.29999995</v>
      </c>
    </row>
    <row r="47" spans="1:2" x14ac:dyDescent="0.35">
      <c r="A47" s="15" t="s">
        <v>23</v>
      </c>
      <c r="B47" s="3">
        <v>459907498.23000002</v>
      </c>
    </row>
    <row r="48" spans="1:2" x14ac:dyDescent="0.35">
      <c r="A48" s="15" t="s">
        <v>50</v>
      </c>
      <c r="B48" s="3">
        <v>147483815.03</v>
      </c>
    </row>
    <row r="49" spans="1:2" x14ac:dyDescent="0.35">
      <c r="A49" s="15" t="s">
        <v>42</v>
      </c>
      <c r="B49" s="3">
        <v>110254085.52999999</v>
      </c>
    </row>
    <row r="50" spans="1:2" x14ac:dyDescent="0.35">
      <c r="A50" s="15" t="s">
        <v>13</v>
      </c>
      <c r="B50" s="3">
        <v>73913451.859999999</v>
      </c>
    </row>
    <row r="51" spans="1:2" x14ac:dyDescent="0.35">
      <c r="A51" s="15" t="s">
        <v>9</v>
      </c>
      <c r="B51" s="3">
        <v>61868885.359999999</v>
      </c>
    </row>
    <row r="52" spans="1:2" x14ac:dyDescent="0.35">
      <c r="A52" s="15" t="s">
        <v>108</v>
      </c>
      <c r="B52" s="3">
        <v>40186296.390000001</v>
      </c>
    </row>
    <row r="53" spans="1:2" x14ac:dyDescent="0.35">
      <c r="A53" s="15" t="s">
        <v>55</v>
      </c>
      <c r="B53" s="3">
        <v>13078020.349999998</v>
      </c>
    </row>
    <row r="54" spans="1:2" x14ac:dyDescent="0.35">
      <c r="A54" s="15" t="s">
        <v>97</v>
      </c>
      <c r="B54" s="3">
        <v>10955549.220000001</v>
      </c>
    </row>
    <row r="55" spans="1:2" x14ac:dyDescent="0.35">
      <c r="A55" s="15" t="s">
        <v>18</v>
      </c>
      <c r="B55" s="3">
        <v>9526536.25</v>
      </c>
    </row>
    <row r="56" spans="1:2" x14ac:dyDescent="0.35">
      <c r="A56" s="15" t="s">
        <v>46</v>
      </c>
      <c r="B56" s="3">
        <v>3044031.611</v>
      </c>
    </row>
    <row r="57" spans="1:2" x14ac:dyDescent="0.35">
      <c r="A57" s="15" t="s">
        <v>31</v>
      </c>
      <c r="B57" s="3">
        <v>2131407.3779999996</v>
      </c>
    </row>
    <row r="58" spans="1:2" x14ac:dyDescent="0.35">
      <c r="A58" s="15" t="s">
        <v>77</v>
      </c>
      <c r="B58" s="3">
        <v>571232.09100000001</v>
      </c>
    </row>
    <row r="59" spans="1:2" x14ac:dyDescent="0.35">
      <c r="A59" s="13" t="s">
        <v>22</v>
      </c>
      <c r="B59" s="3">
        <v>928927518.1960001</v>
      </c>
    </row>
    <row r="60" spans="1:2" x14ac:dyDescent="0.35">
      <c r="A60" s="15" t="s">
        <v>42</v>
      </c>
      <c r="B60" s="3">
        <v>288409665.86000001</v>
      </c>
    </row>
    <row r="61" spans="1:2" x14ac:dyDescent="0.35">
      <c r="A61" s="15" t="s">
        <v>23</v>
      </c>
      <c r="B61" s="3">
        <v>241341909.94</v>
      </c>
    </row>
    <row r="62" spans="1:2" x14ac:dyDescent="0.35">
      <c r="A62" s="15" t="s">
        <v>50</v>
      </c>
      <c r="B62" s="3">
        <v>140362587.86999997</v>
      </c>
    </row>
    <row r="63" spans="1:2" x14ac:dyDescent="0.35">
      <c r="A63" s="15" t="s">
        <v>108</v>
      </c>
      <c r="B63" s="3">
        <v>101508362.27</v>
      </c>
    </row>
    <row r="64" spans="1:2" x14ac:dyDescent="0.35">
      <c r="A64" s="15" t="s">
        <v>13</v>
      </c>
      <c r="B64" s="3">
        <v>63455879.029999994</v>
      </c>
    </row>
    <row r="65" spans="1:2" x14ac:dyDescent="0.35">
      <c r="A65" s="15" t="s">
        <v>9</v>
      </c>
      <c r="B65" s="3">
        <v>47337848.189999998</v>
      </c>
    </row>
    <row r="66" spans="1:2" x14ac:dyDescent="0.35">
      <c r="A66" s="15" t="s">
        <v>97</v>
      </c>
      <c r="B66" s="3">
        <v>17138625.789999999</v>
      </c>
    </row>
    <row r="67" spans="1:2" x14ac:dyDescent="0.35">
      <c r="A67" s="15" t="s">
        <v>55</v>
      </c>
      <c r="B67" s="3">
        <v>15688717.289999999</v>
      </c>
    </row>
    <row r="68" spans="1:2" x14ac:dyDescent="0.35">
      <c r="A68" s="15" t="s">
        <v>18</v>
      </c>
      <c r="B68" s="3">
        <v>5138856.55</v>
      </c>
    </row>
    <row r="69" spans="1:2" x14ac:dyDescent="0.35">
      <c r="A69" s="15" t="s">
        <v>31</v>
      </c>
      <c r="B69" s="3">
        <v>4290862.1280000005</v>
      </c>
    </row>
    <row r="70" spans="1:2" x14ac:dyDescent="0.35">
      <c r="A70" s="15" t="s">
        <v>46</v>
      </c>
      <c r="B70" s="3">
        <v>3247888.9680000003</v>
      </c>
    </row>
    <row r="71" spans="1:2" x14ac:dyDescent="0.35">
      <c r="A71" s="15" t="s">
        <v>77</v>
      </c>
      <c r="B71" s="3">
        <v>1006314.3099999999</v>
      </c>
    </row>
    <row r="72" spans="1:2" x14ac:dyDescent="0.35">
      <c r="A72" s="13" t="s">
        <v>8</v>
      </c>
      <c r="B72" s="3">
        <v>783452074.38499999</v>
      </c>
    </row>
    <row r="73" spans="1:2" x14ac:dyDescent="0.35">
      <c r="A73" s="15" t="s">
        <v>23</v>
      </c>
      <c r="B73" s="3">
        <v>231404363.63</v>
      </c>
    </row>
    <row r="74" spans="1:2" x14ac:dyDescent="0.35">
      <c r="A74" s="15" t="s">
        <v>50</v>
      </c>
      <c r="B74" s="3">
        <v>175526674.63</v>
      </c>
    </row>
    <row r="75" spans="1:2" x14ac:dyDescent="0.35">
      <c r="A75" s="15" t="s">
        <v>9</v>
      </c>
      <c r="B75" s="3">
        <v>125249075.07999998</v>
      </c>
    </row>
    <row r="76" spans="1:2" x14ac:dyDescent="0.35">
      <c r="A76" s="15" t="s">
        <v>42</v>
      </c>
      <c r="B76" s="3">
        <v>101930461.49999999</v>
      </c>
    </row>
    <row r="77" spans="1:2" x14ac:dyDescent="0.35">
      <c r="A77" s="15" t="s">
        <v>13</v>
      </c>
      <c r="B77" s="3">
        <v>63658214.309999995</v>
      </c>
    </row>
    <row r="78" spans="1:2" x14ac:dyDescent="0.35">
      <c r="A78" s="15" t="s">
        <v>108</v>
      </c>
      <c r="B78" s="3">
        <v>43001510.769999996</v>
      </c>
    </row>
    <row r="79" spans="1:2" x14ac:dyDescent="0.35">
      <c r="A79" s="15" t="s">
        <v>18</v>
      </c>
      <c r="B79" s="3">
        <v>21504555.759999998</v>
      </c>
    </row>
    <row r="80" spans="1:2" x14ac:dyDescent="0.35">
      <c r="A80" s="15" t="s">
        <v>55</v>
      </c>
      <c r="B80" s="3">
        <v>7517123.9199999999</v>
      </c>
    </row>
    <row r="81" spans="1:2" x14ac:dyDescent="0.35">
      <c r="A81" s="15" t="s">
        <v>97</v>
      </c>
      <c r="B81" s="3">
        <v>7112631.0899999999</v>
      </c>
    </row>
    <row r="82" spans="1:2" x14ac:dyDescent="0.35">
      <c r="A82" s="15" t="s">
        <v>31</v>
      </c>
      <c r="B82" s="3">
        <v>3909595.0640000002</v>
      </c>
    </row>
    <row r="83" spans="1:2" x14ac:dyDescent="0.35">
      <c r="A83" s="15" t="s">
        <v>46</v>
      </c>
      <c r="B83" s="3">
        <v>2188542.452</v>
      </c>
    </row>
    <row r="84" spans="1:2" x14ac:dyDescent="0.35">
      <c r="A84" s="15" t="s">
        <v>77</v>
      </c>
      <c r="B84" s="3">
        <v>449326.179</v>
      </c>
    </row>
    <row r="85" spans="1:2" x14ac:dyDescent="0.35">
      <c r="A85" s="13" t="s">
        <v>17</v>
      </c>
      <c r="B85" s="3">
        <v>752970850.76499999</v>
      </c>
    </row>
    <row r="86" spans="1:2" x14ac:dyDescent="0.35">
      <c r="A86" s="15" t="s">
        <v>23</v>
      </c>
      <c r="B86" s="3">
        <v>293809271.09000003</v>
      </c>
    </row>
    <row r="87" spans="1:2" x14ac:dyDescent="0.35">
      <c r="A87" s="15" t="s">
        <v>50</v>
      </c>
      <c r="B87" s="3">
        <v>111169894.76999998</v>
      </c>
    </row>
    <row r="88" spans="1:2" x14ac:dyDescent="0.35">
      <c r="A88" s="15" t="s">
        <v>42</v>
      </c>
      <c r="B88" s="3">
        <v>110196299.28999999</v>
      </c>
    </row>
    <row r="89" spans="1:2" x14ac:dyDescent="0.35">
      <c r="A89" s="15" t="s">
        <v>108</v>
      </c>
      <c r="B89" s="3">
        <v>88013029.329999998</v>
      </c>
    </row>
    <row r="90" spans="1:2" x14ac:dyDescent="0.35">
      <c r="A90" s="15" t="s">
        <v>9</v>
      </c>
      <c r="B90" s="3">
        <v>60680985.400000006</v>
      </c>
    </row>
    <row r="91" spans="1:2" x14ac:dyDescent="0.35">
      <c r="A91" s="15" t="s">
        <v>13</v>
      </c>
      <c r="B91" s="3">
        <v>33902478.57</v>
      </c>
    </row>
    <row r="92" spans="1:2" x14ac:dyDescent="0.35">
      <c r="A92" s="15" t="s">
        <v>55</v>
      </c>
      <c r="B92" s="3">
        <v>24737152.420000002</v>
      </c>
    </row>
    <row r="93" spans="1:2" x14ac:dyDescent="0.35">
      <c r="A93" s="15" t="s">
        <v>97</v>
      </c>
      <c r="B93" s="3">
        <v>14044276.109999998</v>
      </c>
    </row>
    <row r="94" spans="1:2" x14ac:dyDescent="0.35">
      <c r="A94" s="15" t="s">
        <v>18</v>
      </c>
      <c r="B94" s="3">
        <v>8247559.04</v>
      </c>
    </row>
    <row r="95" spans="1:2" x14ac:dyDescent="0.35">
      <c r="A95" s="15" t="s">
        <v>46</v>
      </c>
      <c r="B95" s="3">
        <v>6167558.2979999995</v>
      </c>
    </row>
    <row r="96" spans="1:2" x14ac:dyDescent="0.35">
      <c r="A96" s="15" t="s">
        <v>31</v>
      </c>
      <c r="B96" s="3">
        <v>1060503.6830000002</v>
      </c>
    </row>
    <row r="97" spans="1:2" x14ac:dyDescent="0.35">
      <c r="A97" s="15" t="s">
        <v>77</v>
      </c>
      <c r="B97" s="3">
        <v>941842.76399999985</v>
      </c>
    </row>
    <row r="98" spans="1:2" x14ac:dyDescent="0.35">
      <c r="A98" s="13" t="s">
        <v>776</v>
      </c>
      <c r="B98" s="3">
        <v>3398271252.6460004</v>
      </c>
    </row>
    <row r="102" spans="1:2" x14ac:dyDescent="0.35">
      <c r="A102" s="12" t="s">
        <v>775</v>
      </c>
      <c r="B102" t="s">
        <v>781</v>
      </c>
    </row>
    <row r="103" spans="1:2" x14ac:dyDescent="0.35">
      <c r="A103" s="13" t="s">
        <v>13</v>
      </c>
      <c r="B103">
        <v>32</v>
      </c>
    </row>
    <row r="104" spans="1:2" x14ac:dyDescent="0.35">
      <c r="A104" s="13" t="s">
        <v>42</v>
      </c>
      <c r="B104">
        <v>35</v>
      </c>
    </row>
    <row r="105" spans="1:2" x14ac:dyDescent="0.35">
      <c r="A105" s="13" t="s">
        <v>97</v>
      </c>
      <c r="B105">
        <v>31</v>
      </c>
    </row>
    <row r="106" spans="1:2" x14ac:dyDescent="0.35">
      <c r="A106" s="13" t="s">
        <v>55</v>
      </c>
      <c r="B106">
        <v>28</v>
      </c>
    </row>
    <row r="107" spans="1:2" x14ac:dyDescent="0.35">
      <c r="A107" s="13" t="s">
        <v>18</v>
      </c>
      <c r="B107">
        <v>23</v>
      </c>
    </row>
    <row r="108" spans="1:2" x14ac:dyDescent="0.35">
      <c r="A108" s="13" t="s">
        <v>46</v>
      </c>
      <c r="B108">
        <v>28</v>
      </c>
    </row>
    <row r="109" spans="1:2" x14ac:dyDescent="0.35">
      <c r="A109" s="13" t="s">
        <v>108</v>
      </c>
      <c r="B109">
        <v>29</v>
      </c>
    </row>
    <row r="110" spans="1:2" x14ac:dyDescent="0.35">
      <c r="A110" s="13" t="s">
        <v>50</v>
      </c>
      <c r="B110">
        <v>33</v>
      </c>
    </row>
    <row r="111" spans="1:2" x14ac:dyDescent="0.35">
      <c r="A111" s="13" t="s">
        <v>77</v>
      </c>
      <c r="B111">
        <v>21</v>
      </c>
    </row>
    <row r="112" spans="1:2" x14ac:dyDescent="0.35">
      <c r="A112" s="13" t="s">
        <v>9</v>
      </c>
      <c r="B112">
        <v>36</v>
      </c>
    </row>
    <row r="113" spans="1:2" x14ac:dyDescent="0.35">
      <c r="A113" s="13" t="s">
        <v>23</v>
      </c>
      <c r="B113">
        <v>33</v>
      </c>
    </row>
    <row r="114" spans="1:2" x14ac:dyDescent="0.35">
      <c r="A114" s="13" t="s">
        <v>31</v>
      </c>
      <c r="B114">
        <v>36</v>
      </c>
    </row>
    <row r="115" spans="1:2" x14ac:dyDescent="0.35">
      <c r="A115" s="13" t="s">
        <v>776</v>
      </c>
      <c r="B115">
        <v>365</v>
      </c>
    </row>
  </sheetData>
  <conditionalFormatting sqref="B45">
    <cfRule type="expression" dxfId="5" priority="1">
      <formula>B2=_xlfn.MAXIFS(B:B, A:A, A45)</formula>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57783-85FC-4CA6-9293-ECA3B8E1B1D1}">
  <dimension ref="A1"/>
  <sheetViews>
    <sheetView showGridLines="0" topLeftCell="A55" zoomScale="81" zoomScaleNormal="40" workbookViewId="0">
      <selection activeCell="F102" sqref="F102"/>
    </sheetView>
  </sheetViews>
  <sheetFormatPr defaultRowHeight="14.5" x14ac:dyDescent="0.35"/>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DF644-C33F-4A0B-A553-E9079825E008}">
  <dimension ref="A1:P366"/>
  <sheetViews>
    <sheetView tabSelected="1" zoomScaleNormal="100" workbookViewId="0">
      <selection activeCell="O22" sqref="N22:O22"/>
    </sheetView>
  </sheetViews>
  <sheetFormatPr defaultColWidth="21.36328125" defaultRowHeight="14.5" x14ac:dyDescent="0.35"/>
  <cols>
    <col min="6" max="6" width="21.36328125" style="4"/>
    <col min="7" max="8" width="21.36328125" style="3"/>
    <col min="12" max="12" width="17.7265625" bestFit="1" customWidth="1"/>
    <col min="13" max="13" width="15.81640625" bestFit="1" customWidth="1"/>
    <col min="14" max="14" width="20.54296875" bestFit="1" customWidth="1"/>
    <col min="15" max="15" width="17" customWidth="1"/>
    <col min="16" max="16" width="15.36328125" customWidth="1"/>
  </cols>
  <sheetData>
    <row r="1" spans="1:15" x14ac:dyDescent="0.35">
      <c r="A1" t="s">
        <v>0</v>
      </c>
      <c r="B1" t="s">
        <v>1</v>
      </c>
      <c r="C1" t="s">
        <v>2</v>
      </c>
      <c r="D1" t="s">
        <v>3</v>
      </c>
      <c r="E1" t="s">
        <v>4</v>
      </c>
      <c r="F1" s="4" t="s">
        <v>5</v>
      </c>
      <c r="G1" s="3" t="s">
        <v>6</v>
      </c>
      <c r="H1" s="3" t="s">
        <v>7</v>
      </c>
      <c r="I1" t="s">
        <v>766</v>
      </c>
      <c r="J1" t="s">
        <v>767</v>
      </c>
    </row>
    <row r="2" spans="1:15" x14ac:dyDescent="0.35">
      <c r="A2">
        <v>1001</v>
      </c>
      <c r="B2">
        <v>44927</v>
      </c>
      <c r="C2" t="s">
        <v>8</v>
      </c>
      <c r="D2" t="s">
        <v>9</v>
      </c>
      <c r="E2" t="s">
        <v>10</v>
      </c>
      <c r="F2" s="4">
        <v>57</v>
      </c>
      <c r="G2" s="3">
        <v>67395.62</v>
      </c>
      <c r="H2" s="3">
        <v>145932.34</v>
      </c>
      <c r="I2" s="3">
        <f>F2*H2</f>
        <v>8318143.3799999999</v>
      </c>
      <c r="J2" s="5">
        <f t="shared" ref="J2:J65" si="0">I2 - (F2 * G2)</f>
        <v>4476593.04</v>
      </c>
      <c r="K2" s="3" t="s">
        <v>768</v>
      </c>
      <c r="L2" t="s">
        <v>773</v>
      </c>
      <c r="M2" t="s">
        <v>3</v>
      </c>
      <c r="N2" t="s">
        <v>769</v>
      </c>
      <c r="O2" t="s">
        <v>774</v>
      </c>
    </row>
    <row r="3" spans="1:15" x14ac:dyDescent="0.35">
      <c r="A3">
        <v>1002</v>
      </c>
      <c r="B3">
        <v>44928</v>
      </c>
      <c r="C3" t="s">
        <v>8</v>
      </c>
      <c r="D3" t="s">
        <v>13</v>
      </c>
      <c r="E3" t="s">
        <v>14</v>
      </c>
      <c r="F3" s="4">
        <v>73</v>
      </c>
      <c r="G3" s="3">
        <v>44919.35</v>
      </c>
      <c r="H3" s="3">
        <v>167571.04999999999</v>
      </c>
      <c r="I3" s="3">
        <f>F3*H3</f>
        <v>12232686.649999999</v>
      </c>
      <c r="J3" s="5">
        <f t="shared" si="0"/>
        <v>8953574.0999999978</v>
      </c>
      <c r="K3" s="3" t="s">
        <v>770</v>
      </c>
      <c r="L3" t="str">
        <f>INDEX(E1:E366,246)</f>
        <v>Jane Adepoju</v>
      </c>
      <c r="M3" t="str">
        <f>INDEX(D1:D366,246)</f>
        <v>TV</v>
      </c>
      <c r="N3">
        <f>MATCH(O3,I1:I366,0)</f>
        <v>246</v>
      </c>
      <c r="O3" s="3">
        <f>MAX(I2:I366)</f>
        <v>94706617.5</v>
      </c>
    </row>
    <row r="4" spans="1:15" x14ac:dyDescent="0.35">
      <c r="A4">
        <v>1003</v>
      </c>
      <c r="B4">
        <v>44929</v>
      </c>
      <c r="C4" t="s">
        <v>17</v>
      </c>
      <c r="D4" t="s">
        <v>18</v>
      </c>
      <c r="E4" t="s">
        <v>19</v>
      </c>
      <c r="F4" s="4">
        <v>40</v>
      </c>
      <c r="G4" s="3">
        <v>11560.07</v>
      </c>
      <c r="H4" s="3">
        <v>49535.96</v>
      </c>
      <c r="I4" s="3">
        <f t="shared" ref="I4:I66" si="1">F4*H4</f>
        <v>1981438.4</v>
      </c>
      <c r="J4" s="5">
        <f t="shared" si="0"/>
        <v>1519035.5999999999</v>
      </c>
      <c r="K4" s="6"/>
      <c r="L4" s="3"/>
    </row>
    <row r="5" spans="1:15" x14ac:dyDescent="0.35">
      <c r="A5">
        <v>1004</v>
      </c>
      <c r="B5">
        <v>44930</v>
      </c>
      <c r="C5" t="s">
        <v>22</v>
      </c>
      <c r="D5" t="s">
        <v>23</v>
      </c>
      <c r="E5" t="s">
        <v>24</v>
      </c>
      <c r="F5" s="4">
        <v>22</v>
      </c>
      <c r="G5" s="3">
        <v>173081.84</v>
      </c>
      <c r="H5" s="3">
        <v>630362.78</v>
      </c>
      <c r="I5" s="3">
        <f>F5*H5</f>
        <v>13867981.16</v>
      </c>
      <c r="J5" s="5">
        <f t="shared" si="0"/>
        <v>10060180.68</v>
      </c>
      <c r="K5" s="8" t="s">
        <v>2</v>
      </c>
      <c r="L5" s="8" t="s">
        <v>771</v>
      </c>
      <c r="M5" s="8" t="s">
        <v>772</v>
      </c>
    </row>
    <row r="6" spans="1:15" x14ac:dyDescent="0.35">
      <c r="A6">
        <v>1005</v>
      </c>
      <c r="B6">
        <v>44931</v>
      </c>
      <c r="C6" t="s">
        <v>27</v>
      </c>
      <c r="D6" t="s">
        <v>23</v>
      </c>
      <c r="E6" t="s">
        <v>28</v>
      </c>
      <c r="F6" s="4">
        <v>27</v>
      </c>
      <c r="G6" s="3">
        <v>250008.21</v>
      </c>
      <c r="H6" s="3">
        <v>307238.78000000003</v>
      </c>
      <c r="I6" s="3">
        <f t="shared" si="1"/>
        <v>8295447.0600000005</v>
      </c>
      <c r="J6" s="5">
        <f t="shared" si="0"/>
        <v>1545225.3900000006</v>
      </c>
      <c r="K6" t="s">
        <v>22</v>
      </c>
      <c r="L6" s="11">
        <f>SUMIF(C1:C365,C27,I1:I365)</f>
        <v>928927518.19600034</v>
      </c>
      <c r="M6" s="11">
        <f>AVERAGEIF(C2:C366,C36,J2:J366)</f>
        <v>5887337.1608148916</v>
      </c>
    </row>
    <row r="7" spans="1:15" x14ac:dyDescent="0.35">
      <c r="A7">
        <v>1006</v>
      </c>
      <c r="B7">
        <v>44932</v>
      </c>
      <c r="C7" t="s">
        <v>8</v>
      </c>
      <c r="D7" t="s">
        <v>31</v>
      </c>
      <c r="E7" t="s">
        <v>32</v>
      </c>
      <c r="F7" s="4">
        <v>89</v>
      </c>
      <c r="G7" s="3">
        <v>658.15819999999997</v>
      </c>
      <c r="H7" s="3">
        <v>5089.9350000000004</v>
      </c>
      <c r="I7" s="3">
        <f t="shared" si="1"/>
        <v>453004.21500000003</v>
      </c>
      <c r="J7" s="5">
        <f t="shared" si="0"/>
        <v>394428.13520000002</v>
      </c>
      <c r="K7" t="s">
        <v>8</v>
      </c>
      <c r="L7" s="11">
        <f>SUMIF(C2:C366,C28,I2:I366)</f>
        <v>782999242.70700002</v>
      </c>
      <c r="M7" s="11">
        <f>AVERAGEIF(C2:C366,C28,J2:J366)</f>
        <v>5377391.3615677767</v>
      </c>
    </row>
    <row r="8" spans="1:15" x14ac:dyDescent="0.35">
      <c r="A8">
        <v>1007</v>
      </c>
      <c r="B8">
        <v>44933</v>
      </c>
      <c r="C8" t="s">
        <v>27</v>
      </c>
      <c r="D8" t="s">
        <v>23</v>
      </c>
      <c r="E8" t="s">
        <v>35</v>
      </c>
      <c r="F8" s="4">
        <v>19</v>
      </c>
      <c r="G8" s="3">
        <v>239193.8</v>
      </c>
      <c r="H8" s="3">
        <v>368384.54</v>
      </c>
      <c r="I8" s="3">
        <f t="shared" si="1"/>
        <v>6999306.2599999998</v>
      </c>
      <c r="J8" s="5">
        <f t="shared" si="0"/>
        <v>2454624.0599999996</v>
      </c>
      <c r="K8" t="s">
        <v>27</v>
      </c>
      <c r="L8" s="11">
        <f>SUMIF(C3:C367,C29,I3:I367)</f>
        <v>932920809.29999948</v>
      </c>
      <c r="M8" s="11">
        <f>AVERAGEIF(C2:C366,C26,J2:J366)</f>
        <v>6734894.0587172071</v>
      </c>
    </row>
    <row r="9" spans="1:15" x14ac:dyDescent="0.35">
      <c r="A9">
        <v>1008</v>
      </c>
      <c r="B9">
        <v>44934</v>
      </c>
      <c r="C9" t="s">
        <v>17</v>
      </c>
      <c r="D9" t="s">
        <v>23</v>
      </c>
      <c r="E9" t="s">
        <v>32</v>
      </c>
      <c r="F9" s="4">
        <v>26</v>
      </c>
      <c r="G9" s="3">
        <v>248402.97</v>
      </c>
      <c r="H9" s="3">
        <v>673158.13</v>
      </c>
      <c r="I9" s="3">
        <f t="shared" si="1"/>
        <v>17502111.379999999</v>
      </c>
      <c r="J9" s="5">
        <f t="shared" si="0"/>
        <v>11043634.16</v>
      </c>
      <c r="K9" t="s">
        <v>17</v>
      </c>
      <c r="L9" s="11">
        <f>SUMIF(C4:C368,C30,I4:I368)</f>
        <v>739873452.68500018</v>
      </c>
      <c r="M9" s="11">
        <f>AVERAGEIF(C2:C366,C35,J2:J366)</f>
        <v>5729058.3639093032</v>
      </c>
    </row>
    <row r="10" spans="1:15" x14ac:dyDescent="0.35">
      <c r="A10">
        <v>1009</v>
      </c>
      <c r="B10">
        <v>44935</v>
      </c>
      <c r="C10" t="s">
        <v>8</v>
      </c>
      <c r="D10" t="s">
        <v>13</v>
      </c>
      <c r="E10" t="s">
        <v>19</v>
      </c>
      <c r="F10" s="4">
        <v>4</v>
      </c>
      <c r="G10" s="3">
        <v>66947.53</v>
      </c>
      <c r="H10" s="3">
        <v>137525.19</v>
      </c>
      <c r="I10" s="3">
        <f t="shared" si="1"/>
        <v>550100.76</v>
      </c>
      <c r="J10" s="5">
        <f t="shared" si="0"/>
        <v>282310.64</v>
      </c>
      <c r="K10" s="3"/>
    </row>
    <row r="11" spans="1:15" x14ac:dyDescent="0.35">
      <c r="A11">
        <v>1010</v>
      </c>
      <c r="B11">
        <v>44936</v>
      </c>
      <c r="C11" t="s">
        <v>27</v>
      </c>
      <c r="D11" t="s">
        <v>42</v>
      </c>
      <c r="E11" t="s">
        <v>43</v>
      </c>
      <c r="F11" s="4">
        <v>39</v>
      </c>
      <c r="G11" s="3">
        <v>149628.63</v>
      </c>
      <c r="H11" s="3">
        <v>312162.67</v>
      </c>
      <c r="I11" s="3">
        <f t="shared" si="1"/>
        <v>12174344.129999999</v>
      </c>
      <c r="J11" s="5">
        <f t="shared" si="0"/>
        <v>6338827.5599999987</v>
      </c>
      <c r="K11" s="3"/>
      <c r="L11" s="3"/>
    </row>
    <row r="12" spans="1:15" x14ac:dyDescent="0.35">
      <c r="A12">
        <v>1011</v>
      </c>
      <c r="B12">
        <v>44937</v>
      </c>
      <c r="C12" t="s">
        <v>17</v>
      </c>
      <c r="D12" t="s">
        <v>46</v>
      </c>
      <c r="E12" t="s">
        <v>47</v>
      </c>
      <c r="F12" s="4">
        <v>46</v>
      </c>
      <c r="G12" s="3">
        <v>3983.24</v>
      </c>
      <c r="H12" s="3">
        <v>8365.1299999999992</v>
      </c>
      <c r="I12" s="3">
        <f t="shared" si="1"/>
        <v>384795.98</v>
      </c>
      <c r="J12" s="5">
        <f t="shared" si="0"/>
        <v>201566.94</v>
      </c>
      <c r="K12" s="3"/>
    </row>
    <row r="13" spans="1:15" x14ac:dyDescent="0.35">
      <c r="A13">
        <v>1012</v>
      </c>
      <c r="B13">
        <v>44938</v>
      </c>
      <c r="C13" t="s">
        <v>22</v>
      </c>
      <c r="D13" t="s">
        <v>50</v>
      </c>
      <c r="E13" t="s">
        <v>19</v>
      </c>
      <c r="F13" s="4">
        <v>44</v>
      </c>
      <c r="G13" s="3">
        <v>139987.72</v>
      </c>
      <c r="H13" s="3">
        <v>574543.43000000005</v>
      </c>
      <c r="I13" s="3">
        <f t="shared" si="1"/>
        <v>25279910.920000002</v>
      </c>
      <c r="J13" s="5">
        <f t="shared" si="0"/>
        <v>19120451.240000002</v>
      </c>
      <c r="K13" s="3"/>
    </row>
    <row r="14" spans="1:15" x14ac:dyDescent="0.35">
      <c r="A14">
        <v>1013</v>
      </c>
      <c r="B14">
        <v>44939</v>
      </c>
      <c r="C14" t="s">
        <v>8</v>
      </c>
      <c r="D14" t="s">
        <v>50</v>
      </c>
      <c r="E14" t="s">
        <v>32</v>
      </c>
      <c r="F14" s="4">
        <v>2</v>
      </c>
      <c r="G14" s="3">
        <v>161057.22</v>
      </c>
      <c r="H14" s="3">
        <v>403947.86</v>
      </c>
      <c r="I14" s="3">
        <f t="shared" si="1"/>
        <v>807895.72</v>
      </c>
      <c r="J14" s="5">
        <f t="shared" si="0"/>
        <v>485781.27999999997</v>
      </c>
      <c r="K14" s="3"/>
    </row>
    <row r="15" spans="1:15" x14ac:dyDescent="0.35">
      <c r="A15">
        <v>1014</v>
      </c>
      <c r="B15">
        <v>44940</v>
      </c>
      <c r="C15" t="s">
        <v>8</v>
      </c>
      <c r="D15" t="s">
        <v>55</v>
      </c>
      <c r="E15" t="s">
        <v>56</v>
      </c>
      <c r="F15" s="4">
        <v>40</v>
      </c>
      <c r="G15" s="3">
        <v>23955.33</v>
      </c>
      <c r="H15" s="3">
        <v>42426.67</v>
      </c>
      <c r="I15" s="3">
        <f t="shared" si="1"/>
        <v>1697066.7999999998</v>
      </c>
      <c r="J15" s="5">
        <f t="shared" si="0"/>
        <v>738853.59999999974</v>
      </c>
      <c r="K15" s="3"/>
    </row>
    <row r="16" spans="1:15" x14ac:dyDescent="0.35">
      <c r="A16">
        <v>1015</v>
      </c>
      <c r="B16">
        <v>44941</v>
      </c>
      <c r="C16" t="s">
        <v>17</v>
      </c>
      <c r="D16" t="s">
        <v>31</v>
      </c>
      <c r="E16" t="s">
        <v>10</v>
      </c>
      <c r="F16" s="4">
        <v>48</v>
      </c>
      <c r="G16" s="3">
        <v>746.05939999999998</v>
      </c>
      <c r="H16" s="3">
        <v>6766.39</v>
      </c>
      <c r="I16" s="3">
        <f t="shared" si="1"/>
        <v>324786.72000000003</v>
      </c>
      <c r="J16" s="5">
        <f t="shared" si="0"/>
        <v>288975.86880000005</v>
      </c>
      <c r="K16" s="3"/>
    </row>
    <row r="17" spans="1:16" x14ac:dyDescent="0.35">
      <c r="A17">
        <v>1016</v>
      </c>
      <c r="B17">
        <v>44942</v>
      </c>
      <c r="C17" t="s">
        <v>22</v>
      </c>
      <c r="D17" t="s">
        <v>23</v>
      </c>
      <c r="E17" t="s">
        <v>47</v>
      </c>
      <c r="F17" s="4">
        <v>99</v>
      </c>
      <c r="G17" s="3">
        <v>269958.12</v>
      </c>
      <c r="H17" s="3">
        <v>482520.42</v>
      </c>
      <c r="I17" s="3">
        <f t="shared" si="1"/>
        <v>47769521.579999998</v>
      </c>
      <c r="J17" s="5">
        <f t="shared" si="0"/>
        <v>21043667.699999999</v>
      </c>
      <c r="K17" s="3"/>
      <c r="L17" s="3"/>
    </row>
    <row r="18" spans="1:16" x14ac:dyDescent="0.35">
      <c r="A18">
        <v>1017</v>
      </c>
      <c r="B18">
        <v>44943</v>
      </c>
      <c r="C18" t="s">
        <v>27</v>
      </c>
      <c r="D18" t="s">
        <v>13</v>
      </c>
      <c r="E18" t="s">
        <v>32</v>
      </c>
      <c r="F18" s="4">
        <v>61</v>
      </c>
      <c r="G18" s="3">
        <v>47724.82</v>
      </c>
      <c r="H18" s="3">
        <v>152872.26999999999</v>
      </c>
      <c r="I18" s="3">
        <f t="shared" si="1"/>
        <v>9325208.4699999988</v>
      </c>
      <c r="J18" s="5">
        <f t="shared" si="0"/>
        <v>6413994.4499999993</v>
      </c>
      <c r="K18" s="3"/>
      <c r="L18" s="3"/>
    </row>
    <row r="19" spans="1:16" x14ac:dyDescent="0.35">
      <c r="A19">
        <v>1018</v>
      </c>
      <c r="B19">
        <v>44944</v>
      </c>
      <c r="C19" t="s">
        <v>17</v>
      </c>
      <c r="D19" t="s">
        <v>9</v>
      </c>
      <c r="E19" t="s">
        <v>47</v>
      </c>
      <c r="F19" s="4">
        <v>74</v>
      </c>
      <c r="G19" s="3">
        <v>63461.24</v>
      </c>
      <c r="H19" s="3">
        <v>101390.74</v>
      </c>
      <c r="I19" s="3">
        <f t="shared" si="1"/>
        <v>7502914.7600000007</v>
      </c>
      <c r="J19" s="5">
        <f t="shared" si="0"/>
        <v>2806783.0000000009</v>
      </c>
      <c r="K19" s="3"/>
      <c r="L19" s="3"/>
    </row>
    <row r="20" spans="1:16" x14ac:dyDescent="0.35">
      <c r="A20">
        <v>1019</v>
      </c>
      <c r="B20">
        <v>44945</v>
      </c>
      <c r="C20" t="s">
        <v>27</v>
      </c>
      <c r="D20" t="s">
        <v>23</v>
      </c>
      <c r="E20" t="s">
        <v>10</v>
      </c>
      <c r="F20" s="4">
        <v>4</v>
      </c>
      <c r="G20" s="3">
        <v>204622.79</v>
      </c>
      <c r="H20" s="3">
        <v>388945.11</v>
      </c>
      <c r="I20" s="3">
        <f t="shared" si="1"/>
        <v>1555780.44</v>
      </c>
      <c r="J20" s="5">
        <f t="shared" si="0"/>
        <v>737289.27999999991</v>
      </c>
      <c r="K20" s="3"/>
      <c r="L20" s="3"/>
    </row>
    <row r="21" spans="1:16" x14ac:dyDescent="0.35">
      <c r="A21">
        <v>1020</v>
      </c>
      <c r="B21">
        <v>44946</v>
      </c>
      <c r="C21" t="s">
        <v>8</v>
      </c>
      <c r="D21" t="s">
        <v>50</v>
      </c>
      <c r="E21" t="s">
        <v>47</v>
      </c>
      <c r="F21" s="4">
        <v>27</v>
      </c>
      <c r="G21" s="3">
        <v>105955.27</v>
      </c>
      <c r="H21" s="3">
        <v>211429.6</v>
      </c>
      <c r="I21" s="3">
        <f t="shared" si="1"/>
        <v>5708599.2000000002</v>
      </c>
      <c r="J21" s="5">
        <f t="shared" si="0"/>
        <v>2847806.91</v>
      </c>
      <c r="K21" s="3"/>
      <c r="L21" s="3"/>
    </row>
    <row r="22" spans="1:16" x14ac:dyDescent="0.35">
      <c r="A22">
        <v>1021</v>
      </c>
      <c r="B22">
        <v>44947</v>
      </c>
      <c r="C22" t="s">
        <v>27</v>
      </c>
      <c r="D22" t="s">
        <v>13</v>
      </c>
      <c r="E22" t="s">
        <v>10</v>
      </c>
      <c r="F22" s="4">
        <v>64</v>
      </c>
      <c r="G22" s="3">
        <v>53231.46</v>
      </c>
      <c r="H22" s="3">
        <v>122210.09</v>
      </c>
      <c r="I22" s="3">
        <f t="shared" si="1"/>
        <v>7821445.7599999998</v>
      </c>
      <c r="J22" s="5">
        <f t="shared" si="0"/>
        <v>4414632.32</v>
      </c>
      <c r="K22" s="3"/>
      <c r="P22" s="10"/>
    </row>
    <row r="23" spans="1:16" x14ac:dyDescent="0.35">
      <c r="A23">
        <v>1022</v>
      </c>
      <c r="B23">
        <v>44948</v>
      </c>
      <c r="C23" t="s">
        <v>22</v>
      </c>
      <c r="D23" t="s">
        <v>46</v>
      </c>
      <c r="E23" t="s">
        <v>35</v>
      </c>
      <c r="F23" s="4">
        <v>81</v>
      </c>
      <c r="G23" s="3">
        <v>2933.57</v>
      </c>
      <c r="H23" s="3">
        <v>14402.48</v>
      </c>
      <c r="I23" s="3">
        <f t="shared" si="1"/>
        <v>1166600.8799999999</v>
      </c>
      <c r="J23" s="5">
        <f t="shared" si="0"/>
        <v>928981.70999999985</v>
      </c>
      <c r="K23" s="3"/>
      <c r="O23" s="8"/>
      <c r="P23" s="9"/>
    </row>
    <row r="24" spans="1:16" x14ac:dyDescent="0.35">
      <c r="A24">
        <v>1023</v>
      </c>
      <c r="B24">
        <v>44949</v>
      </c>
      <c r="C24" t="s">
        <v>22</v>
      </c>
      <c r="D24" t="s">
        <v>23</v>
      </c>
      <c r="E24" t="s">
        <v>19</v>
      </c>
      <c r="F24" s="4">
        <v>47</v>
      </c>
      <c r="G24" s="3">
        <v>164612.39000000001</v>
      </c>
      <c r="H24" s="3">
        <v>708949.97</v>
      </c>
      <c r="I24" s="3">
        <f t="shared" si="1"/>
        <v>33320648.59</v>
      </c>
      <c r="J24" s="5">
        <f t="shared" si="0"/>
        <v>25583866.259999998</v>
      </c>
      <c r="K24" s="3"/>
      <c r="P24" s="7"/>
    </row>
    <row r="25" spans="1:16" x14ac:dyDescent="0.35">
      <c r="A25">
        <v>1024</v>
      </c>
      <c r="B25">
        <v>44950</v>
      </c>
      <c r="C25" t="s">
        <v>22</v>
      </c>
      <c r="D25" t="s">
        <v>77</v>
      </c>
      <c r="E25" t="s">
        <v>19</v>
      </c>
      <c r="F25" s="4">
        <v>95</v>
      </c>
      <c r="G25" s="3">
        <v>1495.5619999999999</v>
      </c>
      <c r="H25" s="3">
        <v>4956.8209999999999</v>
      </c>
      <c r="I25" s="3">
        <f t="shared" si="1"/>
        <v>470897.995</v>
      </c>
      <c r="J25" s="5">
        <f t="shared" si="0"/>
        <v>328819.60499999998</v>
      </c>
      <c r="K25" s="3"/>
      <c r="L25" s="3"/>
    </row>
    <row r="26" spans="1:16" x14ac:dyDescent="0.35">
      <c r="A26">
        <v>1025</v>
      </c>
      <c r="B26">
        <v>44951</v>
      </c>
      <c r="C26" t="s">
        <v>27</v>
      </c>
      <c r="D26" t="s">
        <v>23</v>
      </c>
      <c r="E26" t="s">
        <v>24</v>
      </c>
      <c r="F26" s="4">
        <v>65</v>
      </c>
      <c r="G26" s="3">
        <v>247434.23999999999</v>
      </c>
      <c r="H26" s="3">
        <v>899281.15</v>
      </c>
      <c r="I26" s="3">
        <f t="shared" si="1"/>
        <v>58453274.75</v>
      </c>
      <c r="J26" s="5">
        <f t="shared" si="0"/>
        <v>42370049.149999999</v>
      </c>
      <c r="K26" s="3"/>
      <c r="L26" s="3"/>
    </row>
    <row r="27" spans="1:16" x14ac:dyDescent="0.35">
      <c r="A27">
        <v>1026</v>
      </c>
      <c r="B27">
        <v>44952</v>
      </c>
      <c r="C27" t="s">
        <v>22</v>
      </c>
      <c r="D27" t="s">
        <v>13</v>
      </c>
      <c r="E27" t="s">
        <v>35</v>
      </c>
      <c r="F27" s="4">
        <v>28</v>
      </c>
      <c r="G27" s="3">
        <v>55954.29</v>
      </c>
      <c r="H27" s="3">
        <v>121216.67</v>
      </c>
      <c r="I27" s="3">
        <f t="shared" si="1"/>
        <v>3394066.76</v>
      </c>
      <c r="J27" s="5">
        <f t="shared" si="0"/>
        <v>1827346.6399999997</v>
      </c>
      <c r="K27" s="3"/>
      <c r="L27" s="3"/>
    </row>
    <row r="28" spans="1:16" x14ac:dyDescent="0.35">
      <c r="A28">
        <v>1027</v>
      </c>
      <c r="B28">
        <v>44953</v>
      </c>
      <c r="C28" t="s">
        <v>8</v>
      </c>
      <c r="D28" t="s">
        <v>50</v>
      </c>
      <c r="E28" t="s">
        <v>56</v>
      </c>
      <c r="F28" s="4">
        <v>86</v>
      </c>
      <c r="G28" s="3">
        <v>152683.4</v>
      </c>
      <c r="H28" s="3">
        <v>426647.96</v>
      </c>
      <c r="I28" s="3">
        <f t="shared" si="1"/>
        <v>36691724.560000002</v>
      </c>
      <c r="J28" s="5">
        <f t="shared" si="0"/>
        <v>23560952.160000004</v>
      </c>
      <c r="K28" s="3"/>
      <c r="L28" s="3"/>
    </row>
    <row r="29" spans="1:16" x14ac:dyDescent="0.35">
      <c r="A29">
        <v>1028</v>
      </c>
      <c r="B29">
        <v>44954</v>
      </c>
      <c r="C29" t="s">
        <v>27</v>
      </c>
      <c r="D29" t="s">
        <v>55</v>
      </c>
      <c r="E29" t="s">
        <v>86</v>
      </c>
      <c r="F29" s="4">
        <v>73</v>
      </c>
      <c r="G29" s="3">
        <v>25854.47</v>
      </c>
      <c r="H29" s="3">
        <v>68939.03</v>
      </c>
      <c r="I29" s="3">
        <f t="shared" si="1"/>
        <v>5032549.1899999995</v>
      </c>
      <c r="J29" s="5">
        <f t="shared" si="0"/>
        <v>3145172.8799999994</v>
      </c>
      <c r="K29" s="3"/>
    </row>
    <row r="30" spans="1:16" x14ac:dyDescent="0.35">
      <c r="A30">
        <v>1029</v>
      </c>
      <c r="B30">
        <v>44955</v>
      </c>
      <c r="C30" t="s">
        <v>17</v>
      </c>
      <c r="D30" t="s">
        <v>23</v>
      </c>
      <c r="E30" t="s">
        <v>24</v>
      </c>
      <c r="F30" s="4">
        <v>57</v>
      </c>
      <c r="G30" s="3">
        <v>243286.44</v>
      </c>
      <c r="H30" s="3">
        <v>932868.67</v>
      </c>
      <c r="I30" s="3">
        <f t="shared" si="1"/>
        <v>53173514.190000005</v>
      </c>
      <c r="J30" s="5">
        <f t="shared" si="0"/>
        <v>39306187.110000007</v>
      </c>
      <c r="K30" s="3"/>
    </row>
    <row r="31" spans="1:16" x14ac:dyDescent="0.35">
      <c r="A31">
        <v>1030</v>
      </c>
      <c r="B31">
        <v>44956</v>
      </c>
      <c r="C31" t="s">
        <v>27</v>
      </c>
      <c r="D31" t="s">
        <v>23</v>
      </c>
      <c r="E31" t="s">
        <v>35</v>
      </c>
      <c r="F31" s="4">
        <v>74</v>
      </c>
      <c r="G31" s="3">
        <v>232003.15</v>
      </c>
      <c r="H31" s="3">
        <v>893305.73</v>
      </c>
      <c r="I31" s="3">
        <f t="shared" si="1"/>
        <v>66104624.019999996</v>
      </c>
      <c r="J31" s="5">
        <f t="shared" si="0"/>
        <v>48936390.920000002</v>
      </c>
      <c r="K31" s="3"/>
    </row>
    <row r="32" spans="1:16" x14ac:dyDescent="0.35">
      <c r="A32">
        <v>1031</v>
      </c>
      <c r="B32">
        <v>44957</v>
      </c>
      <c r="C32" t="s">
        <v>27</v>
      </c>
      <c r="D32" t="s">
        <v>46</v>
      </c>
      <c r="E32" t="s">
        <v>19</v>
      </c>
      <c r="F32" s="4">
        <v>88</v>
      </c>
      <c r="G32" s="3">
        <v>4092.1060000000002</v>
      </c>
      <c r="H32" s="3">
        <v>5777.7190000000001</v>
      </c>
      <c r="I32" s="3">
        <f t="shared" si="1"/>
        <v>508439.272</v>
      </c>
      <c r="J32" s="5">
        <f t="shared" si="0"/>
        <v>148333.94399999996</v>
      </c>
      <c r="K32" s="3"/>
    </row>
    <row r="33" spans="1:12" x14ac:dyDescent="0.35">
      <c r="A33">
        <v>1032</v>
      </c>
      <c r="B33">
        <v>44958</v>
      </c>
      <c r="C33" t="s">
        <v>27</v>
      </c>
      <c r="D33" t="s">
        <v>50</v>
      </c>
      <c r="E33" t="s">
        <v>28</v>
      </c>
      <c r="F33" s="4">
        <v>83</v>
      </c>
      <c r="G33" s="3">
        <v>108275.15</v>
      </c>
      <c r="H33" s="3">
        <v>420905.39</v>
      </c>
      <c r="I33" s="3">
        <f t="shared" si="1"/>
        <v>34935147.370000005</v>
      </c>
      <c r="J33" s="5">
        <f t="shared" si="0"/>
        <v>25948309.920000006</v>
      </c>
      <c r="K33" s="3"/>
    </row>
    <row r="34" spans="1:12" x14ac:dyDescent="0.35">
      <c r="A34">
        <v>1033</v>
      </c>
      <c r="B34">
        <v>44959</v>
      </c>
      <c r="C34" t="s">
        <v>8</v>
      </c>
      <c r="D34" t="s">
        <v>97</v>
      </c>
      <c r="E34" t="s">
        <v>24</v>
      </c>
      <c r="F34" s="4">
        <v>5</v>
      </c>
      <c r="G34" s="3">
        <v>10269.18</v>
      </c>
      <c r="H34" s="3">
        <v>38531</v>
      </c>
      <c r="I34" s="3">
        <f t="shared" si="1"/>
        <v>192655</v>
      </c>
      <c r="J34" s="5">
        <f t="shared" si="0"/>
        <v>141309.1</v>
      </c>
      <c r="K34" s="3"/>
      <c r="L34" s="3"/>
    </row>
    <row r="35" spans="1:12" x14ac:dyDescent="0.35">
      <c r="A35">
        <v>1034</v>
      </c>
      <c r="B35">
        <v>44960</v>
      </c>
      <c r="C35" t="s">
        <v>17</v>
      </c>
      <c r="D35" t="s">
        <v>9</v>
      </c>
      <c r="E35" t="s">
        <v>14</v>
      </c>
      <c r="F35" s="4">
        <v>47</v>
      </c>
      <c r="G35" s="3">
        <v>53207.19</v>
      </c>
      <c r="H35" s="3">
        <v>165358.43</v>
      </c>
      <c r="I35" s="3">
        <f t="shared" si="1"/>
        <v>7771846.21</v>
      </c>
      <c r="J35" s="5">
        <f t="shared" si="0"/>
        <v>5271108.2799999993</v>
      </c>
      <c r="K35" s="3"/>
      <c r="L35" s="3"/>
    </row>
    <row r="36" spans="1:12" x14ac:dyDescent="0.35">
      <c r="A36">
        <v>1035</v>
      </c>
      <c r="B36">
        <v>44961</v>
      </c>
      <c r="C36" t="s">
        <v>22</v>
      </c>
      <c r="D36" t="s">
        <v>77</v>
      </c>
      <c r="E36" t="s">
        <v>56</v>
      </c>
      <c r="F36" s="4">
        <v>4</v>
      </c>
      <c r="G36" s="3">
        <v>1290.1559999999999</v>
      </c>
      <c r="H36" s="3">
        <v>3322.5479999999998</v>
      </c>
      <c r="I36" s="3">
        <f t="shared" si="1"/>
        <v>13290.191999999999</v>
      </c>
      <c r="J36" s="5">
        <f t="shared" si="0"/>
        <v>8129.5679999999993</v>
      </c>
      <c r="K36" s="3"/>
      <c r="L36" s="3"/>
    </row>
    <row r="37" spans="1:12" x14ac:dyDescent="0.35">
      <c r="A37">
        <v>1036</v>
      </c>
      <c r="B37">
        <v>44962</v>
      </c>
      <c r="C37" t="s">
        <v>8</v>
      </c>
      <c r="D37" t="s">
        <v>77</v>
      </c>
      <c r="E37" t="s">
        <v>10</v>
      </c>
      <c r="F37" s="4">
        <v>67</v>
      </c>
      <c r="G37" s="3">
        <v>1247.8309999999999</v>
      </c>
      <c r="H37" s="3">
        <v>2926.0349999999999</v>
      </c>
      <c r="I37" s="3">
        <f t="shared" si="1"/>
        <v>196044.345</v>
      </c>
      <c r="J37" s="5">
        <f t="shared" si="0"/>
        <v>112439.66800000001</v>
      </c>
      <c r="K37" s="3"/>
      <c r="L37" s="3"/>
    </row>
    <row r="38" spans="1:12" x14ac:dyDescent="0.35">
      <c r="A38">
        <v>1037</v>
      </c>
      <c r="B38">
        <v>44963</v>
      </c>
      <c r="C38" t="s">
        <v>17</v>
      </c>
      <c r="D38" t="s">
        <v>46</v>
      </c>
      <c r="E38" t="s">
        <v>10</v>
      </c>
      <c r="F38" s="4">
        <v>92</v>
      </c>
      <c r="G38" s="3">
        <v>3667.8470000000002</v>
      </c>
      <c r="H38" s="3">
        <v>13995.64</v>
      </c>
      <c r="I38" s="3">
        <f t="shared" si="1"/>
        <v>1287598.8799999999</v>
      </c>
      <c r="J38" s="5">
        <f t="shared" si="0"/>
        <v>950156.95599999989</v>
      </c>
      <c r="K38" s="3"/>
      <c r="L38" s="3"/>
    </row>
    <row r="39" spans="1:12" x14ac:dyDescent="0.35">
      <c r="A39">
        <v>1038</v>
      </c>
      <c r="B39">
        <v>44964</v>
      </c>
      <c r="C39" t="s">
        <v>22</v>
      </c>
      <c r="D39" t="s">
        <v>108</v>
      </c>
      <c r="E39" t="s">
        <v>43</v>
      </c>
      <c r="F39" s="4">
        <v>90</v>
      </c>
      <c r="G39" s="3">
        <v>115460.9</v>
      </c>
      <c r="H39" s="3">
        <v>219817.87</v>
      </c>
      <c r="I39" s="3">
        <f t="shared" si="1"/>
        <v>19783608.300000001</v>
      </c>
      <c r="J39" s="5">
        <f t="shared" si="0"/>
        <v>9392127.3000000007</v>
      </c>
      <c r="K39" s="3"/>
      <c r="L39" s="3"/>
    </row>
    <row r="40" spans="1:12" x14ac:dyDescent="0.35">
      <c r="A40">
        <v>1039</v>
      </c>
      <c r="B40">
        <v>44965</v>
      </c>
      <c r="C40" t="s">
        <v>17</v>
      </c>
      <c r="D40" t="s">
        <v>108</v>
      </c>
      <c r="E40" t="s">
        <v>24</v>
      </c>
      <c r="F40" s="4">
        <v>61</v>
      </c>
      <c r="G40" s="3">
        <v>128516.69</v>
      </c>
      <c r="H40" s="3">
        <v>170807</v>
      </c>
      <c r="I40" s="3">
        <f t="shared" si="1"/>
        <v>10419227</v>
      </c>
      <c r="J40" s="5">
        <f t="shared" si="0"/>
        <v>2579708.91</v>
      </c>
      <c r="K40" s="3"/>
      <c r="L40" s="3"/>
    </row>
    <row r="41" spans="1:12" x14ac:dyDescent="0.35">
      <c r="A41">
        <v>1040</v>
      </c>
      <c r="B41">
        <v>44966</v>
      </c>
      <c r="C41" t="s">
        <v>17</v>
      </c>
      <c r="D41" t="s">
        <v>97</v>
      </c>
      <c r="E41" t="s">
        <v>10</v>
      </c>
      <c r="F41" s="4">
        <v>17</v>
      </c>
      <c r="G41" s="3">
        <v>9497.9629999999997</v>
      </c>
      <c r="H41" s="3">
        <v>46838.23</v>
      </c>
      <c r="I41" s="3">
        <f t="shared" si="1"/>
        <v>796249.91</v>
      </c>
      <c r="J41" s="5">
        <f t="shared" si="0"/>
        <v>634784.53900000011</v>
      </c>
      <c r="K41" s="3"/>
      <c r="L41" s="3"/>
    </row>
    <row r="42" spans="1:12" x14ac:dyDescent="0.35">
      <c r="A42">
        <v>1041</v>
      </c>
      <c r="B42">
        <v>44967</v>
      </c>
      <c r="C42" t="s">
        <v>17</v>
      </c>
      <c r="D42" t="s">
        <v>108</v>
      </c>
      <c r="E42" t="s">
        <v>19</v>
      </c>
      <c r="F42" s="4">
        <v>8</v>
      </c>
      <c r="G42" s="3">
        <v>82837.13</v>
      </c>
      <c r="H42" s="3">
        <v>156662.56</v>
      </c>
      <c r="I42" s="3">
        <f t="shared" si="1"/>
        <v>1253300.48</v>
      </c>
      <c r="J42" s="5">
        <f t="shared" si="0"/>
        <v>590603.43999999994</v>
      </c>
      <c r="K42" s="3"/>
      <c r="L42" s="3"/>
    </row>
    <row r="43" spans="1:12" x14ac:dyDescent="0.35">
      <c r="A43">
        <v>1042</v>
      </c>
      <c r="B43">
        <v>44968</v>
      </c>
      <c r="C43" t="s">
        <v>27</v>
      </c>
      <c r="D43" t="s">
        <v>46</v>
      </c>
      <c r="E43" t="s">
        <v>19</v>
      </c>
      <c r="F43" s="4">
        <v>57</v>
      </c>
      <c r="G43" s="3">
        <v>3273.8029999999999</v>
      </c>
      <c r="H43" s="3">
        <v>12185.67</v>
      </c>
      <c r="I43" s="3">
        <f t="shared" si="1"/>
        <v>694583.19000000006</v>
      </c>
      <c r="J43" s="5">
        <f t="shared" si="0"/>
        <v>507976.41900000005</v>
      </c>
      <c r="K43" s="3"/>
      <c r="L43" s="3"/>
    </row>
    <row r="44" spans="1:12" x14ac:dyDescent="0.35">
      <c r="A44">
        <v>1043</v>
      </c>
      <c r="B44">
        <v>44969</v>
      </c>
      <c r="C44" t="s">
        <v>8</v>
      </c>
      <c r="D44" t="s">
        <v>9</v>
      </c>
      <c r="E44" t="s">
        <v>19</v>
      </c>
      <c r="F44" s="4">
        <v>72</v>
      </c>
      <c r="G44" s="3">
        <v>59863.26</v>
      </c>
      <c r="H44" s="3">
        <v>125326.68</v>
      </c>
      <c r="I44" s="3">
        <f t="shared" si="1"/>
        <v>9023520.959999999</v>
      </c>
      <c r="J44" s="5">
        <f t="shared" si="0"/>
        <v>4713366.2399999993</v>
      </c>
      <c r="K44" s="3"/>
      <c r="L44" s="3"/>
    </row>
    <row r="45" spans="1:12" x14ac:dyDescent="0.35">
      <c r="A45">
        <v>1044</v>
      </c>
      <c r="B45">
        <v>44970</v>
      </c>
      <c r="C45" t="s">
        <v>22</v>
      </c>
      <c r="D45" t="s">
        <v>23</v>
      </c>
      <c r="E45" t="s">
        <v>14</v>
      </c>
      <c r="F45" s="4">
        <v>89</v>
      </c>
      <c r="G45" s="3">
        <v>204442.11</v>
      </c>
      <c r="H45" s="3">
        <v>558975.29</v>
      </c>
      <c r="I45" s="3">
        <f t="shared" si="1"/>
        <v>49748800.810000002</v>
      </c>
      <c r="J45" s="5">
        <f t="shared" si="0"/>
        <v>31553453.020000003</v>
      </c>
      <c r="K45" s="3"/>
      <c r="L45" s="3"/>
    </row>
    <row r="46" spans="1:12" x14ac:dyDescent="0.35">
      <c r="A46">
        <v>1045</v>
      </c>
      <c r="B46">
        <v>44971</v>
      </c>
      <c r="C46" t="s">
        <v>8</v>
      </c>
      <c r="D46" t="s">
        <v>31</v>
      </c>
      <c r="E46" t="s">
        <v>32</v>
      </c>
      <c r="F46" s="4">
        <v>52</v>
      </c>
      <c r="G46" s="3">
        <v>662.36329999999998</v>
      </c>
      <c r="H46" s="3">
        <v>8658.2579999999998</v>
      </c>
      <c r="I46" s="3">
        <f t="shared" si="1"/>
        <v>450229.41599999997</v>
      </c>
      <c r="J46" s="5">
        <f t="shared" si="0"/>
        <v>415786.52439999999</v>
      </c>
      <c r="K46" s="3"/>
      <c r="L46" s="3"/>
    </row>
    <row r="47" spans="1:12" x14ac:dyDescent="0.35">
      <c r="A47">
        <v>1046</v>
      </c>
      <c r="B47">
        <v>44972</v>
      </c>
      <c r="C47" t="s">
        <v>17</v>
      </c>
      <c r="D47" t="s">
        <v>55</v>
      </c>
      <c r="E47" t="s">
        <v>10</v>
      </c>
      <c r="F47" s="4">
        <v>24</v>
      </c>
      <c r="G47" s="3">
        <v>18142.169999999998</v>
      </c>
      <c r="H47" s="3">
        <v>43809.83</v>
      </c>
      <c r="I47" s="3">
        <f t="shared" si="1"/>
        <v>1051435.92</v>
      </c>
      <c r="J47" s="5">
        <f t="shared" si="0"/>
        <v>616023.84</v>
      </c>
      <c r="K47" s="3"/>
      <c r="L47" s="3"/>
    </row>
    <row r="48" spans="1:12" x14ac:dyDescent="0.35">
      <c r="A48">
        <v>1047</v>
      </c>
      <c r="B48">
        <v>44973</v>
      </c>
      <c r="C48" t="s">
        <v>8</v>
      </c>
      <c r="D48" t="s">
        <v>46</v>
      </c>
      <c r="E48" t="s">
        <v>127</v>
      </c>
      <c r="F48" s="4">
        <v>28</v>
      </c>
      <c r="G48" s="3">
        <v>4103.4740000000002</v>
      </c>
      <c r="H48" s="3">
        <v>9052.2459999999992</v>
      </c>
      <c r="I48" s="3">
        <f t="shared" si="1"/>
        <v>253462.88799999998</v>
      </c>
      <c r="J48" s="5">
        <f t="shared" si="0"/>
        <v>138565.61599999998</v>
      </c>
      <c r="K48" s="3"/>
      <c r="L48" s="3"/>
    </row>
    <row r="49" spans="1:12" x14ac:dyDescent="0.35">
      <c r="A49">
        <v>1048</v>
      </c>
      <c r="B49">
        <v>44974</v>
      </c>
      <c r="C49" t="s">
        <v>17</v>
      </c>
      <c r="D49" t="s">
        <v>55</v>
      </c>
      <c r="E49" t="s">
        <v>56</v>
      </c>
      <c r="F49" s="4">
        <v>95</v>
      </c>
      <c r="G49" s="3">
        <v>18978.169999999998</v>
      </c>
      <c r="H49" s="3">
        <v>64190.26</v>
      </c>
      <c r="I49" s="3">
        <f t="shared" si="1"/>
        <v>6098074.7000000002</v>
      </c>
      <c r="J49" s="5">
        <f t="shared" si="0"/>
        <v>4295148.5500000007</v>
      </c>
      <c r="K49" s="3"/>
      <c r="L49" s="3"/>
    </row>
    <row r="50" spans="1:12" x14ac:dyDescent="0.35">
      <c r="A50">
        <v>1049</v>
      </c>
      <c r="B50">
        <v>44975</v>
      </c>
      <c r="C50" t="s">
        <v>17</v>
      </c>
      <c r="D50" t="s">
        <v>42</v>
      </c>
      <c r="E50" t="s">
        <v>19</v>
      </c>
      <c r="F50" s="4">
        <v>90</v>
      </c>
      <c r="G50" s="3">
        <v>107925.81</v>
      </c>
      <c r="H50" s="3">
        <v>204519.04000000001</v>
      </c>
      <c r="I50" s="3">
        <f t="shared" si="1"/>
        <v>18406713.600000001</v>
      </c>
      <c r="J50" s="5">
        <f t="shared" si="0"/>
        <v>8693390.7000000011</v>
      </c>
      <c r="K50" s="3"/>
      <c r="L50" s="3"/>
    </row>
    <row r="51" spans="1:12" x14ac:dyDescent="0.35">
      <c r="A51">
        <v>1050</v>
      </c>
      <c r="B51">
        <v>44976</v>
      </c>
      <c r="C51" t="s">
        <v>8</v>
      </c>
      <c r="D51" t="s">
        <v>31</v>
      </c>
      <c r="E51" t="s">
        <v>10</v>
      </c>
      <c r="F51" s="4">
        <v>46</v>
      </c>
      <c r="G51" s="3">
        <v>866.05280000000005</v>
      </c>
      <c r="H51" s="3">
        <v>6480.2960000000003</v>
      </c>
      <c r="I51" s="3">
        <f t="shared" si="1"/>
        <v>298093.61600000004</v>
      </c>
      <c r="J51" s="5">
        <f t="shared" si="0"/>
        <v>258255.18720000004</v>
      </c>
      <c r="K51" s="3"/>
      <c r="L51" s="3"/>
    </row>
    <row r="52" spans="1:12" x14ac:dyDescent="0.35">
      <c r="A52">
        <v>1051</v>
      </c>
      <c r="B52">
        <v>44977</v>
      </c>
      <c r="C52" t="s">
        <v>22</v>
      </c>
      <c r="D52" t="s">
        <v>55</v>
      </c>
      <c r="E52" t="s">
        <v>47</v>
      </c>
      <c r="F52" s="4">
        <v>20</v>
      </c>
      <c r="G52" s="3">
        <v>15490.08</v>
      </c>
      <c r="H52" s="3">
        <v>38530</v>
      </c>
      <c r="I52" s="3">
        <f t="shared" si="1"/>
        <v>770600</v>
      </c>
      <c r="J52" s="5">
        <f t="shared" si="0"/>
        <v>460798.4</v>
      </c>
      <c r="K52" s="3"/>
      <c r="L52" s="3"/>
    </row>
    <row r="53" spans="1:12" x14ac:dyDescent="0.35">
      <c r="A53">
        <v>1052</v>
      </c>
      <c r="B53">
        <v>44978</v>
      </c>
      <c r="C53" t="s">
        <v>8</v>
      </c>
      <c r="D53" t="s">
        <v>50</v>
      </c>
      <c r="E53" t="s">
        <v>24</v>
      </c>
      <c r="F53" s="4">
        <v>15</v>
      </c>
      <c r="G53" s="3">
        <v>106457.85</v>
      </c>
      <c r="H53" s="3">
        <v>587153.76</v>
      </c>
      <c r="I53" s="3">
        <f t="shared" si="1"/>
        <v>8807306.4000000004</v>
      </c>
      <c r="J53" s="5">
        <f t="shared" si="0"/>
        <v>7210438.6500000004</v>
      </c>
      <c r="K53" s="3"/>
      <c r="L53" s="3"/>
    </row>
    <row r="54" spans="1:12" x14ac:dyDescent="0.35">
      <c r="A54">
        <v>1053</v>
      </c>
      <c r="B54">
        <v>44979</v>
      </c>
      <c r="C54" t="s">
        <v>17</v>
      </c>
      <c r="D54" t="s">
        <v>108</v>
      </c>
      <c r="E54" t="s">
        <v>14</v>
      </c>
      <c r="F54" s="4">
        <v>81</v>
      </c>
      <c r="G54" s="3">
        <v>112753.16</v>
      </c>
      <c r="H54" s="3">
        <v>286344.14</v>
      </c>
      <c r="I54" s="3">
        <f t="shared" si="1"/>
        <v>23193875.34</v>
      </c>
      <c r="J54" s="5">
        <f t="shared" si="0"/>
        <v>14060869.379999999</v>
      </c>
      <c r="K54" s="3"/>
      <c r="L54" s="3"/>
    </row>
    <row r="55" spans="1:12" x14ac:dyDescent="0.35">
      <c r="A55">
        <v>1054</v>
      </c>
      <c r="B55">
        <v>44980</v>
      </c>
      <c r="C55" t="s">
        <v>17</v>
      </c>
      <c r="D55" t="s">
        <v>42</v>
      </c>
      <c r="E55" t="s">
        <v>19</v>
      </c>
      <c r="F55" s="4">
        <v>23</v>
      </c>
      <c r="G55" s="3">
        <v>124449.04</v>
      </c>
      <c r="H55" s="3">
        <v>474366.59</v>
      </c>
      <c r="I55" s="3">
        <f t="shared" si="1"/>
        <v>10910431.57</v>
      </c>
      <c r="J55" s="5">
        <f t="shared" si="0"/>
        <v>8048103.6500000004</v>
      </c>
      <c r="K55" s="3"/>
      <c r="L55" s="3"/>
    </row>
    <row r="56" spans="1:12" x14ac:dyDescent="0.35">
      <c r="A56">
        <v>1055</v>
      </c>
      <c r="B56">
        <v>44981</v>
      </c>
      <c r="C56" t="s">
        <v>27</v>
      </c>
      <c r="D56" t="s">
        <v>77</v>
      </c>
      <c r="E56" t="s">
        <v>32</v>
      </c>
      <c r="F56" s="4">
        <v>4</v>
      </c>
      <c r="G56" s="3">
        <v>1562.4739999999999</v>
      </c>
      <c r="H56" s="3">
        <v>2577.9079999999999</v>
      </c>
      <c r="I56" s="3">
        <f t="shared" si="1"/>
        <v>10311.632</v>
      </c>
      <c r="J56" s="5">
        <f t="shared" si="0"/>
        <v>4061.7359999999999</v>
      </c>
      <c r="K56" s="3"/>
      <c r="L56" s="3"/>
    </row>
    <row r="57" spans="1:12" x14ac:dyDescent="0.35">
      <c r="A57">
        <v>1056</v>
      </c>
      <c r="B57">
        <v>44982</v>
      </c>
      <c r="C57" t="s">
        <v>8</v>
      </c>
      <c r="D57" t="s">
        <v>42</v>
      </c>
      <c r="E57" t="s">
        <v>47</v>
      </c>
      <c r="F57" s="4">
        <v>92</v>
      </c>
      <c r="G57" s="3">
        <v>107379.13</v>
      </c>
      <c r="H57" s="3">
        <v>421112.37</v>
      </c>
      <c r="I57" s="3">
        <f t="shared" si="1"/>
        <v>38742338.039999999</v>
      </c>
      <c r="J57" s="5">
        <f t="shared" si="0"/>
        <v>28863458.079999998</v>
      </c>
      <c r="K57" s="3"/>
      <c r="L57" s="3"/>
    </row>
    <row r="58" spans="1:12" x14ac:dyDescent="0.35">
      <c r="A58">
        <v>1057</v>
      </c>
      <c r="B58">
        <v>44983</v>
      </c>
      <c r="C58" t="s">
        <v>17</v>
      </c>
      <c r="D58" t="s">
        <v>13</v>
      </c>
      <c r="E58" t="s">
        <v>127</v>
      </c>
      <c r="F58" s="4">
        <v>72</v>
      </c>
      <c r="G58" s="3">
        <v>44414.94</v>
      </c>
      <c r="H58" s="3">
        <v>136323.81</v>
      </c>
      <c r="I58" s="3">
        <f t="shared" si="1"/>
        <v>9815314.3200000003</v>
      </c>
      <c r="J58" s="5">
        <f t="shared" si="0"/>
        <v>6617438.6400000006</v>
      </c>
      <c r="K58" s="3"/>
      <c r="L58" s="3"/>
    </row>
    <row r="59" spans="1:12" x14ac:dyDescent="0.35">
      <c r="A59">
        <v>1058</v>
      </c>
      <c r="B59">
        <v>44984</v>
      </c>
      <c r="C59" t="s">
        <v>27</v>
      </c>
      <c r="D59" t="s">
        <v>9</v>
      </c>
      <c r="E59" t="s">
        <v>56</v>
      </c>
      <c r="F59" s="4">
        <v>63</v>
      </c>
      <c r="G59" s="3">
        <v>52256.68</v>
      </c>
      <c r="H59" s="3">
        <v>104388.64</v>
      </c>
      <c r="I59" s="3">
        <f t="shared" si="1"/>
        <v>6576484.3200000003</v>
      </c>
      <c r="J59" s="5">
        <f t="shared" si="0"/>
        <v>3284313.4800000004</v>
      </c>
      <c r="K59" s="3"/>
      <c r="L59" s="3"/>
    </row>
    <row r="60" spans="1:12" x14ac:dyDescent="0.35">
      <c r="A60">
        <v>1059</v>
      </c>
      <c r="B60">
        <v>44985</v>
      </c>
      <c r="C60" t="s">
        <v>27</v>
      </c>
      <c r="D60" t="s">
        <v>50</v>
      </c>
      <c r="E60" t="s">
        <v>10</v>
      </c>
      <c r="F60" s="4">
        <v>38</v>
      </c>
      <c r="G60" s="3">
        <v>105075.88</v>
      </c>
      <c r="H60" s="3">
        <v>266705.61</v>
      </c>
      <c r="I60" s="3">
        <f t="shared" si="1"/>
        <v>10134813.18</v>
      </c>
      <c r="J60" s="5">
        <f t="shared" si="0"/>
        <v>6141929.7399999993</v>
      </c>
      <c r="K60" s="3"/>
      <c r="L60" s="3"/>
    </row>
    <row r="61" spans="1:12" x14ac:dyDescent="0.35">
      <c r="A61">
        <v>1060</v>
      </c>
      <c r="B61">
        <v>44986</v>
      </c>
      <c r="C61" t="s">
        <v>22</v>
      </c>
      <c r="D61" t="s">
        <v>97</v>
      </c>
      <c r="E61" t="s">
        <v>19</v>
      </c>
      <c r="F61" s="4">
        <v>56</v>
      </c>
      <c r="G61" s="3">
        <v>7773.9210000000003</v>
      </c>
      <c r="H61" s="3">
        <v>36701.18</v>
      </c>
      <c r="I61" s="3">
        <f t="shared" si="1"/>
        <v>2055266.08</v>
      </c>
      <c r="J61" s="5">
        <f t="shared" si="0"/>
        <v>1619926.5040000002</v>
      </c>
      <c r="K61" s="3"/>
      <c r="L61" s="3"/>
    </row>
    <row r="62" spans="1:12" x14ac:dyDescent="0.35">
      <c r="A62">
        <v>1061</v>
      </c>
      <c r="B62">
        <v>44987</v>
      </c>
      <c r="C62" t="s">
        <v>8</v>
      </c>
      <c r="D62" t="s">
        <v>50</v>
      </c>
      <c r="E62" t="s">
        <v>47</v>
      </c>
      <c r="F62" s="4">
        <v>99</v>
      </c>
      <c r="G62" s="3">
        <v>162588.43</v>
      </c>
      <c r="H62" s="3">
        <v>382027.8</v>
      </c>
      <c r="I62" s="3">
        <f t="shared" si="1"/>
        <v>37820752.199999996</v>
      </c>
      <c r="J62" s="5">
        <f t="shared" si="0"/>
        <v>21724497.629999995</v>
      </c>
      <c r="K62" s="3"/>
      <c r="L62" s="3"/>
    </row>
    <row r="63" spans="1:12" x14ac:dyDescent="0.35">
      <c r="A63">
        <v>1062</v>
      </c>
      <c r="B63">
        <v>44988</v>
      </c>
      <c r="C63" t="s">
        <v>17</v>
      </c>
      <c r="D63" t="s">
        <v>108</v>
      </c>
      <c r="E63" t="s">
        <v>35</v>
      </c>
      <c r="F63" s="4">
        <v>3</v>
      </c>
      <c r="G63" s="3">
        <v>100893.84</v>
      </c>
      <c r="H63" s="3">
        <v>250579.83</v>
      </c>
      <c r="I63" s="3">
        <f t="shared" si="1"/>
        <v>751739.49</v>
      </c>
      <c r="J63" s="5">
        <f t="shared" si="0"/>
        <v>449057.97</v>
      </c>
      <c r="K63" s="3"/>
      <c r="L63" s="3"/>
    </row>
    <row r="64" spans="1:12" x14ac:dyDescent="0.35">
      <c r="A64">
        <v>1063</v>
      </c>
      <c r="B64">
        <v>44989</v>
      </c>
      <c r="C64" t="s">
        <v>17</v>
      </c>
      <c r="D64" t="s">
        <v>77</v>
      </c>
      <c r="E64" t="s">
        <v>86</v>
      </c>
      <c r="F64" s="4">
        <v>19</v>
      </c>
      <c r="G64" s="3">
        <v>1613.768</v>
      </c>
      <c r="H64" s="3">
        <v>3157.8879999999999</v>
      </c>
      <c r="I64" s="3">
        <f t="shared" si="1"/>
        <v>59999.871999999996</v>
      </c>
      <c r="J64" s="5">
        <f t="shared" si="0"/>
        <v>29338.279999999995</v>
      </c>
      <c r="K64" s="3"/>
      <c r="L64" s="3"/>
    </row>
    <row r="65" spans="1:12" x14ac:dyDescent="0.35">
      <c r="A65">
        <v>1064</v>
      </c>
      <c r="B65">
        <v>44990</v>
      </c>
      <c r="C65" t="s">
        <v>27</v>
      </c>
      <c r="D65" t="s">
        <v>9</v>
      </c>
      <c r="E65" t="s">
        <v>127</v>
      </c>
      <c r="F65" s="4">
        <v>69</v>
      </c>
      <c r="G65" s="3">
        <v>44548.3</v>
      </c>
      <c r="H65" s="3">
        <v>180060.29</v>
      </c>
      <c r="I65" s="3">
        <f t="shared" si="1"/>
        <v>12424160.01</v>
      </c>
      <c r="J65" s="5">
        <f t="shared" si="0"/>
        <v>9350327.3099999987</v>
      </c>
      <c r="K65" s="3"/>
      <c r="L65" s="3"/>
    </row>
    <row r="66" spans="1:12" x14ac:dyDescent="0.35">
      <c r="A66">
        <v>1065</v>
      </c>
      <c r="B66">
        <v>44991</v>
      </c>
      <c r="C66" t="s">
        <v>27</v>
      </c>
      <c r="D66" t="s">
        <v>23</v>
      </c>
      <c r="E66" t="s">
        <v>14</v>
      </c>
      <c r="F66" s="4">
        <v>55</v>
      </c>
      <c r="G66" s="3">
        <v>175903.76</v>
      </c>
      <c r="H66" s="3">
        <v>953919.97</v>
      </c>
      <c r="I66" s="3">
        <f t="shared" si="1"/>
        <v>52465598.350000001</v>
      </c>
      <c r="J66" s="5">
        <f t="shared" ref="J66:J129" si="2">I66 - (F66 * G66)</f>
        <v>42790891.549999997</v>
      </c>
      <c r="K66" s="3"/>
      <c r="L66" s="3"/>
    </row>
    <row r="67" spans="1:12" x14ac:dyDescent="0.35">
      <c r="A67">
        <v>1066</v>
      </c>
      <c r="B67">
        <v>44992</v>
      </c>
      <c r="C67" t="s">
        <v>22</v>
      </c>
      <c r="D67" t="s">
        <v>46</v>
      </c>
      <c r="E67" t="s">
        <v>86</v>
      </c>
      <c r="F67" s="4">
        <v>41</v>
      </c>
      <c r="G67" s="3">
        <v>4127.9129999999996</v>
      </c>
      <c r="H67" s="3">
        <v>7831.84</v>
      </c>
      <c r="I67" s="3">
        <f t="shared" ref="I67:I130" si="3">F67*H67</f>
        <v>321105.44</v>
      </c>
      <c r="J67" s="5">
        <f t="shared" si="2"/>
        <v>151861.00700000001</v>
      </c>
      <c r="K67" s="3"/>
      <c r="L67" s="3"/>
    </row>
    <row r="68" spans="1:12" x14ac:dyDescent="0.35">
      <c r="A68">
        <v>1067</v>
      </c>
      <c r="B68">
        <v>44993</v>
      </c>
      <c r="C68" t="s">
        <v>8</v>
      </c>
      <c r="D68" t="s">
        <v>42</v>
      </c>
      <c r="E68" t="s">
        <v>14</v>
      </c>
      <c r="F68" s="4">
        <v>82</v>
      </c>
      <c r="G68" s="3">
        <v>154410.79999999999</v>
      </c>
      <c r="H68" s="3">
        <v>261748.08</v>
      </c>
      <c r="I68" s="3">
        <f t="shared" si="3"/>
        <v>21463342.559999999</v>
      </c>
      <c r="J68" s="5">
        <f t="shared" si="2"/>
        <v>8801656.959999999</v>
      </c>
      <c r="K68" s="3"/>
      <c r="L68" s="3"/>
    </row>
    <row r="69" spans="1:12" x14ac:dyDescent="0.35">
      <c r="A69">
        <v>1068</v>
      </c>
      <c r="B69">
        <v>44994</v>
      </c>
      <c r="C69" t="s">
        <v>17</v>
      </c>
      <c r="D69" t="s">
        <v>97</v>
      </c>
      <c r="E69" t="s">
        <v>19</v>
      </c>
      <c r="F69" s="4">
        <v>58</v>
      </c>
      <c r="G69" s="3">
        <v>11455.25</v>
      </c>
      <c r="H69" s="3">
        <v>40714.25</v>
      </c>
      <c r="I69" s="3">
        <f t="shared" si="3"/>
        <v>2361426.5</v>
      </c>
      <c r="J69" s="5">
        <f t="shared" si="2"/>
        <v>1697022</v>
      </c>
      <c r="K69" s="3"/>
      <c r="L69" s="3"/>
    </row>
    <row r="70" spans="1:12" x14ac:dyDescent="0.35">
      <c r="A70">
        <v>1069</v>
      </c>
      <c r="B70">
        <v>44995</v>
      </c>
      <c r="C70" t="s">
        <v>27</v>
      </c>
      <c r="D70" t="s">
        <v>13</v>
      </c>
      <c r="E70" t="s">
        <v>24</v>
      </c>
      <c r="F70" s="4">
        <v>98</v>
      </c>
      <c r="G70" s="3">
        <v>60571.519999999997</v>
      </c>
      <c r="H70" s="3">
        <v>85417.43</v>
      </c>
      <c r="I70" s="3">
        <f t="shared" si="3"/>
        <v>8370908.1399999997</v>
      </c>
      <c r="J70" s="5">
        <f t="shared" si="2"/>
        <v>2434899.1799999997</v>
      </c>
      <c r="K70" s="3"/>
      <c r="L70" s="3"/>
    </row>
    <row r="71" spans="1:12" x14ac:dyDescent="0.35">
      <c r="A71">
        <v>1070</v>
      </c>
      <c r="B71">
        <v>44996</v>
      </c>
      <c r="C71" t="s">
        <v>22</v>
      </c>
      <c r="D71" t="s">
        <v>42</v>
      </c>
      <c r="E71" t="s">
        <v>56</v>
      </c>
      <c r="F71" s="4">
        <v>69</v>
      </c>
      <c r="G71" s="3">
        <v>165376.28</v>
      </c>
      <c r="H71" s="3">
        <v>245498</v>
      </c>
      <c r="I71" s="3">
        <f t="shared" si="3"/>
        <v>16939362</v>
      </c>
      <c r="J71" s="5">
        <f t="shared" si="2"/>
        <v>5528398.6799999997</v>
      </c>
      <c r="K71" s="3"/>
      <c r="L71" s="3"/>
    </row>
    <row r="72" spans="1:12" x14ac:dyDescent="0.35">
      <c r="A72">
        <v>1071</v>
      </c>
      <c r="B72">
        <v>44997</v>
      </c>
      <c r="C72" t="s">
        <v>8</v>
      </c>
      <c r="D72" t="s">
        <v>9</v>
      </c>
      <c r="E72" t="s">
        <v>127</v>
      </c>
      <c r="F72" s="4">
        <v>75</v>
      </c>
      <c r="G72" s="3">
        <v>64856.45</v>
      </c>
      <c r="H72" s="3">
        <v>180855.12</v>
      </c>
      <c r="I72" s="3">
        <f t="shared" si="3"/>
        <v>13564134</v>
      </c>
      <c r="J72" s="5">
        <f t="shared" si="2"/>
        <v>8699900.25</v>
      </c>
      <c r="K72" s="3"/>
      <c r="L72" s="3"/>
    </row>
    <row r="73" spans="1:12" x14ac:dyDescent="0.35">
      <c r="A73">
        <v>1072</v>
      </c>
      <c r="B73">
        <v>44998</v>
      </c>
      <c r="C73" t="s">
        <v>27</v>
      </c>
      <c r="D73" t="s">
        <v>108</v>
      </c>
      <c r="E73" t="s">
        <v>43</v>
      </c>
      <c r="F73" s="4">
        <v>13</v>
      </c>
      <c r="G73" s="3">
        <v>100318.88</v>
      </c>
      <c r="H73" s="3">
        <v>208697.41</v>
      </c>
      <c r="I73" s="3">
        <f t="shared" si="3"/>
        <v>2713066.33</v>
      </c>
      <c r="J73" s="5">
        <f t="shared" si="2"/>
        <v>1408920.8900000001</v>
      </c>
      <c r="K73" s="3"/>
      <c r="L73" s="3"/>
    </row>
    <row r="74" spans="1:12" x14ac:dyDescent="0.35">
      <c r="A74">
        <v>1073</v>
      </c>
      <c r="B74">
        <v>44999</v>
      </c>
      <c r="C74" t="s">
        <v>17</v>
      </c>
      <c r="D74" t="s">
        <v>23</v>
      </c>
      <c r="E74" t="s">
        <v>28</v>
      </c>
      <c r="F74" s="4">
        <v>8</v>
      </c>
      <c r="G74" s="3">
        <v>257394.35</v>
      </c>
      <c r="H74" s="3">
        <v>681106.49</v>
      </c>
      <c r="I74" s="3">
        <f t="shared" si="3"/>
        <v>5448851.9199999999</v>
      </c>
      <c r="J74" s="5">
        <f t="shared" si="2"/>
        <v>3389697.12</v>
      </c>
      <c r="K74" s="3"/>
      <c r="L74" s="3"/>
    </row>
    <row r="75" spans="1:12" x14ac:dyDescent="0.35">
      <c r="A75">
        <v>1074</v>
      </c>
      <c r="B75">
        <v>45000</v>
      </c>
      <c r="C75" t="s">
        <v>27</v>
      </c>
      <c r="D75" t="s">
        <v>97</v>
      </c>
      <c r="E75" t="s">
        <v>127</v>
      </c>
      <c r="F75" s="4">
        <v>56</v>
      </c>
      <c r="G75" s="3">
        <v>11817.12</v>
      </c>
      <c r="H75" s="3">
        <v>28160.880000000001</v>
      </c>
      <c r="I75" s="3">
        <f t="shared" si="3"/>
        <v>1577009.28</v>
      </c>
      <c r="J75" s="5">
        <f t="shared" si="2"/>
        <v>915250.55999999994</v>
      </c>
      <c r="K75" s="3"/>
      <c r="L75" s="3"/>
    </row>
    <row r="76" spans="1:12" x14ac:dyDescent="0.35">
      <c r="A76">
        <v>1075</v>
      </c>
      <c r="B76">
        <v>45001</v>
      </c>
      <c r="C76" t="s">
        <v>8</v>
      </c>
      <c r="D76" t="s">
        <v>97</v>
      </c>
      <c r="E76" t="s">
        <v>19</v>
      </c>
      <c r="F76" s="4">
        <v>64</v>
      </c>
      <c r="G76" s="3">
        <v>8532.0769999999993</v>
      </c>
      <c r="H76" s="3">
        <v>47805.19</v>
      </c>
      <c r="I76" s="3">
        <f t="shared" si="3"/>
        <v>3059532.16</v>
      </c>
      <c r="J76" s="5">
        <f t="shared" si="2"/>
        <v>2513479.2320000003</v>
      </c>
      <c r="K76" s="3"/>
      <c r="L76" s="3"/>
    </row>
    <row r="77" spans="1:12" x14ac:dyDescent="0.35">
      <c r="A77">
        <v>1076</v>
      </c>
      <c r="B77">
        <v>45002</v>
      </c>
      <c r="C77" t="s">
        <v>17</v>
      </c>
      <c r="D77" t="s">
        <v>46</v>
      </c>
      <c r="E77" t="s">
        <v>127</v>
      </c>
      <c r="F77" s="4">
        <v>25</v>
      </c>
      <c r="G77" s="3">
        <v>4474.9409999999998</v>
      </c>
      <c r="H77" s="3">
        <v>14609.67</v>
      </c>
      <c r="I77" s="3">
        <f t="shared" si="3"/>
        <v>365241.75</v>
      </c>
      <c r="J77" s="5">
        <f t="shared" si="2"/>
        <v>253368.22500000001</v>
      </c>
      <c r="K77" s="3"/>
      <c r="L77" s="3"/>
    </row>
    <row r="78" spans="1:12" x14ac:dyDescent="0.35">
      <c r="A78">
        <v>1077</v>
      </c>
      <c r="B78">
        <v>45003</v>
      </c>
      <c r="C78" t="s">
        <v>8</v>
      </c>
      <c r="D78" t="s">
        <v>13</v>
      </c>
      <c r="E78" t="s">
        <v>35</v>
      </c>
      <c r="F78" s="4">
        <v>52</v>
      </c>
      <c r="G78" s="3">
        <v>52134.71</v>
      </c>
      <c r="H78" s="3">
        <v>193795.92</v>
      </c>
      <c r="I78" s="3">
        <f t="shared" si="3"/>
        <v>10077387.84</v>
      </c>
      <c r="J78" s="5">
        <f t="shared" si="2"/>
        <v>7366382.9199999999</v>
      </c>
      <c r="K78" s="3"/>
      <c r="L78" s="3"/>
    </row>
    <row r="79" spans="1:12" x14ac:dyDescent="0.35">
      <c r="A79">
        <v>1078</v>
      </c>
      <c r="B79">
        <v>45004</v>
      </c>
      <c r="C79" t="s">
        <v>8</v>
      </c>
      <c r="D79" t="s">
        <v>108</v>
      </c>
      <c r="E79" t="s">
        <v>35</v>
      </c>
      <c r="F79" s="4">
        <v>39</v>
      </c>
      <c r="G79" s="3">
        <v>100623.74</v>
      </c>
      <c r="H79" s="3">
        <v>199408.58</v>
      </c>
      <c r="I79" s="3">
        <f t="shared" si="3"/>
        <v>7776934.6199999992</v>
      </c>
      <c r="J79" s="5">
        <f t="shared" si="2"/>
        <v>3852608.7599999988</v>
      </c>
      <c r="K79" s="3"/>
      <c r="L79" s="3"/>
    </row>
    <row r="80" spans="1:12" x14ac:dyDescent="0.35">
      <c r="A80">
        <v>1079</v>
      </c>
      <c r="B80">
        <v>45005</v>
      </c>
      <c r="C80" t="s">
        <v>22</v>
      </c>
      <c r="D80" t="s">
        <v>13</v>
      </c>
      <c r="E80" t="s">
        <v>127</v>
      </c>
      <c r="F80" s="4">
        <v>48</v>
      </c>
      <c r="G80" s="3">
        <v>43030.32</v>
      </c>
      <c r="H80" s="3">
        <v>153192.72</v>
      </c>
      <c r="I80" s="3">
        <f t="shared" si="3"/>
        <v>7353250.5600000005</v>
      </c>
      <c r="J80" s="5">
        <f t="shared" si="2"/>
        <v>5287795.2000000011</v>
      </c>
      <c r="K80" s="3"/>
      <c r="L80" s="3"/>
    </row>
    <row r="81" spans="1:12" x14ac:dyDescent="0.35">
      <c r="A81">
        <v>1080</v>
      </c>
      <c r="B81">
        <v>45006</v>
      </c>
      <c r="C81" t="s">
        <v>17</v>
      </c>
      <c r="D81" t="s">
        <v>77</v>
      </c>
      <c r="E81" t="s">
        <v>14</v>
      </c>
      <c r="F81" s="4">
        <v>47</v>
      </c>
      <c r="G81" s="3">
        <v>1452.2760000000001</v>
      </c>
      <c r="H81" s="3">
        <v>2242.6309999999999</v>
      </c>
      <c r="I81" s="3">
        <f t="shared" si="3"/>
        <v>105403.65699999999</v>
      </c>
      <c r="J81" s="5">
        <f t="shared" si="2"/>
        <v>37146.684999999983</v>
      </c>
      <c r="K81" s="3"/>
      <c r="L81" s="3"/>
    </row>
    <row r="82" spans="1:12" x14ac:dyDescent="0.35">
      <c r="A82">
        <v>1081</v>
      </c>
      <c r="B82">
        <v>45007</v>
      </c>
      <c r="C82" t="s">
        <v>17</v>
      </c>
      <c r="D82" t="s">
        <v>42</v>
      </c>
      <c r="E82" t="s">
        <v>14</v>
      </c>
      <c r="F82" s="4">
        <v>84</v>
      </c>
      <c r="G82" s="3">
        <v>149170.16</v>
      </c>
      <c r="H82" s="3">
        <v>218312.48</v>
      </c>
      <c r="I82" s="3">
        <f t="shared" si="3"/>
        <v>18338248.32</v>
      </c>
      <c r="J82" s="5">
        <f t="shared" si="2"/>
        <v>5807954.8800000008</v>
      </c>
      <c r="K82" s="3"/>
      <c r="L82" s="3"/>
    </row>
    <row r="83" spans="1:12" x14ac:dyDescent="0.35">
      <c r="A83">
        <v>1082</v>
      </c>
      <c r="B83">
        <v>45008</v>
      </c>
      <c r="C83" t="s">
        <v>17</v>
      </c>
      <c r="D83" t="s">
        <v>13</v>
      </c>
      <c r="E83" t="s">
        <v>32</v>
      </c>
      <c r="F83" s="4">
        <v>23</v>
      </c>
      <c r="G83" s="3">
        <v>71419.89</v>
      </c>
      <c r="H83" s="3">
        <v>106894.65</v>
      </c>
      <c r="I83" s="3">
        <f t="shared" si="3"/>
        <v>2458576.9499999997</v>
      </c>
      <c r="J83" s="5">
        <f t="shared" si="2"/>
        <v>815919.47999999975</v>
      </c>
      <c r="K83" s="3"/>
      <c r="L83" s="3"/>
    </row>
    <row r="84" spans="1:12" x14ac:dyDescent="0.35">
      <c r="A84">
        <v>1083</v>
      </c>
      <c r="B84">
        <v>45009</v>
      </c>
      <c r="C84" t="s">
        <v>8</v>
      </c>
      <c r="D84" t="s">
        <v>42</v>
      </c>
      <c r="E84" t="s">
        <v>10</v>
      </c>
      <c r="F84" s="4">
        <v>20</v>
      </c>
      <c r="G84" s="3">
        <v>165574.66</v>
      </c>
      <c r="H84" s="3">
        <v>273801.02</v>
      </c>
      <c r="I84" s="3">
        <f t="shared" si="3"/>
        <v>5476020.4000000004</v>
      </c>
      <c r="J84" s="5">
        <f t="shared" si="2"/>
        <v>2164527.2000000002</v>
      </c>
      <c r="K84" s="3"/>
      <c r="L84" s="3"/>
    </row>
    <row r="85" spans="1:12" x14ac:dyDescent="0.35">
      <c r="A85">
        <v>1084</v>
      </c>
      <c r="B85">
        <v>45010</v>
      </c>
      <c r="C85" t="s">
        <v>17</v>
      </c>
      <c r="D85" t="s">
        <v>23</v>
      </c>
      <c r="E85" t="s">
        <v>127</v>
      </c>
      <c r="F85" s="4">
        <v>75</v>
      </c>
      <c r="G85" s="3">
        <v>165954.23000000001</v>
      </c>
      <c r="H85" s="3">
        <v>985666.79</v>
      </c>
      <c r="I85" s="3">
        <f t="shared" si="3"/>
        <v>73925009.25</v>
      </c>
      <c r="J85" s="5">
        <f t="shared" si="2"/>
        <v>61478442</v>
      </c>
      <c r="K85" s="3"/>
      <c r="L85" s="3"/>
    </row>
    <row r="86" spans="1:12" x14ac:dyDescent="0.35">
      <c r="A86">
        <v>1085</v>
      </c>
      <c r="B86">
        <v>45011</v>
      </c>
      <c r="C86" t="s">
        <v>8</v>
      </c>
      <c r="D86" t="s">
        <v>13</v>
      </c>
      <c r="E86" t="s">
        <v>10</v>
      </c>
      <c r="F86" s="4">
        <v>92</v>
      </c>
      <c r="G86" s="3">
        <v>47883.17</v>
      </c>
      <c r="H86" s="3">
        <v>120904.58</v>
      </c>
      <c r="I86" s="3">
        <f t="shared" si="3"/>
        <v>11123221.359999999</v>
      </c>
      <c r="J86" s="5">
        <f t="shared" si="2"/>
        <v>6717969.7199999997</v>
      </c>
      <c r="K86" s="3"/>
      <c r="L86" s="3"/>
    </row>
    <row r="87" spans="1:12" x14ac:dyDescent="0.35">
      <c r="A87">
        <v>1086</v>
      </c>
      <c r="B87">
        <v>45012</v>
      </c>
      <c r="C87" t="s">
        <v>17</v>
      </c>
      <c r="D87" t="s">
        <v>23</v>
      </c>
      <c r="E87" t="s">
        <v>127</v>
      </c>
      <c r="F87" s="4">
        <v>97</v>
      </c>
      <c r="G87" s="3">
        <v>186032.29</v>
      </c>
      <c r="H87" s="3">
        <v>974369.11</v>
      </c>
      <c r="I87" s="3">
        <f t="shared" si="3"/>
        <v>94513803.670000002</v>
      </c>
      <c r="J87" s="5">
        <f t="shared" si="2"/>
        <v>76468671.540000007</v>
      </c>
      <c r="K87" s="3"/>
      <c r="L87" s="3"/>
    </row>
    <row r="88" spans="1:12" x14ac:dyDescent="0.35">
      <c r="A88">
        <v>1087</v>
      </c>
      <c r="B88">
        <v>45013</v>
      </c>
      <c r="C88" t="s">
        <v>27</v>
      </c>
      <c r="D88" t="s">
        <v>13</v>
      </c>
      <c r="E88" t="s">
        <v>28</v>
      </c>
      <c r="F88" s="4">
        <v>68</v>
      </c>
      <c r="G88" s="3">
        <v>45174.27</v>
      </c>
      <c r="H88" s="3">
        <v>128663.18</v>
      </c>
      <c r="I88" s="3">
        <f t="shared" si="3"/>
        <v>8749096.2400000002</v>
      </c>
      <c r="J88" s="5">
        <f t="shared" si="2"/>
        <v>5677245.8800000008</v>
      </c>
      <c r="K88" s="3"/>
      <c r="L88" s="3"/>
    </row>
    <row r="89" spans="1:12" x14ac:dyDescent="0.35">
      <c r="A89">
        <v>1088</v>
      </c>
      <c r="B89">
        <v>45014</v>
      </c>
      <c r="C89" t="s">
        <v>27</v>
      </c>
      <c r="D89" t="s">
        <v>13</v>
      </c>
      <c r="E89" t="s">
        <v>14</v>
      </c>
      <c r="F89" s="4">
        <v>96</v>
      </c>
      <c r="G89" s="3">
        <v>50649.51</v>
      </c>
      <c r="H89" s="3">
        <v>109104.38</v>
      </c>
      <c r="I89" s="3">
        <f t="shared" si="3"/>
        <v>10474020.48</v>
      </c>
      <c r="J89" s="5">
        <f t="shared" si="2"/>
        <v>5611667.5200000005</v>
      </c>
      <c r="K89" s="3"/>
      <c r="L89" s="3"/>
    </row>
    <row r="90" spans="1:12" x14ac:dyDescent="0.35">
      <c r="A90">
        <v>1089</v>
      </c>
      <c r="B90">
        <v>45015</v>
      </c>
      <c r="C90" t="s">
        <v>22</v>
      </c>
      <c r="D90" t="s">
        <v>77</v>
      </c>
      <c r="E90" t="s">
        <v>43</v>
      </c>
      <c r="F90" s="4">
        <v>53</v>
      </c>
      <c r="G90" s="3">
        <v>1670.3420000000001</v>
      </c>
      <c r="H90" s="3">
        <v>3728.8209999999999</v>
      </c>
      <c r="I90" s="3">
        <f t="shared" si="3"/>
        <v>197627.51300000001</v>
      </c>
      <c r="J90" s="5">
        <f t="shared" si="2"/>
        <v>109099.387</v>
      </c>
      <c r="K90" s="3"/>
      <c r="L90" s="3"/>
    </row>
    <row r="91" spans="1:12" x14ac:dyDescent="0.35">
      <c r="A91">
        <v>1090</v>
      </c>
      <c r="B91">
        <v>45016</v>
      </c>
      <c r="C91" t="s">
        <v>17</v>
      </c>
      <c r="D91" t="s">
        <v>50</v>
      </c>
      <c r="E91" t="s">
        <v>86</v>
      </c>
      <c r="F91" s="4">
        <v>26</v>
      </c>
      <c r="G91" s="3">
        <v>107494.85</v>
      </c>
      <c r="H91" s="3">
        <v>321987.81</v>
      </c>
      <c r="I91" s="3">
        <f t="shared" si="3"/>
        <v>8371683.0599999996</v>
      </c>
      <c r="J91" s="5">
        <f t="shared" si="2"/>
        <v>5576816.959999999</v>
      </c>
      <c r="K91" s="3"/>
      <c r="L91" s="3"/>
    </row>
    <row r="92" spans="1:12" x14ac:dyDescent="0.35">
      <c r="A92">
        <v>1091</v>
      </c>
      <c r="B92">
        <v>45017</v>
      </c>
      <c r="C92" t="s">
        <v>22</v>
      </c>
      <c r="D92" t="s">
        <v>31</v>
      </c>
      <c r="E92" t="s">
        <v>10</v>
      </c>
      <c r="F92" s="4">
        <v>73</v>
      </c>
      <c r="G92" s="3">
        <v>591.32830000000001</v>
      </c>
      <c r="H92" s="3">
        <v>1692.1679999999999</v>
      </c>
      <c r="I92" s="3">
        <f t="shared" si="3"/>
        <v>123528.264</v>
      </c>
      <c r="J92" s="5">
        <f t="shared" si="2"/>
        <v>80361.298099999985</v>
      </c>
      <c r="K92" s="3"/>
      <c r="L92" s="3"/>
    </row>
    <row r="93" spans="1:12" x14ac:dyDescent="0.35">
      <c r="A93">
        <v>1092</v>
      </c>
      <c r="B93">
        <v>45018</v>
      </c>
      <c r="C93" t="s">
        <v>22</v>
      </c>
      <c r="D93" t="s">
        <v>46</v>
      </c>
      <c r="E93" t="s">
        <v>19</v>
      </c>
      <c r="F93" s="4">
        <v>31</v>
      </c>
      <c r="G93" s="3">
        <v>2577.4830000000002</v>
      </c>
      <c r="H93" s="3">
        <v>7294.4059999999999</v>
      </c>
      <c r="I93" s="3">
        <f t="shared" si="3"/>
        <v>226126.58600000001</v>
      </c>
      <c r="J93" s="5">
        <f t="shared" si="2"/>
        <v>146224.61300000001</v>
      </c>
      <c r="K93" s="3"/>
      <c r="L93" s="3"/>
    </row>
    <row r="94" spans="1:12" x14ac:dyDescent="0.35">
      <c r="A94">
        <v>1093</v>
      </c>
      <c r="B94">
        <v>45019</v>
      </c>
      <c r="C94" t="s">
        <v>17</v>
      </c>
      <c r="D94" t="s">
        <v>97</v>
      </c>
      <c r="E94" t="s">
        <v>24</v>
      </c>
      <c r="F94" s="4">
        <v>86</v>
      </c>
      <c r="G94" s="3">
        <v>8026.48</v>
      </c>
      <c r="H94" s="3">
        <v>41180.82</v>
      </c>
      <c r="I94" s="3">
        <f t="shared" si="3"/>
        <v>3541550.52</v>
      </c>
      <c r="J94" s="5">
        <f t="shared" si="2"/>
        <v>2851273.24</v>
      </c>
      <c r="K94" s="3"/>
      <c r="L94" s="3"/>
    </row>
    <row r="95" spans="1:12" x14ac:dyDescent="0.35">
      <c r="A95">
        <v>1094</v>
      </c>
      <c r="B95">
        <v>45020</v>
      </c>
      <c r="C95" t="s">
        <v>27</v>
      </c>
      <c r="D95" t="s">
        <v>108</v>
      </c>
      <c r="E95" t="s">
        <v>127</v>
      </c>
      <c r="F95" s="4">
        <v>38</v>
      </c>
      <c r="G95" s="3">
        <v>95381.24</v>
      </c>
      <c r="H95" s="3">
        <v>198855.28</v>
      </c>
      <c r="I95" s="3">
        <f t="shared" si="3"/>
        <v>7556500.6399999997</v>
      </c>
      <c r="J95" s="5">
        <f t="shared" si="2"/>
        <v>3932013.5199999996</v>
      </c>
      <c r="K95" s="3"/>
      <c r="L95" s="3"/>
    </row>
    <row r="96" spans="1:12" x14ac:dyDescent="0.35">
      <c r="A96">
        <v>1095</v>
      </c>
      <c r="B96">
        <v>45021</v>
      </c>
      <c r="C96" t="s">
        <v>8</v>
      </c>
      <c r="D96" t="s">
        <v>46</v>
      </c>
      <c r="E96" t="s">
        <v>14</v>
      </c>
      <c r="F96" s="4">
        <v>33</v>
      </c>
      <c r="G96" s="3">
        <v>4018.3919999999998</v>
      </c>
      <c r="H96" s="3">
        <v>10517.03</v>
      </c>
      <c r="I96" s="3">
        <f t="shared" si="3"/>
        <v>347061.99000000005</v>
      </c>
      <c r="J96" s="5">
        <f t="shared" si="2"/>
        <v>214455.05400000006</v>
      </c>
      <c r="K96" s="3"/>
      <c r="L96" s="3"/>
    </row>
    <row r="97" spans="1:12" x14ac:dyDescent="0.35">
      <c r="A97">
        <v>1096</v>
      </c>
      <c r="B97">
        <v>45022</v>
      </c>
      <c r="C97" t="s">
        <v>22</v>
      </c>
      <c r="D97" t="s">
        <v>42</v>
      </c>
      <c r="E97" t="s">
        <v>14</v>
      </c>
      <c r="F97" s="4">
        <v>100</v>
      </c>
      <c r="G97" s="3">
        <v>161287.53</v>
      </c>
      <c r="H97" s="3">
        <v>203679.83</v>
      </c>
      <c r="I97" s="3">
        <f t="shared" si="3"/>
        <v>20367983</v>
      </c>
      <c r="J97" s="5">
        <f t="shared" si="2"/>
        <v>4239230</v>
      </c>
      <c r="K97" s="3"/>
      <c r="L97" s="3"/>
    </row>
    <row r="98" spans="1:12" x14ac:dyDescent="0.35">
      <c r="A98">
        <v>1097</v>
      </c>
      <c r="B98">
        <v>45023</v>
      </c>
      <c r="C98" t="s">
        <v>22</v>
      </c>
      <c r="D98" t="s">
        <v>42</v>
      </c>
      <c r="E98" t="s">
        <v>127</v>
      </c>
      <c r="F98" s="4">
        <v>60</v>
      </c>
      <c r="G98" s="3">
        <v>159540.25</v>
      </c>
      <c r="H98" s="3">
        <v>299999.73</v>
      </c>
      <c r="I98" s="3">
        <f t="shared" si="3"/>
        <v>17999983.799999997</v>
      </c>
      <c r="J98" s="5">
        <f t="shared" si="2"/>
        <v>8427568.799999997</v>
      </c>
      <c r="K98" s="3"/>
      <c r="L98" s="3"/>
    </row>
    <row r="99" spans="1:12" x14ac:dyDescent="0.35">
      <c r="A99">
        <v>1098</v>
      </c>
      <c r="B99">
        <v>45024</v>
      </c>
      <c r="C99" t="s">
        <v>27</v>
      </c>
      <c r="D99" t="s">
        <v>31</v>
      </c>
      <c r="E99" t="s">
        <v>127</v>
      </c>
      <c r="F99" s="4">
        <v>80</v>
      </c>
      <c r="G99" s="3">
        <v>517.43910000000005</v>
      </c>
      <c r="H99" s="3">
        <v>6458.8130000000001</v>
      </c>
      <c r="I99" s="3">
        <f t="shared" si="3"/>
        <v>516705.04000000004</v>
      </c>
      <c r="J99" s="5">
        <f t="shared" si="2"/>
        <v>475309.91200000001</v>
      </c>
      <c r="K99" s="3"/>
      <c r="L99" s="3"/>
    </row>
    <row r="100" spans="1:12" x14ac:dyDescent="0.35">
      <c r="A100">
        <v>1099</v>
      </c>
      <c r="B100">
        <v>45025</v>
      </c>
      <c r="C100" t="s">
        <v>22</v>
      </c>
      <c r="D100" t="s">
        <v>13</v>
      </c>
      <c r="E100" t="s">
        <v>19</v>
      </c>
      <c r="F100" s="4">
        <v>90</v>
      </c>
      <c r="G100" s="3">
        <v>66842.880000000005</v>
      </c>
      <c r="H100" s="3">
        <v>127650.16</v>
      </c>
      <c r="I100" s="3">
        <f t="shared" si="3"/>
        <v>11488514.4</v>
      </c>
      <c r="J100" s="5">
        <f t="shared" si="2"/>
        <v>5472655.2000000002</v>
      </c>
      <c r="K100" s="3"/>
      <c r="L100" s="3"/>
    </row>
    <row r="101" spans="1:12" x14ac:dyDescent="0.35">
      <c r="A101">
        <v>1100</v>
      </c>
      <c r="B101">
        <v>45026</v>
      </c>
      <c r="C101" t="s">
        <v>27</v>
      </c>
      <c r="D101" t="s">
        <v>50</v>
      </c>
      <c r="E101" t="s">
        <v>19</v>
      </c>
      <c r="F101" s="4">
        <v>11</v>
      </c>
      <c r="G101" s="3">
        <v>146883.44</v>
      </c>
      <c r="H101" s="3">
        <v>473098.54</v>
      </c>
      <c r="I101" s="3">
        <f t="shared" si="3"/>
        <v>5204083.9399999995</v>
      </c>
      <c r="J101" s="5">
        <f t="shared" si="2"/>
        <v>3588366.0999999996</v>
      </c>
      <c r="K101" s="3"/>
      <c r="L101" s="3"/>
    </row>
    <row r="102" spans="1:12" x14ac:dyDescent="0.35">
      <c r="A102">
        <v>1101</v>
      </c>
      <c r="B102">
        <v>45027</v>
      </c>
      <c r="C102" t="s">
        <v>27</v>
      </c>
      <c r="D102" t="s">
        <v>108</v>
      </c>
      <c r="E102" t="s">
        <v>56</v>
      </c>
      <c r="F102" s="4">
        <v>37</v>
      </c>
      <c r="G102" s="3">
        <v>78282.37</v>
      </c>
      <c r="H102" s="3">
        <v>202141.26</v>
      </c>
      <c r="I102" s="3">
        <f t="shared" si="3"/>
        <v>7479226.6200000001</v>
      </c>
      <c r="J102" s="5">
        <f t="shared" si="2"/>
        <v>4582778.93</v>
      </c>
      <c r="K102" s="3"/>
      <c r="L102" s="3"/>
    </row>
    <row r="103" spans="1:12" x14ac:dyDescent="0.35">
      <c r="A103">
        <v>1102</v>
      </c>
      <c r="B103">
        <v>45028</v>
      </c>
      <c r="C103" t="s">
        <v>22</v>
      </c>
      <c r="D103" t="s">
        <v>46</v>
      </c>
      <c r="E103" t="s">
        <v>56</v>
      </c>
      <c r="F103" s="4">
        <v>96</v>
      </c>
      <c r="G103" s="3">
        <v>3688.386</v>
      </c>
      <c r="H103" s="3">
        <v>10378.950000000001</v>
      </c>
      <c r="I103" s="3">
        <f t="shared" si="3"/>
        <v>996379.20000000007</v>
      </c>
      <c r="J103" s="5">
        <f t="shared" si="2"/>
        <v>642294.14400000009</v>
      </c>
      <c r="K103" s="3"/>
      <c r="L103" s="3"/>
    </row>
    <row r="104" spans="1:12" x14ac:dyDescent="0.35">
      <c r="A104">
        <v>1103</v>
      </c>
      <c r="B104">
        <v>45029</v>
      </c>
      <c r="C104" t="s">
        <v>8</v>
      </c>
      <c r="D104" t="s">
        <v>18</v>
      </c>
      <c r="E104" t="s">
        <v>10</v>
      </c>
      <c r="F104" s="4">
        <v>60</v>
      </c>
      <c r="G104" s="3">
        <v>16154.75</v>
      </c>
      <c r="H104" s="3">
        <v>62186.64</v>
      </c>
      <c r="I104" s="3">
        <f t="shared" si="3"/>
        <v>3731198.4</v>
      </c>
      <c r="J104" s="5">
        <f t="shared" si="2"/>
        <v>2761913.4</v>
      </c>
      <c r="K104" s="3"/>
      <c r="L104" s="3"/>
    </row>
    <row r="105" spans="1:12" x14ac:dyDescent="0.35">
      <c r="A105">
        <v>1104</v>
      </c>
      <c r="B105">
        <v>45030</v>
      </c>
      <c r="C105" t="s">
        <v>27</v>
      </c>
      <c r="D105" t="s">
        <v>23</v>
      </c>
      <c r="E105" t="s">
        <v>56</v>
      </c>
      <c r="F105" s="4">
        <v>51</v>
      </c>
      <c r="G105" s="3">
        <v>230777.09</v>
      </c>
      <c r="H105" s="3">
        <v>582553.30000000005</v>
      </c>
      <c r="I105" s="3">
        <f t="shared" si="3"/>
        <v>29710218.300000001</v>
      </c>
      <c r="J105" s="5">
        <f t="shared" si="2"/>
        <v>17940586.710000001</v>
      </c>
      <c r="K105" s="3"/>
      <c r="L105" s="3"/>
    </row>
    <row r="106" spans="1:12" x14ac:dyDescent="0.35">
      <c r="A106">
        <v>1105</v>
      </c>
      <c r="B106">
        <v>45031</v>
      </c>
      <c r="C106" t="s">
        <v>22</v>
      </c>
      <c r="D106" t="s">
        <v>31</v>
      </c>
      <c r="E106" t="s">
        <v>32</v>
      </c>
      <c r="F106" s="4">
        <v>35</v>
      </c>
      <c r="G106" s="3">
        <v>702.57090000000005</v>
      </c>
      <c r="H106" s="3">
        <v>1162.8440000000001</v>
      </c>
      <c r="I106" s="3">
        <f t="shared" si="3"/>
        <v>40699.54</v>
      </c>
      <c r="J106" s="5">
        <f t="shared" si="2"/>
        <v>16109.558499999999</v>
      </c>
      <c r="K106" s="3"/>
      <c r="L106" s="3"/>
    </row>
    <row r="107" spans="1:12" x14ac:dyDescent="0.35">
      <c r="A107">
        <v>1106</v>
      </c>
      <c r="B107">
        <v>45032</v>
      </c>
      <c r="C107" t="s">
        <v>17</v>
      </c>
      <c r="D107" t="s">
        <v>18</v>
      </c>
      <c r="E107" t="s">
        <v>10</v>
      </c>
      <c r="F107" s="4">
        <v>44</v>
      </c>
      <c r="G107" s="3">
        <v>12278.9</v>
      </c>
      <c r="H107" s="3">
        <v>41734.36</v>
      </c>
      <c r="I107" s="3">
        <f t="shared" si="3"/>
        <v>1836311.84</v>
      </c>
      <c r="J107" s="5">
        <f t="shared" si="2"/>
        <v>1296040.2400000002</v>
      </c>
      <c r="K107" s="3"/>
      <c r="L107" s="3"/>
    </row>
    <row r="108" spans="1:12" x14ac:dyDescent="0.35">
      <c r="A108">
        <v>1107</v>
      </c>
      <c r="B108">
        <v>45033</v>
      </c>
      <c r="C108" t="s">
        <v>8</v>
      </c>
      <c r="D108" t="s">
        <v>18</v>
      </c>
      <c r="E108" t="s">
        <v>19</v>
      </c>
      <c r="F108" s="4">
        <v>18</v>
      </c>
      <c r="G108" s="3">
        <v>11476.7</v>
      </c>
      <c r="H108" s="3">
        <v>31361.32</v>
      </c>
      <c r="I108" s="3">
        <f t="shared" si="3"/>
        <v>564503.76</v>
      </c>
      <c r="J108" s="5">
        <f t="shared" si="2"/>
        <v>357923.16000000003</v>
      </c>
      <c r="K108" s="3"/>
      <c r="L108" s="3"/>
    </row>
    <row r="109" spans="1:12" x14ac:dyDescent="0.35">
      <c r="A109">
        <v>1108</v>
      </c>
      <c r="B109">
        <v>45034</v>
      </c>
      <c r="C109" t="s">
        <v>27</v>
      </c>
      <c r="D109" t="s">
        <v>42</v>
      </c>
      <c r="E109" t="s">
        <v>43</v>
      </c>
      <c r="F109" s="4">
        <v>70</v>
      </c>
      <c r="G109" s="3">
        <v>125373.95</v>
      </c>
      <c r="H109" s="3">
        <v>382160.9</v>
      </c>
      <c r="I109" s="3">
        <f t="shared" si="3"/>
        <v>26751263</v>
      </c>
      <c r="J109" s="5">
        <f t="shared" si="2"/>
        <v>17975086.5</v>
      </c>
      <c r="K109" s="3"/>
      <c r="L109" s="3"/>
    </row>
    <row r="110" spans="1:12" x14ac:dyDescent="0.35">
      <c r="A110">
        <v>1109</v>
      </c>
      <c r="B110">
        <v>45035</v>
      </c>
      <c r="C110" t="s">
        <v>8</v>
      </c>
      <c r="D110" t="s">
        <v>13</v>
      </c>
      <c r="E110" t="s">
        <v>86</v>
      </c>
      <c r="F110" s="4">
        <v>97</v>
      </c>
      <c r="G110" s="3">
        <v>45307.46</v>
      </c>
      <c r="H110" s="3">
        <v>83594.8</v>
      </c>
      <c r="I110" s="3">
        <f t="shared" si="3"/>
        <v>8108695.6000000006</v>
      </c>
      <c r="J110" s="5">
        <f t="shared" si="2"/>
        <v>3713871.9800000004</v>
      </c>
      <c r="K110" s="3"/>
      <c r="L110" s="3"/>
    </row>
    <row r="111" spans="1:12" x14ac:dyDescent="0.35">
      <c r="A111">
        <v>1110</v>
      </c>
      <c r="B111">
        <v>45036</v>
      </c>
      <c r="C111" t="s">
        <v>22</v>
      </c>
      <c r="D111" t="s">
        <v>23</v>
      </c>
      <c r="E111" t="s">
        <v>32</v>
      </c>
      <c r="F111" s="4">
        <v>51</v>
      </c>
      <c r="G111" s="3">
        <v>196282.91</v>
      </c>
      <c r="H111" s="3">
        <v>940049.21</v>
      </c>
      <c r="I111" s="3">
        <f t="shared" si="3"/>
        <v>47942509.710000001</v>
      </c>
      <c r="J111" s="5">
        <f t="shared" si="2"/>
        <v>37932081.299999997</v>
      </c>
      <c r="K111" s="3"/>
      <c r="L111" s="3"/>
    </row>
    <row r="112" spans="1:12" x14ac:dyDescent="0.35">
      <c r="A112">
        <v>1111</v>
      </c>
      <c r="B112">
        <v>45037</v>
      </c>
      <c r="C112" t="s">
        <v>27</v>
      </c>
      <c r="D112" t="s">
        <v>31</v>
      </c>
      <c r="E112" t="s">
        <v>14</v>
      </c>
      <c r="F112" s="4">
        <v>44</v>
      </c>
      <c r="G112" s="3">
        <v>868.30619999999999</v>
      </c>
      <c r="H112" s="3">
        <v>5652.3019999999997</v>
      </c>
      <c r="I112" s="3">
        <f t="shared" si="3"/>
        <v>248701.288</v>
      </c>
      <c r="J112" s="5">
        <f t="shared" si="2"/>
        <v>210495.81520000001</v>
      </c>
      <c r="K112" s="3"/>
      <c r="L112" s="3"/>
    </row>
    <row r="113" spans="1:12" x14ac:dyDescent="0.35">
      <c r="A113">
        <v>1112</v>
      </c>
      <c r="B113">
        <v>45038</v>
      </c>
      <c r="C113" t="s">
        <v>22</v>
      </c>
      <c r="D113" t="s">
        <v>42</v>
      </c>
      <c r="E113" t="s">
        <v>35</v>
      </c>
      <c r="F113" s="4">
        <v>7</v>
      </c>
      <c r="G113" s="3">
        <v>104884.99</v>
      </c>
      <c r="H113" s="3">
        <v>432350.64</v>
      </c>
      <c r="I113" s="3">
        <f t="shared" si="3"/>
        <v>3026454.48</v>
      </c>
      <c r="J113" s="5">
        <f t="shared" si="2"/>
        <v>2292259.5499999998</v>
      </c>
      <c r="K113" s="3"/>
      <c r="L113" s="3"/>
    </row>
    <row r="114" spans="1:12" x14ac:dyDescent="0.35">
      <c r="A114">
        <v>1113</v>
      </c>
      <c r="B114">
        <v>45039</v>
      </c>
      <c r="C114" t="s">
        <v>17</v>
      </c>
      <c r="D114" t="s">
        <v>97</v>
      </c>
      <c r="E114" t="s">
        <v>19</v>
      </c>
      <c r="F114" s="4">
        <v>79</v>
      </c>
      <c r="G114" s="3">
        <v>12376.5</v>
      </c>
      <c r="H114" s="3">
        <v>17345.09</v>
      </c>
      <c r="I114" s="3">
        <f t="shared" si="3"/>
        <v>1370262.11</v>
      </c>
      <c r="J114" s="5">
        <f t="shared" si="2"/>
        <v>392518.6100000001</v>
      </c>
      <c r="K114" s="3"/>
      <c r="L114" s="3"/>
    </row>
    <row r="115" spans="1:12" x14ac:dyDescent="0.35">
      <c r="A115">
        <v>1114</v>
      </c>
      <c r="B115">
        <v>45040</v>
      </c>
      <c r="C115" t="s">
        <v>17</v>
      </c>
      <c r="D115" t="s">
        <v>108</v>
      </c>
      <c r="E115" t="s">
        <v>28</v>
      </c>
      <c r="F115" s="4">
        <v>21</v>
      </c>
      <c r="G115" s="3">
        <v>105130.64</v>
      </c>
      <c r="H115" s="3">
        <v>181448.94</v>
      </c>
      <c r="I115" s="3">
        <f t="shared" si="3"/>
        <v>3810427.74</v>
      </c>
      <c r="J115" s="5">
        <f t="shared" si="2"/>
        <v>1602684.3000000003</v>
      </c>
      <c r="K115" s="3"/>
      <c r="L115" s="3"/>
    </row>
    <row r="116" spans="1:12" x14ac:dyDescent="0.35">
      <c r="A116">
        <v>1115</v>
      </c>
      <c r="B116">
        <v>45041</v>
      </c>
      <c r="C116" t="s">
        <v>22</v>
      </c>
      <c r="D116" t="s">
        <v>50</v>
      </c>
      <c r="E116" t="s">
        <v>14</v>
      </c>
      <c r="F116" s="4">
        <v>27</v>
      </c>
      <c r="G116" s="3">
        <v>141715.91</v>
      </c>
      <c r="H116" s="3">
        <v>330796.84000000003</v>
      </c>
      <c r="I116" s="3">
        <f t="shared" si="3"/>
        <v>8931514.6800000016</v>
      </c>
      <c r="J116" s="5">
        <f t="shared" si="2"/>
        <v>5105185.1100000013</v>
      </c>
      <c r="K116" s="3"/>
      <c r="L116" s="3"/>
    </row>
    <row r="117" spans="1:12" x14ac:dyDescent="0.35">
      <c r="A117">
        <v>1116</v>
      </c>
      <c r="B117">
        <v>45042</v>
      </c>
      <c r="C117" t="s">
        <v>27</v>
      </c>
      <c r="D117" t="s">
        <v>18</v>
      </c>
      <c r="E117" t="s">
        <v>86</v>
      </c>
      <c r="F117" s="4">
        <v>27</v>
      </c>
      <c r="G117" s="3">
        <v>15346.01</v>
      </c>
      <c r="H117" s="3">
        <v>50396.65</v>
      </c>
      <c r="I117" s="3">
        <f t="shared" si="3"/>
        <v>1360709.55</v>
      </c>
      <c r="J117" s="5">
        <f t="shared" si="2"/>
        <v>946367.28</v>
      </c>
      <c r="K117" s="3"/>
      <c r="L117" s="3"/>
    </row>
    <row r="118" spans="1:12" x14ac:dyDescent="0.35">
      <c r="A118">
        <v>1117</v>
      </c>
      <c r="B118">
        <v>45043</v>
      </c>
      <c r="C118" t="s">
        <v>22</v>
      </c>
      <c r="D118" t="s">
        <v>31</v>
      </c>
      <c r="E118" t="s">
        <v>32</v>
      </c>
      <c r="F118" s="4">
        <v>98</v>
      </c>
      <c r="G118" s="3">
        <v>669.82929999999999</v>
      </c>
      <c r="H118" s="3">
        <v>5370.9859999999999</v>
      </c>
      <c r="I118" s="3">
        <f t="shared" si="3"/>
        <v>526356.62800000003</v>
      </c>
      <c r="J118" s="5">
        <f t="shared" si="2"/>
        <v>460713.35660000006</v>
      </c>
      <c r="K118" s="3"/>
      <c r="L118" s="3"/>
    </row>
    <row r="119" spans="1:12" x14ac:dyDescent="0.35">
      <c r="A119">
        <v>1118</v>
      </c>
      <c r="B119">
        <v>45044</v>
      </c>
      <c r="C119" t="s">
        <v>17</v>
      </c>
      <c r="D119" t="s">
        <v>46</v>
      </c>
      <c r="E119" t="s">
        <v>43</v>
      </c>
      <c r="F119" s="4">
        <v>36</v>
      </c>
      <c r="G119" s="3">
        <v>3334.674</v>
      </c>
      <c r="H119" s="3">
        <v>14163.76</v>
      </c>
      <c r="I119" s="3">
        <f t="shared" si="3"/>
        <v>509895.36</v>
      </c>
      <c r="J119" s="5">
        <f t="shared" si="2"/>
        <v>389847.09600000002</v>
      </c>
      <c r="K119" s="3"/>
      <c r="L119" s="3"/>
    </row>
    <row r="120" spans="1:12" x14ac:dyDescent="0.35">
      <c r="A120">
        <v>1119</v>
      </c>
      <c r="B120">
        <v>45045</v>
      </c>
      <c r="C120" t="s">
        <v>27</v>
      </c>
      <c r="D120" t="s">
        <v>97</v>
      </c>
      <c r="E120" t="s">
        <v>86</v>
      </c>
      <c r="F120" s="4">
        <v>63</v>
      </c>
      <c r="G120" s="3">
        <v>11414.02</v>
      </c>
      <c r="H120" s="3">
        <v>47054.69</v>
      </c>
      <c r="I120" s="3">
        <f t="shared" si="3"/>
        <v>2964445.47</v>
      </c>
      <c r="J120" s="5">
        <f t="shared" si="2"/>
        <v>2245362.21</v>
      </c>
      <c r="K120" s="3"/>
      <c r="L120" s="3"/>
    </row>
    <row r="121" spans="1:12" x14ac:dyDescent="0.35">
      <c r="A121">
        <v>1120</v>
      </c>
      <c r="B121">
        <v>45046</v>
      </c>
      <c r="C121" t="s">
        <v>8</v>
      </c>
      <c r="D121" t="s">
        <v>42</v>
      </c>
      <c r="E121" t="s">
        <v>56</v>
      </c>
      <c r="F121" s="4">
        <v>69</v>
      </c>
      <c r="G121" s="3">
        <v>171708.15</v>
      </c>
      <c r="H121" s="3">
        <v>339146.85</v>
      </c>
      <c r="I121" s="3">
        <f t="shared" si="3"/>
        <v>23401132.649999999</v>
      </c>
      <c r="J121" s="5">
        <f t="shared" si="2"/>
        <v>11553270.299999999</v>
      </c>
      <c r="K121" s="3"/>
      <c r="L121" s="3"/>
    </row>
    <row r="122" spans="1:12" x14ac:dyDescent="0.35">
      <c r="A122">
        <v>1121</v>
      </c>
      <c r="B122">
        <v>45047</v>
      </c>
      <c r="C122" t="s">
        <v>17</v>
      </c>
      <c r="D122" t="s">
        <v>46</v>
      </c>
      <c r="E122" t="s">
        <v>35</v>
      </c>
      <c r="F122" s="4">
        <v>54</v>
      </c>
      <c r="G122" s="3">
        <v>2679.2860000000001</v>
      </c>
      <c r="H122" s="3">
        <v>13370.95</v>
      </c>
      <c r="I122" s="3">
        <f t="shared" si="3"/>
        <v>722031.3</v>
      </c>
      <c r="J122" s="5">
        <f t="shared" si="2"/>
        <v>577349.85600000003</v>
      </c>
      <c r="K122" s="3"/>
      <c r="L122" s="3"/>
    </row>
    <row r="123" spans="1:12" x14ac:dyDescent="0.35">
      <c r="A123">
        <v>1122</v>
      </c>
      <c r="B123">
        <v>45048</v>
      </c>
      <c r="C123" t="s">
        <v>8</v>
      </c>
      <c r="D123" t="s">
        <v>18</v>
      </c>
      <c r="E123" t="s">
        <v>24</v>
      </c>
      <c r="F123" s="4">
        <v>16</v>
      </c>
      <c r="G123" s="3">
        <v>10319.58</v>
      </c>
      <c r="H123" s="3">
        <v>26914.37</v>
      </c>
      <c r="I123" s="3">
        <f t="shared" si="3"/>
        <v>430629.92</v>
      </c>
      <c r="J123" s="5">
        <f t="shared" si="2"/>
        <v>265516.64</v>
      </c>
      <c r="K123" s="3"/>
      <c r="L123" s="3"/>
    </row>
    <row r="124" spans="1:12" x14ac:dyDescent="0.35">
      <c r="A124">
        <v>1123</v>
      </c>
      <c r="B124">
        <v>45049</v>
      </c>
      <c r="C124" t="s">
        <v>27</v>
      </c>
      <c r="D124" t="s">
        <v>23</v>
      </c>
      <c r="E124" t="s">
        <v>86</v>
      </c>
      <c r="F124" s="4">
        <v>18</v>
      </c>
      <c r="G124" s="3">
        <v>189861.69</v>
      </c>
      <c r="H124" s="3">
        <v>784610.45</v>
      </c>
      <c r="I124" s="3">
        <f t="shared" si="3"/>
        <v>14122988.1</v>
      </c>
      <c r="J124" s="5">
        <f t="shared" si="2"/>
        <v>10705477.68</v>
      </c>
      <c r="K124" s="3"/>
      <c r="L124" s="3"/>
    </row>
    <row r="125" spans="1:12" x14ac:dyDescent="0.35">
      <c r="A125">
        <v>1124</v>
      </c>
      <c r="B125">
        <v>45050</v>
      </c>
      <c r="C125" t="s">
        <v>27</v>
      </c>
      <c r="D125" t="s">
        <v>50</v>
      </c>
      <c r="E125" t="s">
        <v>47</v>
      </c>
      <c r="F125" s="4">
        <v>49</v>
      </c>
      <c r="G125" s="3">
        <v>172545.32</v>
      </c>
      <c r="H125" s="3">
        <v>413904.52</v>
      </c>
      <c r="I125" s="3">
        <f t="shared" si="3"/>
        <v>20281321.48</v>
      </c>
      <c r="J125" s="5">
        <f t="shared" si="2"/>
        <v>11826600.800000001</v>
      </c>
      <c r="K125" s="3"/>
      <c r="L125" s="3"/>
    </row>
    <row r="126" spans="1:12" x14ac:dyDescent="0.35">
      <c r="A126">
        <v>1125</v>
      </c>
      <c r="B126">
        <v>45051</v>
      </c>
      <c r="C126" t="s">
        <v>17</v>
      </c>
      <c r="D126" t="s">
        <v>97</v>
      </c>
      <c r="E126" t="s">
        <v>14</v>
      </c>
      <c r="F126" s="4">
        <v>50</v>
      </c>
      <c r="G126" s="3">
        <v>8949.7209999999995</v>
      </c>
      <c r="H126" s="3">
        <v>15040.33</v>
      </c>
      <c r="I126" s="3">
        <f t="shared" si="3"/>
        <v>752016.5</v>
      </c>
      <c r="J126" s="5">
        <f t="shared" si="2"/>
        <v>304530.45</v>
      </c>
      <c r="K126" s="3"/>
      <c r="L126" s="3"/>
    </row>
    <row r="127" spans="1:12" x14ac:dyDescent="0.35">
      <c r="A127">
        <v>1126</v>
      </c>
      <c r="B127">
        <v>45052</v>
      </c>
      <c r="C127" t="s">
        <v>8</v>
      </c>
      <c r="D127" t="s">
        <v>23</v>
      </c>
      <c r="E127" t="s">
        <v>35</v>
      </c>
      <c r="F127" s="4">
        <v>93</v>
      </c>
      <c r="G127" s="3">
        <v>180698.41</v>
      </c>
      <c r="H127" s="3">
        <v>394801.38</v>
      </c>
      <c r="I127" s="3">
        <f t="shared" si="3"/>
        <v>36716528.340000004</v>
      </c>
      <c r="J127" s="5">
        <f t="shared" si="2"/>
        <v>19911576.210000005</v>
      </c>
      <c r="K127" s="3"/>
      <c r="L127" s="3"/>
    </row>
    <row r="128" spans="1:12" x14ac:dyDescent="0.35">
      <c r="A128">
        <v>1127</v>
      </c>
      <c r="B128">
        <v>45053</v>
      </c>
      <c r="C128" t="s">
        <v>22</v>
      </c>
      <c r="D128" t="s">
        <v>42</v>
      </c>
      <c r="E128" t="s">
        <v>19</v>
      </c>
      <c r="F128" s="4">
        <v>95</v>
      </c>
      <c r="G128" s="3">
        <v>167274.45000000001</v>
      </c>
      <c r="H128" s="3">
        <v>286476.53999999998</v>
      </c>
      <c r="I128" s="3">
        <f t="shared" si="3"/>
        <v>27215271.299999997</v>
      </c>
      <c r="J128" s="5">
        <f t="shared" si="2"/>
        <v>11324198.549999995</v>
      </c>
      <c r="K128" s="3"/>
      <c r="L128" s="3"/>
    </row>
    <row r="129" spans="1:12" x14ac:dyDescent="0.35">
      <c r="A129">
        <v>1128</v>
      </c>
      <c r="B129">
        <v>45054</v>
      </c>
      <c r="C129" t="s">
        <v>27</v>
      </c>
      <c r="D129" t="s">
        <v>42</v>
      </c>
      <c r="E129" t="s">
        <v>10</v>
      </c>
      <c r="F129" s="4">
        <v>8</v>
      </c>
      <c r="G129" s="3">
        <v>142678.39000000001</v>
      </c>
      <c r="H129" s="3">
        <v>238553.17</v>
      </c>
      <c r="I129" s="3">
        <f t="shared" si="3"/>
        <v>1908425.36</v>
      </c>
      <c r="J129" s="5">
        <f t="shared" si="2"/>
        <v>766998.24</v>
      </c>
      <c r="K129" s="3"/>
      <c r="L129" s="3"/>
    </row>
    <row r="130" spans="1:12" x14ac:dyDescent="0.35">
      <c r="A130">
        <v>1129</v>
      </c>
      <c r="B130">
        <v>45055</v>
      </c>
      <c r="C130" t="s">
        <v>17</v>
      </c>
      <c r="D130" t="s">
        <v>9</v>
      </c>
      <c r="E130" t="s">
        <v>35</v>
      </c>
      <c r="F130" s="4">
        <v>39</v>
      </c>
      <c r="G130" s="3">
        <v>63856.23</v>
      </c>
      <c r="H130" s="3">
        <v>121185.55</v>
      </c>
      <c r="I130" s="3">
        <f t="shared" si="3"/>
        <v>4726236.45</v>
      </c>
      <c r="J130" s="5">
        <f t="shared" ref="J130:J193" si="4">I130 - (F130 * G130)</f>
        <v>2235843.48</v>
      </c>
      <c r="K130" s="3"/>
      <c r="L130" s="3"/>
    </row>
    <row r="131" spans="1:12" x14ac:dyDescent="0.35">
      <c r="A131">
        <v>1130</v>
      </c>
      <c r="B131">
        <v>45056</v>
      </c>
      <c r="C131" t="s">
        <v>22</v>
      </c>
      <c r="D131" t="s">
        <v>13</v>
      </c>
      <c r="E131" t="s">
        <v>35</v>
      </c>
      <c r="F131" s="4">
        <v>47</v>
      </c>
      <c r="G131" s="3">
        <v>70325.41</v>
      </c>
      <c r="H131" s="3">
        <v>198600.99</v>
      </c>
      <c r="I131" s="3">
        <f t="shared" ref="I131:I194" si="5">F131*H131</f>
        <v>9334246.5299999993</v>
      </c>
      <c r="J131" s="5">
        <f t="shared" si="4"/>
        <v>6028952.2599999998</v>
      </c>
      <c r="K131" s="3"/>
      <c r="L131" s="3"/>
    </row>
    <row r="132" spans="1:12" x14ac:dyDescent="0.35">
      <c r="A132">
        <v>1131</v>
      </c>
      <c r="B132">
        <v>45057</v>
      </c>
      <c r="C132" t="s">
        <v>8</v>
      </c>
      <c r="D132" t="s">
        <v>108</v>
      </c>
      <c r="E132" t="s">
        <v>127</v>
      </c>
      <c r="F132" s="4">
        <v>36</v>
      </c>
      <c r="G132" s="3">
        <v>106588.41</v>
      </c>
      <c r="H132" s="3">
        <v>203065.01</v>
      </c>
      <c r="I132" s="3">
        <f t="shared" si="5"/>
        <v>7310340.3600000003</v>
      </c>
      <c r="J132" s="5">
        <f t="shared" si="4"/>
        <v>3473157.6</v>
      </c>
      <c r="K132" s="3"/>
      <c r="L132" s="3"/>
    </row>
    <row r="133" spans="1:12" x14ac:dyDescent="0.35">
      <c r="A133">
        <v>1132</v>
      </c>
      <c r="B133">
        <v>45058</v>
      </c>
      <c r="C133" t="s">
        <v>17</v>
      </c>
      <c r="D133" t="s">
        <v>50</v>
      </c>
      <c r="E133" t="s">
        <v>14</v>
      </c>
      <c r="F133" s="4">
        <v>17</v>
      </c>
      <c r="G133" s="3">
        <v>101451.68</v>
      </c>
      <c r="H133" s="3">
        <v>323949.17</v>
      </c>
      <c r="I133" s="3">
        <f t="shared" si="5"/>
        <v>5507135.8899999997</v>
      </c>
      <c r="J133" s="5">
        <f t="shared" si="4"/>
        <v>3782457.33</v>
      </c>
      <c r="K133" s="3"/>
      <c r="L133" s="3"/>
    </row>
    <row r="134" spans="1:12" x14ac:dyDescent="0.35">
      <c r="A134">
        <v>1133</v>
      </c>
      <c r="B134">
        <v>45059</v>
      </c>
      <c r="C134" t="s">
        <v>22</v>
      </c>
      <c r="D134" t="s">
        <v>55</v>
      </c>
      <c r="E134" t="s">
        <v>127</v>
      </c>
      <c r="F134" s="4">
        <v>26</v>
      </c>
      <c r="G134" s="3">
        <v>21512.16</v>
      </c>
      <c r="H134" s="3">
        <v>38184.65</v>
      </c>
      <c r="I134" s="3">
        <f t="shared" si="5"/>
        <v>992800.9</v>
      </c>
      <c r="J134" s="5">
        <f t="shared" si="4"/>
        <v>433484.74</v>
      </c>
      <c r="K134" s="3"/>
      <c r="L134" s="3"/>
    </row>
    <row r="135" spans="1:12" x14ac:dyDescent="0.35">
      <c r="A135">
        <v>1134</v>
      </c>
      <c r="B135">
        <v>45060</v>
      </c>
      <c r="C135" t="s">
        <v>22</v>
      </c>
      <c r="D135" t="s">
        <v>108</v>
      </c>
      <c r="E135" t="s">
        <v>56</v>
      </c>
      <c r="F135" s="4">
        <v>69</v>
      </c>
      <c r="G135" s="3">
        <v>115064.29</v>
      </c>
      <c r="H135" s="3">
        <v>286009.03000000003</v>
      </c>
      <c r="I135" s="3">
        <f t="shared" si="5"/>
        <v>19734623.07</v>
      </c>
      <c r="J135" s="5">
        <f t="shared" si="4"/>
        <v>11795187.060000001</v>
      </c>
      <c r="K135" s="3"/>
      <c r="L135" s="3"/>
    </row>
    <row r="136" spans="1:12" x14ac:dyDescent="0.35">
      <c r="A136">
        <v>1135</v>
      </c>
      <c r="B136">
        <v>45061</v>
      </c>
      <c r="C136" t="s">
        <v>27</v>
      </c>
      <c r="D136" t="s">
        <v>108</v>
      </c>
      <c r="E136" t="s">
        <v>19</v>
      </c>
      <c r="F136" s="4">
        <v>48</v>
      </c>
      <c r="G136" s="3">
        <v>103736.75</v>
      </c>
      <c r="H136" s="3">
        <v>209379.4</v>
      </c>
      <c r="I136" s="3">
        <f t="shared" si="5"/>
        <v>10050211.199999999</v>
      </c>
      <c r="J136" s="5">
        <f t="shared" si="4"/>
        <v>5070847.1999999993</v>
      </c>
      <c r="K136" s="3"/>
      <c r="L136" s="3"/>
    </row>
    <row r="137" spans="1:12" x14ac:dyDescent="0.35">
      <c r="A137">
        <v>1136</v>
      </c>
      <c r="B137">
        <v>45062</v>
      </c>
      <c r="C137" t="s">
        <v>17</v>
      </c>
      <c r="D137" t="s">
        <v>46</v>
      </c>
      <c r="E137" t="s">
        <v>35</v>
      </c>
      <c r="F137" s="4">
        <v>96</v>
      </c>
      <c r="G137" s="3">
        <v>3325.3380000000002</v>
      </c>
      <c r="H137" s="3">
        <v>8653.9079999999994</v>
      </c>
      <c r="I137" s="3">
        <f t="shared" si="5"/>
        <v>830775.16799999995</v>
      </c>
      <c r="J137" s="5">
        <f t="shared" si="4"/>
        <v>511542.71999999991</v>
      </c>
      <c r="K137" s="3"/>
      <c r="L137" s="3"/>
    </row>
    <row r="138" spans="1:12" x14ac:dyDescent="0.35">
      <c r="A138">
        <v>1137</v>
      </c>
      <c r="B138">
        <v>45063</v>
      </c>
      <c r="C138" t="s">
        <v>27</v>
      </c>
      <c r="D138" t="s">
        <v>13</v>
      </c>
      <c r="E138" t="s">
        <v>32</v>
      </c>
      <c r="F138" s="4">
        <v>92</v>
      </c>
      <c r="G138" s="3">
        <v>49255.17</v>
      </c>
      <c r="H138" s="3">
        <v>128908.13</v>
      </c>
      <c r="I138" s="3">
        <f t="shared" si="5"/>
        <v>11859547.960000001</v>
      </c>
      <c r="J138" s="5">
        <f t="shared" si="4"/>
        <v>7328072.3200000012</v>
      </c>
      <c r="K138" s="3"/>
      <c r="L138" s="3"/>
    </row>
    <row r="139" spans="1:12" x14ac:dyDescent="0.35">
      <c r="A139">
        <v>1138</v>
      </c>
      <c r="B139">
        <v>45064</v>
      </c>
      <c r="C139" t="s">
        <v>22</v>
      </c>
      <c r="D139" t="s">
        <v>9</v>
      </c>
      <c r="E139" t="s">
        <v>28</v>
      </c>
      <c r="F139" s="4">
        <v>73</v>
      </c>
      <c r="G139" s="3">
        <v>65883.22</v>
      </c>
      <c r="H139" s="3">
        <v>164987.17000000001</v>
      </c>
      <c r="I139" s="3">
        <f t="shared" si="5"/>
        <v>12044063.41</v>
      </c>
      <c r="J139" s="5">
        <f t="shared" si="4"/>
        <v>7234588.3499999996</v>
      </c>
      <c r="K139" s="3"/>
      <c r="L139" s="3"/>
    </row>
    <row r="140" spans="1:12" x14ac:dyDescent="0.35">
      <c r="A140">
        <v>1139</v>
      </c>
      <c r="B140">
        <v>45065</v>
      </c>
      <c r="C140" t="s">
        <v>22</v>
      </c>
      <c r="D140" t="s">
        <v>18</v>
      </c>
      <c r="E140" t="s">
        <v>10</v>
      </c>
      <c r="F140" s="4">
        <v>75</v>
      </c>
      <c r="G140" s="3">
        <v>12875.44</v>
      </c>
      <c r="H140" s="3">
        <v>59250.03</v>
      </c>
      <c r="I140" s="3">
        <f t="shared" si="5"/>
        <v>4443752.25</v>
      </c>
      <c r="J140" s="5">
        <f t="shared" si="4"/>
        <v>3478094.25</v>
      </c>
      <c r="K140" s="3"/>
      <c r="L140" s="3"/>
    </row>
    <row r="141" spans="1:12" x14ac:dyDescent="0.35">
      <c r="A141">
        <v>1140</v>
      </c>
      <c r="B141">
        <v>45066</v>
      </c>
      <c r="C141" t="s">
        <v>27</v>
      </c>
      <c r="D141" t="s">
        <v>18</v>
      </c>
      <c r="E141" t="s">
        <v>14</v>
      </c>
      <c r="F141" s="4">
        <v>13</v>
      </c>
      <c r="G141" s="3">
        <v>13286.23</v>
      </c>
      <c r="H141" s="3">
        <v>60558.75</v>
      </c>
      <c r="I141" s="3">
        <f t="shared" si="5"/>
        <v>787263.75</v>
      </c>
      <c r="J141" s="5">
        <f t="shared" si="4"/>
        <v>614542.76</v>
      </c>
      <c r="K141" s="3"/>
      <c r="L141" s="3"/>
    </row>
    <row r="142" spans="1:12" x14ac:dyDescent="0.35">
      <c r="A142">
        <v>1141</v>
      </c>
      <c r="B142">
        <v>45067</v>
      </c>
      <c r="C142" t="s">
        <v>17</v>
      </c>
      <c r="D142" t="s">
        <v>31</v>
      </c>
      <c r="E142" t="s">
        <v>56</v>
      </c>
      <c r="F142" s="4">
        <v>4</v>
      </c>
      <c r="G142" s="3">
        <v>505.20729999999998</v>
      </c>
      <c r="H142" s="3">
        <v>7099.0280000000002</v>
      </c>
      <c r="I142" s="3">
        <f t="shared" si="5"/>
        <v>28396.112000000001</v>
      </c>
      <c r="J142" s="5">
        <f t="shared" si="4"/>
        <v>26375.282800000001</v>
      </c>
      <c r="K142" s="3"/>
      <c r="L142" s="3"/>
    </row>
    <row r="143" spans="1:12" x14ac:dyDescent="0.35">
      <c r="A143">
        <v>1142</v>
      </c>
      <c r="B143">
        <v>45068</v>
      </c>
      <c r="C143" t="s">
        <v>8</v>
      </c>
      <c r="D143" t="s">
        <v>31</v>
      </c>
      <c r="E143" t="s">
        <v>19</v>
      </c>
      <c r="F143" s="4">
        <v>18</v>
      </c>
      <c r="G143" s="3">
        <v>730.45159999999998</v>
      </c>
      <c r="H143" s="3">
        <v>2249.328</v>
      </c>
      <c r="I143" s="3">
        <f t="shared" si="5"/>
        <v>40487.904000000002</v>
      </c>
      <c r="J143" s="5">
        <f t="shared" si="4"/>
        <v>27339.775200000004</v>
      </c>
      <c r="K143" s="3"/>
      <c r="L143" s="3"/>
    </row>
    <row r="144" spans="1:12" x14ac:dyDescent="0.35">
      <c r="A144">
        <v>1143</v>
      </c>
      <c r="B144">
        <v>45069</v>
      </c>
      <c r="C144" t="s">
        <v>17</v>
      </c>
      <c r="D144" t="s">
        <v>77</v>
      </c>
      <c r="E144" t="s">
        <v>43</v>
      </c>
      <c r="F144" s="4">
        <v>83</v>
      </c>
      <c r="G144" s="3">
        <v>1459.289</v>
      </c>
      <c r="H144" s="3">
        <v>2147.451</v>
      </c>
      <c r="I144" s="3">
        <f t="shared" si="5"/>
        <v>178238.43299999999</v>
      </c>
      <c r="J144" s="5">
        <f t="shared" si="4"/>
        <v>57117.445999999996</v>
      </c>
      <c r="K144" s="3"/>
      <c r="L144" s="3"/>
    </row>
    <row r="145" spans="1:12" x14ac:dyDescent="0.35">
      <c r="A145">
        <v>1144</v>
      </c>
      <c r="B145">
        <v>45070</v>
      </c>
      <c r="C145" t="s">
        <v>8</v>
      </c>
      <c r="D145" t="s">
        <v>9</v>
      </c>
      <c r="E145" t="s">
        <v>14</v>
      </c>
      <c r="F145" s="4">
        <v>36</v>
      </c>
      <c r="G145" s="3">
        <v>66893.070000000007</v>
      </c>
      <c r="H145" s="3">
        <v>93431.16</v>
      </c>
      <c r="I145" s="3">
        <f t="shared" si="5"/>
        <v>3363521.7600000002</v>
      </c>
      <c r="J145" s="5">
        <f t="shared" si="4"/>
        <v>955371.23999999976</v>
      </c>
      <c r="K145" s="3"/>
      <c r="L145" s="3"/>
    </row>
    <row r="146" spans="1:12" x14ac:dyDescent="0.35">
      <c r="A146">
        <v>1145</v>
      </c>
      <c r="B146">
        <v>45071</v>
      </c>
      <c r="C146" t="s">
        <v>27</v>
      </c>
      <c r="D146" t="s">
        <v>23</v>
      </c>
      <c r="E146" t="s">
        <v>14</v>
      </c>
      <c r="F146" s="4">
        <v>10</v>
      </c>
      <c r="G146" s="3">
        <v>252393.26</v>
      </c>
      <c r="H146" s="3">
        <v>432723.87</v>
      </c>
      <c r="I146" s="3">
        <f t="shared" si="5"/>
        <v>4327238.7</v>
      </c>
      <c r="J146" s="5">
        <f t="shared" si="4"/>
        <v>1803306.1</v>
      </c>
      <c r="K146" s="3"/>
      <c r="L146" s="3"/>
    </row>
    <row r="147" spans="1:12" x14ac:dyDescent="0.35">
      <c r="A147">
        <v>1146</v>
      </c>
      <c r="B147">
        <v>45072</v>
      </c>
      <c r="C147" t="s">
        <v>22</v>
      </c>
      <c r="D147" t="s">
        <v>42</v>
      </c>
      <c r="E147" t="s">
        <v>86</v>
      </c>
      <c r="F147" s="4">
        <v>44</v>
      </c>
      <c r="G147" s="3">
        <v>143238.14000000001</v>
      </c>
      <c r="H147" s="3">
        <v>492138.6</v>
      </c>
      <c r="I147" s="3">
        <f t="shared" si="5"/>
        <v>21654098.399999999</v>
      </c>
      <c r="J147" s="5">
        <f t="shared" si="4"/>
        <v>15351620.239999998</v>
      </c>
      <c r="K147" s="3"/>
      <c r="L147" s="3"/>
    </row>
    <row r="148" spans="1:12" x14ac:dyDescent="0.35">
      <c r="A148">
        <v>1147</v>
      </c>
      <c r="B148">
        <v>45073</v>
      </c>
      <c r="C148" t="s">
        <v>17</v>
      </c>
      <c r="D148" t="s">
        <v>77</v>
      </c>
      <c r="E148" t="s">
        <v>43</v>
      </c>
      <c r="F148" s="4">
        <v>79</v>
      </c>
      <c r="G148" s="3">
        <v>1352.366</v>
      </c>
      <c r="H148" s="3">
        <v>4116.7240000000002</v>
      </c>
      <c r="I148" s="3">
        <f t="shared" si="5"/>
        <v>325221.196</v>
      </c>
      <c r="J148" s="5">
        <f t="shared" si="4"/>
        <v>218384.28200000001</v>
      </c>
      <c r="K148" s="3"/>
      <c r="L148" s="3"/>
    </row>
    <row r="149" spans="1:12" x14ac:dyDescent="0.35">
      <c r="A149">
        <v>1148</v>
      </c>
      <c r="B149">
        <v>45074</v>
      </c>
      <c r="C149" t="s">
        <v>8</v>
      </c>
      <c r="D149" t="s">
        <v>77</v>
      </c>
      <c r="E149" t="s">
        <v>10</v>
      </c>
      <c r="F149" s="4">
        <v>36</v>
      </c>
      <c r="G149" s="3">
        <v>1352.3720000000001</v>
      </c>
      <c r="H149" s="3">
        <v>3433.7739999999999</v>
      </c>
      <c r="I149" s="3">
        <f t="shared" si="5"/>
        <v>123615.864</v>
      </c>
      <c r="J149" s="5">
        <f t="shared" si="4"/>
        <v>74930.472000000009</v>
      </c>
      <c r="K149" s="3"/>
      <c r="L149" s="3"/>
    </row>
    <row r="150" spans="1:12" x14ac:dyDescent="0.35">
      <c r="A150">
        <v>1149</v>
      </c>
      <c r="B150">
        <v>45075</v>
      </c>
      <c r="C150" t="s">
        <v>27</v>
      </c>
      <c r="D150" t="s">
        <v>42</v>
      </c>
      <c r="E150" t="s">
        <v>32</v>
      </c>
      <c r="F150" s="4">
        <v>79</v>
      </c>
      <c r="G150" s="3">
        <v>148729.14000000001</v>
      </c>
      <c r="H150" s="3">
        <v>492103.56</v>
      </c>
      <c r="I150" s="3">
        <f t="shared" si="5"/>
        <v>38876181.240000002</v>
      </c>
      <c r="J150" s="5">
        <f t="shared" si="4"/>
        <v>27126579.18</v>
      </c>
      <c r="K150" s="3"/>
      <c r="L150" s="3"/>
    </row>
    <row r="151" spans="1:12" x14ac:dyDescent="0.35">
      <c r="A151">
        <v>1150</v>
      </c>
      <c r="B151">
        <v>45076</v>
      </c>
      <c r="C151" t="s">
        <v>27</v>
      </c>
      <c r="D151" t="s">
        <v>77</v>
      </c>
      <c r="E151" t="s">
        <v>86</v>
      </c>
      <c r="F151" s="4">
        <v>13</v>
      </c>
      <c r="G151" s="3">
        <v>1692.654</v>
      </c>
      <c r="H151" s="3">
        <v>3942.4580000000001</v>
      </c>
      <c r="I151" s="3">
        <f t="shared" si="5"/>
        <v>51251.953999999998</v>
      </c>
      <c r="J151" s="5">
        <f t="shared" si="4"/>
        <v>29247.451999999997</v>
      </c>
      <c r="K151" s="3"/>
      <c r="L151" s="3"/>
    </row>
    <row r="152" spans="1:12" x14ac:dyDescent="0.35">
      <c r="A152">
        <v>1151</v>
      </c>
      <c r="B152">
        <v>45077</v>
      </c>
      <c r="C152" t="s">
        <v>22</v>
      </c>
      <c r="D152" t="s">
        <v>31</v>
      </c>
      <c r="E152" t="s">
        <v>14</v>
      </c>
      <c r="F152" s="4">
        <v>90</v>
      </c>
      <c r="G152" s="3">
        <v>576.98440000000005</v>
      </c>
      <c r="H152" s="3">
        <v>7583.1869999999999</v>
      </c>
      <c r="I152" s="3">
        <f t="shared" si="5"/>
        <v>682486.83</v>
      </c>
      <c r="J152" s="5">
        <f t="shared" si="4"/>
        <v>630558.23399999994</v>
      </c>
      <c r="K152" s="3"/>
      <c r="L152" s="3"/>
    </row>
    <row r="153" spans="1:12" x14ac:dyDescent="0.35">
      <c r="A153">
        <v>1152</v>
      </c>
      <c r="B153">
        <v>45078</v>
      </c>
      <c r="C153" t="s">
        <v>17</v>
      </c>
      <c r="D153" t="s">
        <v>42</v>
      </c>
      <c r="E153" t="s">
        <v>127</v>
      </c>
      <c r="F153" s="4">
        <v>44</v>
      </c>
      <c r="G153" s="3">
        <v>122237.4</v>
      </c>
      <c r="H153" s="3">
        <v>245113.79</v>
      </c>
      <c r="I153" s="3">
        <f t="shared" si="5"/>
        <v>10785006.76</v>
      </c>
      <c r="J153" s="5">
        <f t="shared" si="4"/>
        <v>5406561.1600000001</v>
      </c>
      <c r="K153" s="3"/>
      <c r="L153" s="3"/>
    </row>
    <row r="154" spans="1:12" x14ac:dyDescent="0.35">
      <c r="A154">
        <v>1153</v>
      </c>
      <c r="B154">
        <v>45079</v>
      </c>
      <c r="C154" t="s">
        <v>27</v>
      </c>
      <c r="D154" t="s">
        <v>18</v>
      </c>
      <c r="E154" t="s">
        <v>127</v>
      </c>
      <c r="F154" s="4">
        <v>41</v>
      </c>
      <c r="G154" s="3">
        <v>14922.08</v>
      </c>
      <c r="H154" s="3">
        <v>47421</v>
      </c>
      <c r="I154" s="3">
        <f t="shared" si="5"/>
        <v>1944261</v>
      </c>
      <c r="J154" s="5">
        <f t="shared" si="4"/>
        <v>1332455.72</v>
      </c>
      <c r="K154" s="3"/>
      <c r="L154" s="3"/>
    </row>
    <row r="155" spans="1:12" x14ac:dyDescent="0.35">
      <c r="A155">
        <v>1154</v>
      </c>
      <c r="B155">
        <v>45080</v>
      </c>
      <c r="C155" t="s">
        <v>27</v>
      </c>
      <c r="D155" t="s">
        <v>18</v>
      </c>
      <c r="E155" t="s">
        <v>28</v>
      </c>
      <c r="F155" s="4">
        <v>27</v>
      </c>
      <c r="G155" s="3">
        <v>17638.32</v>
      </c>
      <c r="H155" s="3">
        <v>27561.59</v>
      </c>
      <c r="I155" s="3">
        <f t="shared" si="5"/>
        <v>744162.93</v>
      </c>
      <c r="J155" s="5">
        <f t="shared" si="4"/>
        <v>267928.29000000004</v>
      </c>
      <c r="K155" s="3"/>
      <c r="L155" s="3"/>
    </row>
    <row r="156" spans="1:12" x14ac:dyDescent="0.35">
      <c r="A156">
        <v>1155</v>
      </c>
      <c r="B156">
        <v>45081</v>
      </c>
      <c r="C156" t="s">
        <v>27</v>
      </c>
      <c r="D156" t="s">
        <v>9</v>
      </c>
      <c r="E156" t="s">
        <v>19</v>
      </c>
      <c r="F156" s="4">
        <v>47</v>
      </c>
      <c r="G156" s="3">
        <v>55336.53</v>
      </c>
      <c r="H156" s="3">
        <v>137257.22</v>
      </c>
      <c r="I156" s="3">
        <f t="shared" si="5"/>
        <v>6451089.3399999999</v>
      </c>
      <c r="J156" s="5">
        <f t="shared" si="4"/>
        <v>3850272.4299999997</v>
      </c>
      <c r="K156" s="3"/>
      <c r="L156" s="3"/>
    </row>
    <row r="157" spans="1:12" x14ac:dyDescent="0.35">
      <c r="A157">
        <v>1156</v>
      </c>
      <c r="B157">
        <v>45082</v>
      </c>
      <c r="C157" t="s">
        <v>27</v>
      </c>
      <c r="D157" t="s">
        <v>77</v>
      </c>
      <c r="E157" t="s">
        <v>86</v>
      </c>
      <c r="F157" s="4">
        <v>93</v>
      </c>
      <c r="G157" s="3">
        <v>1500.2550000000001</v>
      </c>
      <c r="H157" s="3">
        <v>3860.5520000000001</v>
      </c>
      <c r="I157" s="3">
        <f t="shared" si="5"/>
        <v>359031.33600000001</v>
      </c>
      <c r="J157" s="5">
        <f t="shared" si="4"/>
        <v>219507.62100000001</v>
      </c>
      <c r="K157" s="3"/>
      <c r="L157" s="3"/>
    </row>
    <row r="158" spans="1:12" x14ac:dyDescent="0.35">
      <c r="A158">
        <v>1157</v>
      </c>
      <c r="B158">
        <v>45083</v>
      </c>
      <c r="C158" t="s">
        <v>17</v>
      </c>
      <c r="D158" t="s">
        <v>50</v>
      </c>
      <c r="E158" t="s">
        <v>35</v>
      </c>
      <c r="F158" s="4">
        <v>52</v>
      </c>
      <c r="G158" s="3">
        <v>141533.04</v>
      </c>
      <c r="H158" s="3">
        <v>433744.55</v>
      </c>
      <c r="I158" s="3">
        <f t="shared" si="5"/>
        <v>22554716.599999998</v>
      </c>
      <c r="J158" s="5">
        <f t="shared" si="4"/>
        <v>15194998.519999998</v>
      </c>
      <c r="K158" s="3"/>
      <c r="L158" s="3"/>
    </row>
    <row r="159" spans="1:12" x14ac:dyDescent="0.35">
      <c r="A159">
        <v>1158</v>
      </c>
      <c r="B159">
        <v>45084</v>
      </c>
      <c r="C159" t="s">
        <v>22</v>
      </c>
      <c r="D159" t="s">
        <v>42</v>
      </c>
      <c r="E159" t="s">
        <v>24</v>
      </c>
      <c r="F159" s="4">
        <v>91</v>
      </c>
      <c r="G159" s="3">
        <v>129174.27</v>
      </c>
      <c r="H159" s="3">
        <v>259396.98</v>
      </c>
      <c r="I159" s="3">
        <f t="shared" si="5"/>
        <v>23605125.18</v>
      </c>
      <c r="J159" s="5">
        <f t="shared" si="4"/>
        <v>11850266.609999999</v>
      </c>
      <c r="K159" s="3"/>
      <c r="L159" s="3"/>
    </row>
    <row r="160" spans="1:12" x14ac:dyDescent="0.35">
      <c r="A160">
        <v>1159</v>
      </c>
      <c r="B160">
        <v>45085</v>
      </c>
      <c r="C160" t="s">
        <v>8</v>
      </c>
      <c r="D160" t="s">
        <v>9</v>
      </c>
      <c r="E160" t="s">
        <v>47</v>
      </c>
      <c r="F160" s="4">
        <v>85</v>
      </c>
      <c r="G160" s="3">
        <v>67620.78</v>
      </c>
      <c r="H160" s="3">
        <v>136276.25</v>
      </c>
      <c r="I160" s="3">
        <f t="shared" si="5"/>
        <v>11583481.25</v>
      </c>
      <c r="J160" s="5">
        <f t="shared" si="4"/>
        <v>5835714.9500000002</v>
      </c>
      <c r="K160" s="3"/>
      <c r="L160" s="3"/>
    </row>
    <row r="161" spans="1:12" x14ac:dyDescent="0.35">
      <c r="A161">
        <v>1160</v>
      </c>
      <c r="B161">
        <v>45086</v>
      </c>
      <c r="C161" t="s">
        <v>8</v>
      </c>
      <c r="D161" t="s">
        <v>55</v>
      </c>
      <c r="E161" t="s">
        <v>28</v>
      </c>
      <c r="F161" s="4">
        <v>54</v>
      </c>
      <c r="G161" s="3">
        <v>16287.96</v>
      </c>
      <c r="H161" s="3">
        <v>35610.46</v>
      </c>
      <c r="I161" s="3">
        <f t="shared" si="5"/>
        <v>1922964.8399999999</v>
      </c>
      <c r="J161" s="5">
        <f t="shared" si="4"/>
        <v>1043414.9999999999</v>
      </c>
      <c r="K161" s="3"/>
      <c r="L161" s="3"/>
    </row>
    <row r="162" spans="1:12" x14ac:dyDescent="0.35">
      <c r="A162">
        <v>1161</v>
      </c>
      <c r="B162">
        <v>45087</v>
      </c>
      <c r="C162" t="s">
        <v>8</v>
      </c>
      <c r="D162" t="s">
        <v>31</v>
      </c>
      <c r="E162" t="s">
        <v>24</v>
      </c>
      <c r="F162" s="4">
        <v>45</v>
      </c>
      <c r="G162" s="3">
        <v>589.49860000000001</v>
      </c>
      <c r="H162" s="3">
        <v>6592.2129999999997</v>
      </c>
      <c r="I162" s="3">
        <f t="shared" si="5"/>
        <v>296649.58499999996</v>
      </c>
      <c r="J162" s="5">
        <f t="shared" si="4"/>
        <v>270122.14799999999</v>
      </c>
      <c r="K162" s="3"/>
      <c r="L162" s="3"/>
    </row>
    <row r="163" spans="1:12" x14ac:dyDescent="0.35">
      <c r="A163">
        <v>1162</v>
      </c>
      <c r="B163">
        <v>45088</v>
      </c>
      <c r="C163" t="s">
        <v>22</v>
      </c>
      <c r="D163" t="s">
        <v>31</v>
      </c>
      <c r="E163" t="s">
        <v>24</v>
      </c>
      <c r="F163" s="4">
        <v>44</v>
      </c>
      <c r="G163" s="3">
        <v>881.79849999999999</v>
      </c>
      <c r="H163" s="3">
        <v>6565.6130000000003</v>
      </c>
      <c r="I163" s="3">
        <f t="shared" si="5"/>
        <v>288886.97200000001</v>
      </c>
      <c r="J163" s="5">
        <f t="shared" si="4"/>
        <v>250087.83800000002</v>
      </c>
      <c r="K163" s="3"/>
      <c r="L163" s="3"/>
    </row>
    <row r="164" spans="1:12" x14ac:dyDescent="0.35">
      <c r="A164">
        <v>1163</v>
      </c>
      <c r="B164">
        <v>45089</v>
      </c>
      <c r="C164" t="s">
        <v>22</v>
      </c>
      <c r="D164" t="s">
        <v>97</v>
      </c>
      <c r="E164" t="s">
        <v>10</v>
      </c>
      <c r="F164" s="4">
        <v>78</v>
      </c>
      <c r="G164" s="3">
        <v>13143.02</v>
      </c>
      <c r="H164" s="3">
        <v>16164.06</v>
      </c>
      <c r="I164" s="3">
        <f t="shared" si="5"/>
        <v>1260796.68</v>
      </c>
      <c r="J164" s="5">
        <f t="shared" si="4"/>
        <v>235641.11999999988</v>
      </c>
      <c r="K164" s="3"/>
      <c r="L164" s="3"/>
    </row>
    <row r="165" spans="1:12" x14ac:dyDescent="0.35">
      <c r="A165">
        <v>1164</v>
      </c>
      <c r="B165">
        <v>45090</v>
      </c>
      <c r="C165" t="s">
        <v>22</v>
      </c>
      <c r="D165" t="s">
        <v>31</v>
      </c>
      <c r="E165" t="s">
        <v>127</v>
      </c>
      <c r="F165" s="4">
        <v>56</v>
      </c>
      <c r="G165" s="3">
        <v>802.86270000000002</v>
      </c>
      <c r="H165" s="3">
        <v>8165.107</v>
      </c>
      <c r="I165" s="3">
        <f t="shared" si="5"/>
        <v>457245.99199999997</v>
      </c>
      <c r="J165" s="5">
        <f t="shared" si="4"/>
        <v>412285.68079999997</v>
      </c>
      <c r="K165" s="3"/>
      <c r="L165" s="3"/>
    </row>
    <row r="166" spans="1:12" x14ac:dyDescent="0.35">
      <c r="A166">
        <v>1165</v>
      </c>
      <c r="B166">
        <v>45091</v>
      </c>
      <c r="C166" t="s">
        <v>27</v>
      </c>
      <c r="D166" t="s">
        <v>50</v>
      </c>
      <c r="E166" t="s">
        <v>19</v>
      </c>
      <c r="F166" s="4">
        <v>1</v>
      </c>
      <c r="G166" s="3">
        <v>173527.37</v>
      </c>
      <c r="H166" s="3">
        <v>450503.61</v>
      </c>
      <c r="I166" s="3">
        <f t="shared" si="5"/>
        <v>450503.61</v>
      </c>
      <c r="J166" s="5">
        <f t="shared" si="4"/>
        <v>276976.24</v>
      </c>
      <c r="K166" s="3"/>
      <c r="L166" s="3"/>
    </row>
    <row r="167" spans="1:12" x14ac:dyDescent="0.35">
      <c r="A167">
        <v>1166</v>
      </c>
      <c r="B167">
        <v>45092</v>
      </c>
      <c r="C167" t="s">
        <v>27</v>
      </c>
      <c r="D167" t="s">
        <v>23</v>
      </c>
      <c r="E167" t="s">
        <v>43</v>
      </c>
      <c r="F167" s="4">
        <v>79</v>
      </c>
      <c r="G167" s="3">
        <v>168078.29</v>
      </c>
      <c r="H167" s="3">
        <v>919392.79</v>
      </c>
      <c r="I167" s="3">
        <f t="shared" si="5"/>
        <v>72632030.409999996</v>
      </c>
      <c r="J167" s="5">
        <f t="shared" si="4"/>
        <v>59353845.5</v>
      </c>
      <c r="K167" s="3"/>
      <c r="L167" s="3"/>
    </row>
    <row r="168" spans="1:12" x14ac:dyDescent="0.35">
      <c r="A168">
        <v>1167</v>
      </c>
      <c r="B168">
        <v>45093</v>
      </c>
      <c r="C168" t="s">
        <v>17</v>
      </c>
      <c r="D168" t="s">
        <v>9</v>
      </c>
      <c r="E168" t="s">
        <v>35</v>
      </c>
      <c r="F168" s="4">
        <v>94</v>
      </c>
      <c r="G168" s="3">
        <v>49480.09</v>
      </c>
      <c r="H168" s="3">
        <v>103747.05</v>
      </c>
      <c r="I168" s="3">
        <f t="shared" si="5"/>
        <v>9752222.7000000011</v>
      </c>
      <c r="J168" s="5">
        <f t="shared" si="4"/>
        <v>5101094.2400000012</v>
      </c>
      <c r="K168" s="3"/>
      <c r="L168" s="3"/>
    </row>
    <row r="169" spans="1:12" x14ac:dyDescent="0.35">
      <c r="A169">
        <v>1168</v>
      </c>
      <c r="B169">
        <v>45094</v>
      </c>
      <c r="C169" t="s">
        <v>17</v>
      </c>
      <c r="D169" t="s">
        <v>77</v>
      </c>
      <c r="E169" t="s">
        <v>10</v>
      </c>
      <c r="F169" s="4">
        <v>96</v>
      </c>
      <c r="G169" s="3">
        <v>1627.8309999999999</v>
      </c>
      <c r="H169" s="3">
        <v>2178.4679999999998</v>
      </c>
      <c r="I169" s="3">
        <f t="shared" si="5"/>
        <v>209132.92799999999</v>
      </c>
      <c r="J169" s="5">
        <f t="shared" si="4"/>
        <v>52861.152000000002</v>
      </c>
      <c r="K169" s="3"/>
      <c r="L169" s="3"/>
    </row>
    <row r="170" spans="1:12" x14ac:dyDescent="0.35">
      <c r="A170">
        <v>1169</v>
      </c>
      <c r="B170">
        <v>45095</v>
      </c>
      <c r="C170" t="s">
        <v>22</v>
      </c>
      <c r="D170" t="s">
        <v>9</v>
      </c>
      <c r="E170" t="s">
        <v>32</v>
      </c>
      <c r="F170" s="4">
        <v>37</v>
      </c>
      <c r="G170" s="3">
        <v>71632.039999999994</v>
      </c>
      <c r="H170" s="3">
        <v>164506.79</v>
      </c>
      <c r="I170" s="3">
        <f t="shared" si="5"/>
        <v>6086751.2300000004</v>
      </c>
      <c r="J170" s="5">
        <f t="shared" si="4"/>
        <v>3436365.7500000005</v>
      </c>
      <c r="K170" s="3"/>
      <c r="L170" s="3"/>
    </row>
    <row r="171" spans="1:12" x14ac:dyDescent="0.35">
      <c r="A171">
        <v>1170</v>
      </c>
      <c r="B171">
        <v>45096</v>
      </c>
      <c r="C171" t="s">
        <v>27</v>
      </c>
      <c r="D171" t="s">
        <v>23</v>
      </c>
      <c r="E171" t="s">
        <v>86</v>
      </c>
      <c r="F171" s="4">
        <v>36</v>
      </c>
      <c r="G171" s="3">
        <v>181964.98</v>
      </c>
      <c r="H171" s="3">
        <v>950861</v>
      </c>
      <c r="I171" s="3">
        <f t="shared" si="5"/>
        <v>34230996</v>
      </c>
      <c r="J171" s="5">
        <f t="shared" si="4"/>
        <v>27680256.719999999</v>
      </c>
      <c r="K171" s="3"/>
      <c r="L171" s="3"/>
    </row>
    <row r="172" spans="1:12" x14ac:dyDescent="0.35">
      <c r="A172">
        <v>1171</v>
      </c>
      <c r="B172">
        <v>45097</v>
      </c>
      <c r="C172" t="s">
        <v>8</v>
      </c>
      <c r="D172" t="s">
        <v>55</v>
      </c>
      <c r="E172" t="s">
        <v>35</v>
      </c>
      <c r="F172" s="4">
        <v>100</v>
      </c>
      <c r="G172" s="3">
        <v>26451.08</v>
      </c>
      <c r="H172" s="3">
        <v>31799.93</v>
      </c>
      <c r="I172" s="3">
        <f t="shared" si="5"/>
        <v>3179993</v>
      </c>
      <c r="J172" s="5">
        <f t="shared" si="4"/>
        <v>534885</v>
      </c>
      <c r="K172" s="3"/>
      <c r="L172" s="3"/>
    </row>
    <row r="173" spans="1:12" x14ac:dyDescent="0.35">
      <c r="A173">
        <v>1172</v>
      </c>
      <c r="B173">
        <v>45098</v>
      </c>
      <c r="C173" t="s">
        <v>27</v>
      </c>
      <c r="D173" t="s">
        <v>108</v>
      </c>
      <c r="E173" t="s">
        <v>32</v>
      </c>
      <c r="F173" s="4">
        <v>23</v>
      </c>
      <c r="G173" s="3">
        <v>79814.12</v>
      </c>
      <c r="H173" s="3">
        <v>226908.7</v>
      </c>
      <c r="I173" s="3">
        <f t="shared" si="5"/>
        <v>5218900.1000000006</v>
      </c>
      <c r="J173" s="5">
        <f t="shared" si="4"/>
        <v>3383175.3400000008</v>
      </c>
      <c r="K173" s="3"/>
      <c r="L173" s="3"/>
    </row>
    <row r="174" spans="1:12" x14ac:dyDescent="0.35">
      <c r="A174">
        <v>1173</v>
      </c>
      <c r="B174">
        <v>45099</v>
      </c>
      <c r="C174" t="s">
        <v>8</v>
      </c>
      <c r="D174" t="s">
        <v>9</v>
      </c>
      <c r="E174" t="s">
        <v>86</v>
      </c>
      <c r="F174" s="4">
        <v>85</v>
      </c>
      <c r="G174" s="3">
        <v>62020.26</v>
      </c>
      <c r="H174" s="3">
        <v>94583.03</v>
      </c>
      <c r="I174" s="3">
        <f t="shared" si="5"/>
        <v>8039557.5499999998</v>
      </c>
      <c r="J174" s="5">
        <f t="shared" si="4"/>
        <v>2767835.4499999993</v>
      </c>
      <c r="K174" s="3"/>
      <c r="L174" s="3"/>
    </row>
    <row r="175" spans="1:12" x14ac:dyDescent="0.35">
      <c r="A175">
        <v>1174</v>
      </c>
      <c r="B175">
        <v>45100</v>
      </c>
      <c r="C175" t="s">
        <v>8</v>
      </c>
      <c r="D175" t="s">
        <v>18</v>
      </c>
      <c r="E175" t="s">
        <v>43</v>
      </c>
      <c r="F175" s="4">
        <v>50</v>
      </c>
      <c r="G175" s="3">
        <v>10531.66</v>
      </c>
      <c r="H175" s="3">
        <v>63881.440000000002</v>
      </c>
      <c r="I175" s="3">
        <f t="shared" si="5"/>
        <v>3194072</v>
      </c>
      <c r="J175" s="5">
        <f t="shared" si="4"/>
        <v>2667489</v>
      </c>
      <c r="K175" s="3"/>
      <c r="L175" s="3"/>
    </row>
    <row r="176" spans="1:12" x14ac:dyDescent="0.35">
      <c r="A176">
        <v>1175</v>
      </c>
      <c r="B176">
        <v>45101</v>
      </c>
      <c r="C176" t="s">
        <v>17</v>
      </c>
      <c r="D176" t="s">
        <v>50</v>
      </c>
      <c r="E176" t="s">
        <v>127</v>
      </c>
      <c r="F176" s="4">
        <v>74</v>
      </c>
      <c r="G176" s="3">
        <v>102130.53</v>
      </c>
      <c r="H176" s="3">
        <v>484248.98</v>
      </c>
      <c r="I176" s="3">
        <f t="shared" si="5"/>
        <v>35834424.519999996</v>
      </c>
      <c r="J176" s="5">
        <f t="shared" si="4"/>
        <v>28276765.299999997</v>
      </c>
      <c r="K176" s="3"/>
      <c r="L176" s="3"/>
    </row>
    <row r="177" spans="1:12" x14ac:dyDescent="0.35">
      <c r="A177">
        <v>1176</v>
      </c>
      <c r="B177">
        <v>45102</v>
      </c>
      <c r="C177" t="s">
        <v>8</v>
      </c>
      <c r="D177" t="s">
        <v>97</v>
      </c>
      <c r="E177" t="s">
        <v>86</v>
      </c>
      <c r="F177" s="4">
        <v>70</v>
      </c>
      <c r="G177" s="3">
        <v>7967.1840000000002</v>
      </c>
      <c r="H177" s="3">
        <v>15864.78</v>
      </c>
      <c r="I177" s="3">
        <f t="shared" si="5"/>
        <v>1110534.6000000001</v>
      </c>
      <c r="J177" s="5">
        <f t="shared" si="4"/>
        <v>552831.72000000009</v>
      </c>
      <c r="K177" s="3"/>
      <c r="L177" s="3"/>
    </row>
    <row r="178" spans="1:12" x14ac:dyDescent="0.35">
      <c r="A178">
        <v>1177</v>
      </c>
      <c r="B178">
        <v>45103</v>
      </c>
      <c r="C178" t="s">
        <v>27</v>
      </c>
      <c r="D178" t="s">
        <v>46</v>
      </c>
      <c r="E178" t="s">
        <v>32</v>
      </c>
      <c r="F178" s="4">
        <v>11</v>
      </c>
      <c r="G178" s="3">
        <v>4407.2820000000002</v>
      </c>
      <c r="H178" s="3">
        <v>12708.05</v>
      </c>
      <c r="I178" s="3">
        <f t="shared" si="5"/>
        <v>139788.54999999999</v>
      </c>
      <c r="J178" s="5">
        <f t="shared" si="4"/>
        <v>91308.447999999989</v>
      </c>
      <c r="K178" s="3"/>
      <c r="L178" s="3"/>
    </row>
    <row r="179" spans="1:12" x14ac:dyDescent="0.35">
      <c r="A179">
        <v>1178</v>
      </c>
      <c r="B179">
        <v>45104</v>
      </c>
      <c r="C179" t="s">
        <v>8</v>
      </c>
      <c r="D179" t="s">
        <v>9</v>
      </c>
      <c r="E179" t="s">
        <v>10</v>
      </c>
      <c r="F179" s="4">
        <v>69</v>
      </c>
      <c r="G179" s="3">
        <v>66174.16</v>
      </c>
      <c r="H179" s="3">
        <v>195130.94</v>
      </c>
      <c r="I179" s="3">
        <f t="shared" si="5"/>
        <v>13464034.859999999</v>
      </c>
      <c r="J179" s="5">
        <f t="shared" si="4"/>
        <v>8898017.8200000003</v>
      </c>
      <c r="K179" s="3"/>
      <c r="L179" s="3"/>
    </row>
    <row r="180" spans="1:12" x14ac:dyDescent="0.35">
      <c r="A180">
        <v>1179</v>
      </c>
      <c r="B180">
        <v>45105</v>
      </c>
      <c r="C180" t="s">
        <v>8</v>
      </c>
      <c r="D180" t="s">
        <v>50</v>
      </c>
      <c r="E180" t="s">
        <v>19</v>
      </c>
      <c r="F180" s="4">
        <v>18</v>
      </c>
      <c r="G180" s="3">
        <v>168825.31</v>
      </c>
      <c r="H180" s="3">
        <v>218079.85</v>
      </c>
      <c r="I180" s="3">
        <f t="shared" si="5"/>
        <v>3925437.3000000003</v>
      </c>
      <c r="J180" s="5">
        <f t="shared" si="4"/>
        <v>886581.7200000002</v>
      </c>
      <c r="K180" s="3"/>
      <c r="L180" s="3"/>
    </row>
    <row r="181" spans="1:12" x14ac:dyDescent="0.35">
      <c r="A181">
        <v>1180</v>
      </c>
      <c r="B181">
        <v>45106</v>
      </c>
      <c r="C181" t="s">
        <v>22</v>
      </c>
      <c r="D181" t="s">
        <v>31</v>
      </c>
      <c r="E181" t="s">
        <v>24</v>
      </c>
      <c r="F181" s="4">
        <v>93</v>
      </c>
      <c r="G181" s="3">
        <v>519.61339999999996</v>
      </c>
      <c r="H181" s="3">
        <v>8867.4060000000009</v>
      </c>
      <c r="I181" s="3">
        <f t="shared" si="5"/>
        <v>824668.75800000003</v>
      </c>
      <c r="J181" s="5">
        <f t="shared" si="4"/>
        <v>776344.71180000005</v>
      </c>
      <c r="K181" s="3"/>
      <c r="L181" s="3"/>
    </row>
    <row r="182" spans="1:12" x14ac:dyDescent="0.35">
      <c r="A182">
        <v>1181</v>
      </c>
      <c r="B182">
        <v>45107</v>
      </c>
      <c r="C182" t="s">
        <v>17</v>
      </c>
      <c r="D182" t="s">
        <v>31</v>
      </c>
      <c r="E182" t="s">
        <v>43</v>
      </c>
      <c r="F182" s="4">
        <v>43</v>
      </c>
      <c r="G182" s="3">
        <v>730.53009999999995</v>
      </c>
      <c r="H182" s="3">
        <v>2753.2429999999999</v>
      </c>
      <c r="I182" s="3">
        <f t="shared" si="5"/>
        <v>118389.44899999999</v>
      </c>
      <c r="J182" s="5">
        <f t="shared" si="4"/>
        <v>86976.654699999999</v>
      </c>
      <c r="K182" s="3"/>
      <c r="L182" s="3"/>
    </row>
    <row r="183" spans="1:12" x14ac:dyDescent="0.35">
      <c r="A183">
        <v>1182</v>
      </c>
      <c r="B183">
        <v>45108</v>
      </c>
      <c r="C183" t="s">
        <v>22</v>
      </c>
      <c r="D183" t="s">
        <v>9</v>
      </c>
      <c r="E183" t="s">
        <v>28</v>
      </c>
      <c r="F183" s="4">
        <v>70</v>
      </c>
      <c r="G183" s="3">
        <v>69811.13</v>
      </c>
      <c r="H183" s="3">
        <v>126734.59</v>
      </c>
      <c r="I183" s="3">
        <f t="shared" si="5"/>
        <v>8871421.2999999989</v>
      </c>
      <c r="J183" s="5">
        <f t="shared" si="4"/>
        <v>3984642.1999999983</v>
      </c>
      <c r="K183" s="3"/>
      <c r="L183" s="3"/>
    </row>
    <row r="184" spans="1:12" x14ac:dyDescent="0.35">
      <c r="A184">
        <v>1183</v>
      </c>
      <c r="B184">
        <v>45109</v>
      </c>
      <c r="C184" t="s">
        <v>22</v>
      </c>
      <c r="D184" t="s">
        <v>42</v>
      </c>
      <c r="E184" t="s">
        <v>127</v>
      </c>
      <c r="F184" s="4">
        <v>86</v>
      </c>
      <c r="G184" s="3">
        <v>140306.5</v>
      </c>
      <c r="H184" s="3">
        <v>297283.19</v>
      </c>
      <c r="I184" s="3">
        <f t="shared" si="5"/>
        <v>25566354.34</v>
      </c>
      <c r="J184" s="5">
        <f t="shared" si="4"/>
        <v>13499995.34</v>
      </c>
      <c r="K184" s="3"/>
      <c r="L184" s="3"/>
    </row>
    <row r="185" spans="1:12" x14ac:dyDescent="0.35">
      <c r="A185">
        <v>1184</v>
      </c>
      <c r="B185">
        <v>45110</v>
      </c>
      <c r="C185" t="s">
        <v>27</v>
      </c>
      <c r="D185" t="s">
        <v>77</v>
      </c>
      <c r="E185" t="s">
        <v>19</v>
      </c>
      <c r="F185" s="4">
        <v>29</v>
      </c>
      <c r="G185" s="3">
        <v>1011.756</v>
      </c>
      <c r="H185" s="3">
        <v>2563.0479999999998</v>
      </c>
      <c r="I185" s="3">
        <f t="shared" si="5"/>
        <v>74328.391999999993</v>
      </c>
      <c r="J185" s="5">
        <f t="shared" si="4"/>
        <v>44987.467999999993</v>
      </c>
      <c r="K185" s="3"/>
      <c r="L185" s="3"/>
    </row>
    <row r="186" spans="1:12" x14ac:dyDescent="0.35">
      <c r="A186">
        <v>1185</v>
      </c>
      <c r="B186">
        <v>45111</v>
      </c>
      <c r="C186" t="s">
        <v>27</v>
      </c>
      <c r="D186" t="s">
        <v>46</v>
      </c>
      <c r="E186" t="s">
        <v>56</v>
      </c>
      <c r="F186" s="4">
        <v>71</v>
      </c>
      <c r="G186" s="3">
        <v>4485.6350000000002</v>
      </c>
      <c r="H186" s="3">
        <v>12257.25</v>
      </c>
      <c r="I186" s="3">
        <f t="shared" si="5"/>
        <v>870264.75</v>
      </c>
      <c r="J186" s="5">
        <f t="shared" si="4"/>
        <v>551784.66500000004</v>
      </c>
      <c r="K186" s="3"/>
      <c r="L186" s="3"/>
    </row>
    <row r="187" spans="1:12" x14ac:dyDescent="0.35">
      <c r="A187">
        <v>1186</v>
      </c>
      <c r="B187">
        <v>45112</v>
      </c>
      <c r="C187" t="s">
        <v>27</v>
      </c>
      <c r="D187" t="s">
        <v>31</v>
      </c>
      <c r="E187" t="s">
        <v>24</v>
      </c>
      <c r="F187" s="4">
        <v>35</v>
      </c>
      <c r="G187" s="3">
        <v>684.99829999999997</v>
      </c>
      <c r="H187" s="3">
        <v>5599.7820000000002</v>
      </c>
      <c r="I187" s="3">
        <f t="shared" si="5"/>
        <v>195992.37</v>
      </c>
      <c r="J187" s="5">
        <f t="shared" si="4"/>
        <v>172017.4295</v>
      </c>
      <c r="K187" s="3"/>
      <c r="L187" s="3"/>
    </row>
    <row r="188" spans="1:12" x14ac:dyDescent="0.35">
      <c r="A188">
        <v>1187</v>
      </c>
      <c r="B188">
        <v>45113</v>
      </c>
      <c r="C188" t="s">
        <v>22</v>
      </c>
      <c r="D188" t="s">
        <v>77</v>
      </c>
      <c r="E188" t="s">
        <v>127</v>
      </c>
      <c r="F188" s="4">
        <v>45</v>
      </c>
      <c r="G188" s="3">
        <v>1467.68</v>
      </c>
      <c r="H188" s="3">
        <v>3442.8110000000001</v>
      </c>
      <c r="I188" s="3">
        <f t="shared" si="5"/>
        <v>154926.495</v>
      </c>
      <c r="J188" s="5">
        <f t="shared" si="4"/>
        <v>88880.89499999999</v>
      </c>
      <c r="K188" s="3"/>
      <c r="L188" s="3"/>
    </row>
    <row r="189" spans="1:12" x14ac:dyDescent="0.35">
      <c r="A189">
        <v>1188</v>
      </c>
      <c r="B189">
        <v>45114</v>
      </c>
      <c r="C189" t="s">
        <v>8</v>
      </c>
      <c r="D189" t="s">
        <v>31</v>
      </c>
      <c r="E189" t="s">
        <v>28</v>
      </c>
      <c r="F189" s="4">
        <v>8</v>
      </c>
      <c r="G189" s="3">
        <v>801.47439999999995</v>
      </c>
      <c r="H189" s="3">
        <v>6101.7309999999998</v>
      </c>
      <c r="I189" s="3">
        <f t="shared" si="5"/>
        <v>48813.847999999998</v>
      </c>
      <c r="J189" s="5">
        <f t="shared" si="4"/>
        <v>42402.052799999998</v>
      </c>
      <c r="K189" s="3"/>
      <c r="L189" s="3"/>
    </row>
    <row r="190" spans="1:12" x14ac:dyDescent="0.35">
      <c r="A190">
        <v>1189</v>
      </c>
      <c r="B190">
        <v>45115</v>
      </c>
      <c r="C190" t="s">
        <v>22</v>
      </c>
      <c r="D190" t="s">
        <v>97</v>
      </c>
      <c r="E190" t="s">
        <v>86</v>
      </c>
      <c r="F190" s="4">
        <v>45</v>
      </c>
      <c r="G190" s="3">
        <v>10047.08</v>
      </c>
      <c r="H190" s="3">
        <v>46988.800000000003</v>
      </c>
      <c r="I190" s="3">
        <f t="shared" si="5"/>
        <v>2114496</v>
      </c>
      <c r="J190" s="5">
        <f t="shared" si="4"/>
        <v>1662377.4</v>
      </c>
      <c r="K190" s="3"/>
      <c r="L190" s="3"/>
    </row>
    <row r="191" spans="1:12" x14ac:dyDescent="0.35">
      <c r="A191">
        <v>1190</v>
      </c>
      <c r="B191">
        <v>45116</v>
      </c>
      <c r="C191" t="s">
        <v>17</v>
      </c>
      <c r="D191" t="s">
        <v>55</v>
      </c>
      <c r="E191" t="s">
        <v>86</v>
      </c>
      <c r="F191" s="4">
        <v>65</v>
      </c>
      <c r="G191" s="3">
        <v>21487.17</v>
      </c>
      <c r="H191" s="3">
        <v>35641.42</v>
      </c>
      <c r="I191" s="3">
        <f t="shared" si="5"/>
        <v>2316692.2999999998</v>
      </c>
      <c r="J191" s="5">
        <f t="shared" si="4"/>
        <v>920026.25</v>
      </c>
      <c r="K191" s="3"/>
      <c r="L191" s="3"/>
    </row>
    <row r="192" spans="1:12" x14ac:dyDescent="0.35">
      <c r="A192">
        <v>1191</v>
      </c>
      <c r="B192">
        <v>45117</v>
      </c>
      <c r="C192" t="s">
        <v>22</v>
      </c>
      <c r="D192" t="s">
        <v>55</v>
      </c>
      <c r="E192" t="s">
        <v>32</v>
      </c>
      <c r="F192" s="4">
        <v>59</v>
      </c>
      <c r="G192" s="3">
        <v>20068.14</v>
      </c>
      <c r="H192" s="3">
        <v>57347.7</v>
      </c>
      <c r="I192" s="3">
        <f t="shared" si="5"/>
        <v>3383514.3</v>
      </c>
      <c r="J192" s="5">
        <f t="shared" si="4"/>
        <v>2199494.04</v>
      </c>
      <c r="K192" s="3"/>
      <c r="L192" s="3"/>
    </row>
    <row r="193" spans="1:12" x14ac:dyDescent="0.35">
      <c r="A193">
        <v>1192</v>
      </c>
      <c r="B193">
        <v>45118</v>
      </c>
      <c r="C193" t="s">
        <v>22</v>
      </c>
      <c r="D193" t="s">
        <v>97</v>
      </c>
      <c r="E193" t="s">
        <v>127</v>
      </c>
      <c r="F193" s="4">
        <v>12</v>
      </c>
      <c r="G193" s="3">
        <v>8106.4</v>
      </c>
      <c r="H193" s="3">
        <v>43917.79</v>
      </c>
      <c r="I193" s="3">
        <f t="shared" si="5"/>
        <v>527013.48</v>
      </c>
      <c r="J193" s="5">
        <f t="shared" si="4"/>
        <v>429736.68</v>
      </c>
      <c r="K193" s="3"/>
      <c r="L193" s="3"/>
    </row>
    <row r="194" spans="1:12" x14ac:dyDescent="0.35">
      <c r="A194">
        <v>1193</v>
      </c>
      <c r="B194">
        <v>45119</v>
      </c>
      <c r="C194" t="s">
        <v>17</v>
      </c>
      <c r="D194" t="s">
        <v>55</v>
      </c>
      <c r="E194" t="s">
        <v>127</v>
      </c>
      <c r="F194" s="4">
        <v>31</v>
      </c>
      <c r="G194" s="3">
        <v>18297.8</v>
      </c>
      <c r="H194" s="3">
        <v>46710.79</v>
      </c>
      <c r="I194" s="3">
        <f t="shared" si="5"/>
        <v>1448034.49</v>
      </c>
      <c r="J194" s="5">
        <f t="shared" ref="J194:J257" si="6">I194 - (F194 * G194)</f>
        <v>880802.69000000006</v>
      </c>
      <c r="K194" s="3"/>
      <c r="L194" s="3"/>
    </row>
    <row r="195" spans="1:12" x14ac:dyDescent="0.35">
      <c r="A195">
        <v>1194</v>
      </c>
      <c r="B195">
        <v>45120</v>
      </c>
      <c r="C195" t="s">
        <v>27</v>
      </c>
      <c r="D195" t="s">
        <v>9</v>
      </c>
      <c r="E195" t="s">
        <v>19</v>
      </c>
      <c r="F195" s="4">
        <v>63</v>
      </c>
      <c r="G195" s="3">
        <v>41203.800000000003</v>
      </c>
      <c r="H195" s="3">
        <v>178703.06</v>
      </c>
      <c r="I195" s="3">
        <f t="shared" ref="I195:I258" si="7">F195*H195</f>
        <v>11258292.779999999</v>
      </c>
      <c r="J195" s="5">
        <f t="shared" si="6"/>
        <v>8662453.379999999</v>
      </c>
      <c r="K195" s="3"/>
      <c r="L195" s="3"/>
    </row>
    <row r="196" spans="1:12" x14ac:dyDescent="0.35">
      <c r="A196">
        <v>1195</v>
      </c>
      <c r="B196">
        <v>45121</v>
      </c>
      <c r="C196" t="s">
        <v>22</v>
      </c>
      <c r="D196" t="s">
        <v>55</v>
      </c>
      <c r="E196" t="s">
        <v>19</v>
      </c>
      <c r="F196" s="4">
        <v>34</v>
      </c>
      <c r="G196" s="3">
        <v>17924.2</v>
      </c>
      <c r="H196" s="3">
        <v>51659.66</v>
      </c>
      <c r="I196" s="3">
        <f t="shared" si="7"/>
        <v>1756428.4400000002</v>
      </c>
      <c r="J196" s="5">
        <f t="shared" si="6"/>
        <v>1147005.6400000001</v>
      </c>
      <c r="K196" s="3"/>
      <c r="L196" s="3"/>
    </row>
    <row r="197" spans="1:12" x14ac:dyDescent="0.35">
      <c r="A197">
        <v>1196</v>
      </c>
      <c r="B197">
        <v>45122</v>
      </c>
      <c r="C197" t="s">
        <v>22</v>
      </c>
      <c r="D197" t="s">
        <v>97</v>
      </c>
      <c r="E197" t="s">
        <v>19</v>
      </c>
      <c r="F197" s="4">
        <v>76</v>
      </c>
      <c r="G197" s="3">
        <v>9044.7289999999994</v>
      </c>
      <c r="H197" s="3">
        <v>15138.65</v>
      </c>
      <c r="I197" s="3">
        <f t="shared" si="7"/>
        <v>1150537.3999999999</v>
      </c>
      <c r="J197" s="5">
        <f t="shared" si="6"/>
        <v>463137.99599999993</v>
      </c>
      <c r="K197" s="3"/>
      <c r="L197" s="3"/>
    </row>
    <row r="198" spans="1:12" x14ac:dyDescent="0.35">
      <c r="A198">
        <v>1197</v>
      </c>
      <c r="B198">
        <v>45123</v>
      </c>
      <c r="C198" t="s">
        <v>22</v>
      </c>
      <c r="D198" t="s">
        <v>108</v>
      </c>
      <c r="E198" t="s">
        <v>14</v>
      </c>
      <c r="F198" s="4">
        <v>75</v>
      </c>
      <c r="G198" s="3">
        <v>134854.16</v>
      </c>
      <c r="H198" s="3">
        <v>189809.94</v>
      </c>
      <c r="I198" s="3">
        <f t="shared" si="7"/>
        <v>14235745.5</v>
      </c>
      <c r="J198" s="5">
        <f t="shared" si="6"/>
        <v>4121683.5</v>
      </c>
      <c r="K198" s="3"/>
      <c r="L198" s="3"/>
    </row>
    <row r="199" spans="1:12" x14ac:dyDescent="0.35">
      <c r="A199">
        <v>1198</v>
      </c>
      <c r="B199">
        <v>45124</v>
      </c>
      <c r="C199" t="s">
        <v>27</v>
      </c>
      <c r="D199" t="s">
        <v>42</v>
      </c>
      <c r="E199" t="s">
        <v>127</v>
      </c>
      <c r="F199" s="4">
        <v>15</v>
      </c>
      <c r="G199" s="3">
        <v>132357.70000000001</v>
      </c>
      <c r="H199" s="3">
        <v>448269.42</v>
      </c>
      <c r="I199" s="3">
        <f t="shared" si="7"/>
        <v>6724041.2999999998</v>
      </c>
      <c r="J199" s="5">
        <f t="shared" si="6"/>
        <v>4738675.8</v>
      </c>
      <c r="K199" s="3"/>
      <c r="L199" s="3"/>
    </row>
    <row r="200" spans="1:12" x14ac:dyDescent="0.35">
      <c r="A200">
        <v>1199</v>
      </c>
      <c r="B200">
        <v>45125</v>
      </c>
      <c r="C200" t="s">
        <v>22</v>
      </c>
      <c r="D200" t="s">
        <v>42</v>
      </c>
      <c r="E200" t="s">
        <v>127</v>
      </c>
      <c r="F200" s="4">
        <v>23</v>
      </c>
      <c r="G200" s="3">
        <v>151751.93</v>
      </c>
      <c r="H200" s="3">
        <v>386902.3</v>
      </c>
      <c r="I200" s="3">
        <f t="shared" si="7"/>
        <v>8898752.9000000004</v>
      </c>
      <c r="J200" s="5">
        <f t="shared" si="6"/>
        <v>5408458.5100000007</v>
      </c>
      <c r="K200" s="3"/>
      <c r="L200" s="3"/>
    </row>
    <row r="201" spans="1:12" x14ac:dyDescent="0.35">
      <c r="A201">
        <v>1200</v>
      </c>
      <c r="B201">
        <v>45126</v>
      </c>
      <c r="C201" t="s">
        <v>17</v>
      </c>
      <c r="D201" t="s">
        <v>46</v>
      </c>
      <c r="E201" t="s">
        <v>86</v>
      </c>
      <c r="F201" s="4">
        <v>82</v>
      </c>
      <c r="G201" s="3">
        <v>2653.16</v>
      </c>
      <c r="H201" s="3">
        <v>10379.450000000001</v>
      </c>
      <c r="I201" s="3">
        <f t="shared" si="7"/>
        <v>851114.9</v>
      </c>
      <c r="J201" s="5">
        <f t="shared" si="6"/>
        <v>633555.78</v>
      </c>
      <c r="K201" s="3"/>
      <c r="L201" s="3"/>
    </row>
    <row r="202" spans="1:12" x14ac:dyDescent="0.35">
      <c r="A202">
        <v>1201</v>
      </c>
      <c r="B202">
        <v>45127</v>
      </c>
      <c r="C202" t="s">
        <v>22</v>
      </c>
      <c r="D202" t="s">
        <v>46</v>
      </c>
      <c r="E202" t="s">
        <v>28</v>
      </c>
      <c r="F202" s="4">
        <v>27</v>
      </c>
      <c r="G202" s="3">
        <v>4325.2569999999996</v>
      </c>
      <c r="H202" s="3">
        <v>10720.61</v>
      </c>
      <c r="I202" s="3">
        <f t="shared" si="7"/>
        <v>289456.47000000003</v>
      </c>
      <c r="J202" s="5">
        <f t="shared" si="6"/>
        <v>172674.53100000005</v>
      </c>
      <c r="K202" s="3"/>
      <c r="L202" s="3"/>
    </row>
    <row r="203" spans="1:12" x14ac:dyDescent="0.35">
      <c r="A203">
        <v>1202</v>
      </c>
      <c r="B203">
        <v>45128</v>
      </c>
      <c r="C203" t="s">
        <v>27</v>
      </c>
      <c r="D203" t="s">
        <v>18</v>
      </c>
      <c r="E203" t="s">
        <v>35</v>
      </c>
      <c r="F203" s="4">
        <v>37</v>
      </c>
      <c r="G203" s="3">
        <v>10000.52</v>
      </c>
      <c r="H203" s="3">
        <v>25091.29</v>
      </c>
      <c r="I203" s="3">
        <f t="shared" si="7"/>
        <v>928377.73</v>
      </c>
      <c r="J203" s="5">
        <f t="shared" si="6"/>
        <v>558358.49</v>
      </c>
      <c r="K203" s="3"/>
      <c r="L203" s="3"/>
    </row>
    <row r="204" spans="1:12" x14ac:dyDescent="0.35">
      <c r="A204">
        <v>1203</v>
      </c>
      <c r="B204">
        <v>45129</v>
      </c>
      <c r="C204" t="s">
        <v>8</v>
      </c>
      <c r="D204" t="s">
        <v>18</v>
      </c>
      <c r="E204" t="s">
        <v>43</v>
      </c>
      <c r="F204" s="4">
        <v>36</v>
      </c>
      <c r="G204" s="3">
        <v>16989.23</v>
      </c>
      <c r="H204" s="3">
        <v>23018.3</v>
      </c>
      <c r="I204" s="3">
        <f t="shared" si="7"/>
        <v>828658.79999999993</v>
      </c>
      <c r="J204" s="5">
        <f t="shared" si="6"/>
        <v>217046.5199999999</v>
      </c>
      <c r="K204" s="3"/>
      <c r="L204" s="3"/>
    </row>
    <row r="205" spans="1:12" x14ac:dyDescent="0.35">
      <c r="A205">
        <v>1204</v>
      </c>
      <c r="B205">
        <v>45130</v>
      </c>
      <c r="C205" t="s">
        <v>17</v>
      </c>
      <c r="D205" t="s">
        <v>50</v>
      </c>
      <c r="E205" t="s">
        <v>86</v>
      </c>
      <c r="F205" s="4">
        <v>87</v>
      </c>
      <c r="G205" s="3">
        <v>110383.83</v>
      </c>
      <c r="H205" s="3">
        <v>309949.99</v>
      </c>
      <c r="I205" s="3">
        <f t="shared" si="7"/>
        <v>26965649.129999999</v>
      </c>
      <c r="J205" s="5">
        <f t="shared" si="6"/>
        <v>17362255.919999998</v>
      </c>
      <c r="K205" s="3"/>
      <c r="L205" s="3"/>
    </row>
    <row r="206" spans="1:12" x14ac:dyDescent="0.35">
      <c r="A206">
        <v>1205</v>
      </c>
      <c r="B206">
        <v>45131</v>
      </c>
      <c r="C206" t="s">
        <v>22</v>
      </c>
      <c r="D206" t="s">
        <v>55</v>
      </c>
      <c r="E206" t="s">
        <v>19</v>
      </c>
      <c r="F206" s="4">
        <v>43</v>
      </c>
      <c r="G206" s="3">
        <v>19057.16</v>
      </c>
      <c r="H206" s="3">
        <v>42605.45</v>
      </c>
      <c r="I206" s="3">
        <f t="shared" si="7"/>
        <v>1832034.3499999999</v>
      </c>
      <c r="J206" s="5">
        <f t="shared" si="6"/>
        <v>1012576.4699999999</v>
      </c>
      <c r="K206" s="3"/>
      <c r="L206" s="3"/>
    </row>
    <row r="207" spans="1:12" x14ac:dyDescent="0.35">
      <c r="A207">
        <v>1206</v>
      </c>
      <c r="B207">
        <v>45132</v>
      </c>
      <c r="C207" t="s">
        <v>8</v>
      </c>
      <c r="D207" t="s">
        <v>23</v>
      </c>
      <c r="E207" t="s">
        <v>28</v>
      </c>
      <c r="F207" s="4">
        <v>71</v>
      </c>
      <c r="G207" s="3">
        <v>260752.27</v>
      </c>
      <c r="H207" s="3">
        <v>782982.49</v>
      </c>
      <c r="I207" s="3">
        <f t="shared" si="7"/>
        <v>55591756.789999999</v>
      </c>
      <c r="J207" s="5">
        <f t="shared" si="6"/>
        <v>37078345.620000005</v>
      </c>
      <c r="K207" s="3"/>
      <c r="L207" s="3"/>
    </row>
    <row r="208" spans="1:12" x14ac:dyDescent="0.35">
      <c r="A208">
        <v>1207</v>
      </c>
      <c r="B208">
        <v>45133</v>
      </c>
      <c r="C208" t="s">
        <v>8</v>
      </c>
      <c r="D208" t="s">
        <v>108</v>
      </c>
      <c r="E208" t="s">
        <v>10</v>
      </c>
      <c r="F208" s="4">
        <v>11</v>
      </c>
      <c r="G208" s="3">
        <v>91283.26</v>
      </c>
      <c r="H208" s="3">
        <v>283341.44</v>
      </c>
      <c r="I208" s="3">
        <f t="shared" si="7"/>
        <v>3116755.84</v>
      </c>
      <c r="J208" s="5">
        <f t="shared" si="6"/>
        <v>2112639.98</v>
      </c>
      <c r="K208" s="3"/>
      <c r="L208" s="3"/>
    </row>
    <row r="209" spans="1:12" x14ac:dyDescent="0.35">
      <c r="A209">
        <v>1208</v>
      </c>
      <c r="B209">
        <v>45134</v>
      </c>
      <c r="C209" t="s">
        <v>8</v>
      </c>
      <c r="D209" t="s">
        <v>50</v>
      </c>
      <c r="E209" t="s">
        <v>86</v>
      </c>
      <c r="F209" s="4">
        <v>26</v>
      </c>
      <c r="G209" s="3">
        <v>132090.69</v>
      </c>
      <c r="H209" s="3">
        <v>588416.34</v>
      </c>
      <c r="I209" s="3">
        <f t="shared" si="7"/>
        <v>15298824.84</v>
      </c>
      <c r="J209" s="5">
        <f t="shared" si="6"/>
        <v>11864466.9</v>
      </c>
      <c r="K209" s="3"/>
      <c r="L209" s="3"/>
    </row>
    <row r="210" spans="1:12" x14ac:dyDescent="0.35">
      <c r="A210">
        <v>1209</v>
      </c>
      <c r="B210">
        <v>45135</v>
      </c>
      <c r="C210" t="s">
        <v>8</v>
      </c>
      <c r="D210" t="s">
        <v>18</v>
      </c>
      <c r="E210" t="s">
        <v>10</v>
      </c>
      <c r="F210" s="4">
        <v>44</v>
      </c>
      <c r="G210" s="3">
        <v>14779.75</v>
      </c>
      <c r="H210" s="3">
        <v>69148.2</v>
      </c>
      <c r="I210" s="3">
        <f t="shared" si="7"/>
        <v>3042520.8</v>
      </c>
      <c r="J210" s="5">
        <f t="shared" si="6"/>
        <v>2392211.7999999998</v>
      </c>
      <c r="K210" s="3"/>
      <c r="L210" s="3"/>
    </row>
    <row r="211" spans="1:12" x14ac:dyDescent="0.35">
      <c r="A211">
        <v>1210</v>
      </c>
      <c r="B211">
        <v>45136</v>
      </c>
      <c r="C211" t="s">
        <v>8</v>
      </c>
      <c r="D211" t="s">
        <v>9</v>
      </c>
      <c r="E211" t="s">
        <v>35</v>
      </c>
      <c r="F211" s="4">
        <v>80</v>
      </c>
      <c r="G211" s="3">
        <v>50051.82</v>
      </c>
      <c r="H211" s="3">
        <v>152084.25</v>
      </c>
      <c r="I211" s="3">
        <f t="shared" si="7"/>
        <v>12166740</v>
      </c>
      <c r="J211" s="5">
        <f t="shared" si="6"/>
        <v>8162594.4000000004</v>
      </c>
      <c r="K211" s="3"/>
      <c r="L211" s="3"/>
    </row>
    <row r="212" spans="1:12" x14ac:dyDescent="0.35">
      <c r="A212">
        <v>1211</v>
      </c>
      <c r="B212">
        <v>45137</v>
      </c>
      <c r="C212" t="s">
        <v>27</v>
      </c>
      <c r="D212" t="s">
        <v>46</v>
      </c>
      <c r="E212" t="s">
        <v>35</v>
      </c>
      <c r="F212" s="4">
        <v>37</v>
      </c>
      <c r="G212" s="3">
        <v>3346.6309999999999</v>
      </c>
      <c r="H212" s="3">
        <v>8044.6419999999998</v>
      </c>
      <c r="I212" s="3">
        <f t="shared" si="7"/>
        <v>297651.75400000002</v>
      </c>
      <c r="J212" s="5">
        <f t="shared" si="6"/>
        <v>173826.40700000001</v>
      </c>
      <c r="K212" s="3"/>
      <c r="L212" s="3"/>
    </row>
    <row r="213" spans="1:12" x14ac:dyDescent="0.35">
      <c r="A213">
        <v>1212</v>
      </c>
      <c r="B213">
        <v>45138</v>
      </c>
      <c r="C213" t="s">
        <v>8</v>
      </c>
      <c r="D213" t="s">
        <v>13</v>
      </c>
      <c r="E213" t="s">
        <v>47</v>
      </c>
      <c r="F213" s="4">
        <v>50</v>
      </c>
      <c r="G213" s="3">
        <v>44514.73</v>
      </c>
      <c r="H213" s="3">
        <v>186634.53</v>
      </c>
      <c r="I213" s="3">
        <f t="shared" si="7"/>
        <v>9331726.5</v>
      </c>
      <c r="J213" s="5">
        <f t="shared" si="6"/>
        <v>7105990</v>
      </c>
      <c r="K213" s="3"/>
      <c r="L213" s="3"/>
    </row>
    <row r="214" spans="1:12" x14ac:dyDescent="0.35">
      <c r="A214">
        <v>1213</v>
      </c>
      <c r="B214">
        <v>45139</v>
      </c>
      <c r="C214" t="s">
        <v>8</v>
      </c>
      <c r="D214" t="s">
        <v>42</v>
      </c>
      <c r="E214" t="s">
        <v>10</v>
      </c>
      <c r="F214" s="4">
        <v>61</v>
      </c>
      <c r="G214" s="3">
        <v>178716.81</v>
      </c>
      <c r="H214" s="3">
        <v>210616.85</v>
      </c>
      <c r="I214" s="3">
        <f t="shared" si="7"/>
        <v>12847627.85</v>
      </c>
      <c r="J214" s="5">
        <f t="shared" si="6"/>
        <v>1945902.4399999995</v>
      </c>
      <c r="K214" s="3"/>
      <c r="L214" s="3"/>
    </row>
    <row r="215" spans="1:12" x14ac:dyDescent="0.35">
      <c r="A215">
        <v>1214</v>
      </c>
      <c r="B215">
        <v>45140</v>
      </c>
      <c r="C215" t="s">
        <v>22</v>
      </c>
      <c r="D215" t="s">
        <v>55</v>
      </c>
      <c r="E215" t="s">
        <v>127</v>
      </c>
      <c r="F215" s="4">
        <v>64</v>
      </c>
      <c r="G215" s="3">
        <v>23812.62</v>
      </c>
      <c r="H215" s="3">
        <v>44373.99</v>
      </c>
      <c r="I215" s="3">
        <f t="shared" si="7"/>
        <v>2839935.36</v>
      </c>
      <c r="J215" s="5">
        <f t="shared" si="6"/>
        <v>1315927.68</v>
      </c>
      <c r="K215" s="3"/>
      <c r="L215" s="3"/>
    </row>
    <row r="216" spans="1:12" x14ac:dyDescent="0.35">
      <c r="A216">
        <v>1215</v>
      </c>
      <c r="B216">
        <v>45141</v>
      </c>
      <c r="C216" t="s">
        <v>27</v>
      </c>
      <c r="D216" t="s">
        <v>23</v>
      </c>
      <c r="E216" t="s">
        <v>10</v>
      </c>
      <c r="F216" s="4">
        <v>75</v>
      </c>
      <c r="G216" s="3">
        <v>230459.95</v>
      </c>
      <c r="H216" s="3">
        <v>826723.96</v>
      </c>
      <c r="I216" s="3">
        <f t="shared" si="7"/>
        <v>62004297</v>
      </c>
      <c r="J216" s="5">
        <f t="shared" si="6"/>
        <v>44719800.75</v>
      </c>
      <c r="K216" s="3"/>
      <c r="L216" s="3"/>
    </row>
    <row r="217" spans="1:12" x14ac:dyDescent="0.35">
      <c r="A217">
        <v>1216</v>
      </c>
      <c r="B217">
        <v>45142</v>
      </c>
      <c r="C217" t="s">
        <v>27</v>
      </c>
      <c r="D217" t="s">
        <v>46</v>
      </c>
      <c r="E217" t="s">
        <v>43</v>
      </c>
      <c r="F217" s="4">
        <v>5</v>
      </c>
      <c r="G217" s="3">
        <v>3372.806</v>
      </c>
      <c r="H217" s="3">
        <v>6204.7629999999999</v>
      </c>
      <c r="I217" s="3">
        <f t="shared" si="7"/>
        <v>31023.814999999999</v>
      </c>
      <c r="J217" s="5">
        <f t="shared" si="6"/>
        <v>14159.785</v>
      </c>
      <c r="K217" s="3"/>
      <c r="L217" s="3"/>
    </row>
    <row r="218" spans="1:12" x14ac:dyDescent="0.35">
      <c r="A218">
        <v>1217</v>
      </c>
      <c r="B218">
        <v>45143</v>
      </c>
      <c r="C218" t="s">
        <v>22</v>
      </c>
      <c r="D218" t="s">
        <v>31</v>
      </c>
      <c r="E218" t="s">
        <v>28</v>
      </c>
      <c r="F218" s="4">
        <v>67</v>
      </c>
      <c r="G218" s="3">
        <v>800.79520000000002</v>
      </c>
      <c r="H218" s="3">
        <v>7088.3419999999996</v>
      </c>
      <c r="I218" s="3">
        <f t="shared" si="7"/>
        <v>474918.91399999999</v>
      </c>
      <c r="J218" s="5">
        <f t="shared" si="6"/>
        <v>421265.63559999998</v>
      </c>
      <c r="K218" s="3"/>
      <c r="L218" s="3"/>
    </row>
    <row r="219" spans="1:12" x14ac:dyDescent="0.35">
      <c r="A219">
        <v>1218</v>
      </c>
      <c r="B219">
        <v>45144</v>
      </c>
      <c r="C219" t="s">
        <v>17</v>
      </c>
      <c r="D219" t="s">
        <v>9</v>
      </c>
      <c r="E219" t="s">
        <v>47</v>
      </c>
      <c r="F219" s="4">
        <v>46</v>
      </c>
      <c r="G219" s="3">
        <v>46059.95</v>
      </c>
      <c r="H219" s="3">
        <v>115574.9</v>
      </c>
      <c r="I219" s="3">
        <f t="shared" si="7"/>
        <v>5316445.3999999994</v>
      </c>
      <c r="J219" s="5">
        <f t="shared" si="6"/>
        <v>3197687.6999999997</v>
      </c>
      <c r="K219" s="3"/>
      <c r="L219" s="3"/>
    </row>
    <row r="220" spans="1:12" x14ac:dyDescent="0.35">
      <c r="A220">
        <v>1219</v>
      </c>
      <c r="B220">
        <v>45145</v>
      </c>
      <c r="C220" t="s">
        <v>22</v>
      </c>
      <c r="D220" t="s">
        <v>9</v>
      </c>
      <c r="E220" t="s">
        <v>28</v>
      </c>
      <c r="F220" s="4">
        <v>35</v>
      </c>
      <c r="G220" s="3">
        <v>49778.28</v>
      </c>
      <c r="H220" s="3">
        <v>136670.63</v>
      </c>
      <c r="I220" s="3">
        <f t="shared" si="7"/>
        <v>4783472.05</v>
      </c>
      <c r="J220" s="5">
        <f t="shared" si="6"/>
        <v>3041232.25</v>
      </c>
      <c r="K220" s="3"/>
      <c r="L220" s="3"/>
    </row>
    <row r="221" spans="1:12" x14ac:dyDescent="0.35">
      <c r="A221">
        <v>1220</v>
      </c>
      <c r="B221">
        <v>45146</v>
      </c>
      <c r="C221" t="s">
        <v>22</v>
      </c>
      <c r="D221" t="s">
        <v>13</v>
      </c>
      <c r="E221" t="s">
        <v>14</v>
      </c>
      <c r="F221" s="4">
        <v>82</v>
      </c>
      <c r="G221" s="3">
        <v>50932.77</v>
      </c>
      <c r="H221" s="3">
        <v>111908.11</v>
      </c>
      <c r="I221" s="3">
        <f t="shared" si="7"/>
        <v>9176465.0199999996</v>
      </c>
      <c r="J221" s="5">
        <f t="shared" si="6"/>
        <v>4999977.88</v>
      </c>
      <c r="K221" s="3"/>
      <c r="L221" s="3"/>
    </row>
    <row r="222" spans="1:12" x14ac:dyDescent="0.35">
      <c r="A222">
        <v>1221</v>
      </c>
      <c r="B222">
        <v>45147</v>
      </c>
      <c r="C222" t="s">
        <v>17</v>
      </c>
      <c r="D222" t="s">
        <v>50</v>
      </c>
      <c r="E222" t="s">
        <v>127</v>
      </c>
      <c r="F222" s="4">
        <v>31</v>
      </c>
      <c r="G222" s="3">
        <v>114556.51</v>
      </c>
      <c r="H222" s="3">
        <v>385041.47</v>
      </c>
      <c r="I222" s="3">
        <f t="shared" si="7"/>
        <v>11936285.569999998</v>
      </c>
      <c r="J222" s="5">
        <f t="shared" si="6"/>
        <v>8385033.7599999979</v>
      </c>
      <c r="K222" s="3"/>
      <c r="L222" s="3"/>
    </row>
    <row r="223" spans="1:12" x14ac:dyDescent="0.35">
      <c r="A223">
        <v>1222</v>
      </c>
      <c r="B223">
        <v>45148</v>
      </c>
      <c r="C223" t="s">
        <v>8</v>
      </c>
      <c r="D223" t="s">
        <v>31</v>
      </c>
      <c r="E223" t="s">
        <v>10</v>
      </c>
      <c r="F223" s="4">
        <v>51</v>
      </c>
      <c r="G223" s="3">
        <v>844.78620000000001</v>
      </c>
      <c r="H223" s="3">
        <v>8670.2559999999994</v>
      </c>
      <c r="I223" s="3">
        <f t="shared" si="7"/>
        <v>442183.05599999998</v>
      </c>
      <c r="J223" s="5">
        <f t="shared" si="6"/>
        <v>399098.95979999995</v>
      </c>
      <c r="K223" s="3"/>
      <c r="L223" s="3"/>
    </row>
    <row r="224" spans="1:12" x14ac:dyDescent="0.35">
      <c r="A224">
        <v>1223</v>
      </c>
      <c r="B224">
        <v>45149</v>
      </c>
      <c r="C224" t="s">
        <v>8</v>
      </c>
      <c r="D224" t="s">
        <v>46</v>
      </c>
      <c r="E224" t="s">
        <v>28</v>
      </c>
      <c r="F224" s="4">
        <v>17</v>
      </c>
      <c r="G224" s="3">
        <v>3986.0650000000001</v>
      </c>
      <c r="H224" s="3">
        <v>13424.29</v>
      </c>
      <c r="I224" s="3">
        <f t="shared" si="7"/>
        <v>228212.93000000002</v>
      </c>
      <c r="J224" s="5">
        <f t="shared" si="6"/>
        <v>160449.82500000001</v>
      </c>
      <c r="K224" s="3"/>
      <c r="L224" s="3"/>
    </row>
    <row r="225" spans="1:12" x14ac:dyDescent="0.35">
      <c r="A225">
        <v>1224</v>
      </c>
      <c r="B225">
        <v>45150</v>
      </c>
      <c r="C225" t="s">
        <v>17</v>
      </c>
      <c r="D225" t="s">
        <v>9</v>
      </c>
      <c r="E225" t="s">
        <v>43</v>
      </c>
      <c r="F225" s="4">
        <v>91</v>
      </c>
      <c r="G225" s="3">
        <v>61840.800000000003</v>
      </c>
      <c r="H225" s="3">
        <v>116048.76</v>
      </c>
      <c r="I225" s="3">
        <f t="shared" si="7"/>
        <v>10560437.16</v>
      </c>
      <c r="J225" s="5">
        <f t="shared" si="6"/>
        <v>4932924.3600000003</v>
      </c>
      <c r="K225" s="3"/>
      <c r="L225" s="3"/>
    </row>
    <row r="226" spans="1:12" x14ac:dyDescent="0.35">
      <c r="A226">
        <v>1225</v>
      </c>
      <c r="B226">
        <v>45151</v>
      </c>
      <c r="C226" t="s">
        <v>22</v>
      </c>
      <c r="D226" t="s">
        <v>108</v>
      </c>
      <c r="E226" t="s">
        <v>43</v>
      </c>
      <c r="F226" s="4">
        <v>58</v>
      </c>
      <c r="G226" s="3">
        <v>89078.36</v>
      </c>
      <c r="H226" s="3">
        <v>294695.74</v>
      </c>
      <c r="I226" s="3">
        <f t="shared" si="7"/>
        <v>17092352.919999998</v>
      </c>
      <c r="J226" s="5">
        <f t="shared" si="6"/>
        <v>11925808.039999999</v>
      </c>
      <c r="K226" s="3"/>
      <c r="L226" s="3"/>
    </row>
    <row r="227" spans="1:12" x14ac:dyDescent="0.35">
      <c r="A227">
        <v>1226</v>
      </c>
      <c r="B227">
        <v>45152</v>
      </c>
      <c r="C227" t="s">
        <v>8</v>
      </c>
      <c r="D227" t="s">
        <v>31</v>
      </c>
      <c r="E227" t="s">
        <v>19</v>
      </c>
      <c r="F227" s="4">
        <v>73</v>
      </c>
      <c r="G227" s="3">
        <v>645.71410000000003</v>
      </c>
      <c r="H227" s="3">
        <v>9988.5349999999999</v>
      </c>
      <c r="I227" s="3">
        <f t="shared" si="7"/>
        <v>729163.05499999993</v>
      </c>
      <c r="J227" s="5">
        <f t="shared" si="6"/>
        <v>682025.92569999991</v>
      </c>
      <c r="K227" s="3"/>
      <c r="L227" s="3"/>
    </row>
    <row r="228" spans="1:12" x14ac:dyDescent="0.35">
      <c r="A228">
        <v>1227</v>
      </c>
      <c r="B228">
        <v>45153</v>
      </c>
      <c r="C228" t="s">
        <v>22</v>
      </c>
      <c r="D228" t="s">
        <v>42</v>
      </c>
      <c r="E228" t="s">
        <v>10</v>
      </c>
      <c r="F228" s="4">
        <v>35</v>
      </c>
      <c r="G228" s="3">
        <v>128859.67</v>
      </c>
      <c r="H228" s="3">
        <v>341579.47</v>
      </c>
      <c r="I228" s="3">
        <f t="shared" si="7"/>
        <v>11955281.449999999</v>
      </c>
      <c r="J228" s="5">
        <f t="shared" si="6"/>
        <v>7445192.9999999991</v>
      </c>
      <c r="K228" s="3"/>
      <c r="L228" s="3"/>
    </row>
    <row r="229" spans="1:12" x14ac:dyDescent="0.35">
      <c r="A229">
        <v>1228</v>
      </c>
      <c r="B229">
        <v>45154</v>
      </c>
      <c r="C229" t="s">
        <v>22</v>
      </c>
      <c r="D229" t="s">
        <v>50</v>
      </c>
      <c r="E229" t="s">
        <v>35</v>
      </c>
      <c r="F229" s="4">
        <v>87</v>
      </c>
      <c r="G229" s="3">
        <v>141328.29</v>
      </c>
      <c r="H229" s="3">
        <v>437405.88</v>
      </c>
      <c r="I229" s="3">
        <f t="shared" si="7"/>
        <v>38054311.560000002</v>
      </c>
      <c r="J229" s="5">
        <f t="shared" si="6"/>
        <v>25758750.330000002</v>
      </c>
      <c r="K229" s="3"/>
      <c r="L229" s="3"/>
    </row>
    <row r="230" spans="1:12" x14ac:dyDescent="0.35">
      <c r="A230">
        <v>1229</v>
      </c>
      <c r="B230">
        <v>45155</v>
      </c>
      <c r="C230" t="s">
        <v>17</v>
      </c>
      <c r="D230" t="s">
        <v>42</v>
      </c>
      <c r="E230" t="s">
        <v>19</v>
      </c>
      <c r="F230" s="4">
        <v>36</v>
      </c>
      <c r="G230" s="3">
        <v>174003.13</v>
      </c>
      <c r="H230" s="3">
        <v>390949.26</v>
      </c>
      <c r="I230" s="3">
        <f t="shared" si="7"/>
        <v>14074173.359999999</v>
      </c>
      <c r="J230" s="5">
        <f t="shared" si="6"/>
        <v>7810060.6799999997</v>
      </c>
      <c r="K230" s="3"/>
      <c r="L230" s="3"/>
    </row>
    <row r="231" spans="1:12" x14ac:dyDescent="0.35">
      <c r="A231">
        <v>1230</v>
      </c>
      <c r="B231">
        <v>45156</v>
      </c>
      <c r="C231" t="s">
        <v>27</v>
      </c>
      <c r="D231" t="s">
        <v>55</v>
      </c>
      <c r="E231" t="s">
        <v>56</v>
      </c>
      <c r="F231" s="4">
        <v>7</v>
      </c>
      <c r="G231" s="3">
        <v>20218.97</v>
      </c>
      <c r="H231" s="3">
        <v>76623.490000000005</v>
      </c>
      <c r="I231" s="3">
        <f t="shared" si="7"/>
        <v>536364.43000000005</v>
      </c>
      <c r="J231" s="5">
        <f t="shared" si="6"/>
        <v>394831.64</v>
      </c>
      <c r="K231" s="3"/>
      <c r="L231" s="3"/>
    </row>
    <row r="232" spans="1:12" x14ac:dyDescent="0.35">
      <c r="A232">
        <v>1231</v>
      </c>
      <c r="B232">
        <v>45157</v>
      </c>
      <c r="C232" t="s">
        <v>17</v>
      </c>
      <c r="D232" t="s">
        <v>46</v>
      </c>
      <c r="E232" t="s">
        <v>127</v>
      </c>
      <c r="F232" s="4">
        <v>51</v>
      </c>
      <c r="G232" s="3">
        <v>4158.9430000000002</v>
      </c>
      <c r="H232" s="3">
        <v>12210.59</v>
      </c>
      <c r="I232" s="3">
        <f t="shared" si="7"/>
        <v>622740.09</v>
      </c>
      <c r="J232" s="5">
        <f t="shared" si="6"/>
        <v>410633.99699999997</v>
      </c>
      <c r="K232" s="3"/>
      <c r="L232" s="3"/>
    </row>
    <row r="233" spans="1:12" x14ac:dyDescent="0.35">
      <c r="A233">
        <v>1232</v>
      </c>
      <c r="B233">
        <v>45158</v>
      </c>
      <c r="C233" t="s">
        <v>27</v>
      </c>
      <c r="D233" t="s">
        <v>77</v>
      </c>
      <c r="E233" t="s">
        <v>127</v>
      </c>
      <c r="F233" s="4">
        <v>18</v>
      </c>
      <c r="G233" s="3">
        <v>1209.99</v>
      </c>
      <c r="H233" s="3">
        <v>2679.0459999999998</v>
      </c>
      <c r="I233" s="3">
        <f t="shared" si="7"/>
        <v>48222.827999999994</v>
      </c>
      <c r="J233" s="5">
        <f t="shared" si="6"/>
        <v>26443.007999999994</v>
      </c>
      <c r="K233" s="3"/>
      <c r="L233" s="3"/>
    </row>
    <row r="234" spans="1:12" x14ac:dyDescent="0.35">
      <c r="A234">
        <v>1233</v>
      </c>
      <c r="B234">
        <v>45159</v>
      </c>
      <c r="C234" t="s">
        <v>22</v>
      </c>
      <c r="D234" t="s">
        <v>77</v>
      </c>
      <c r="E234" t="s">
        <v>127</v>
      </c>
      <c r="F234" s="4">
        <v>49</v>
      </c>
      <c r="G234" s="3">
        <v>1642.0519999999999</v>
      </c>
      <c r="H234" s="3">
        <v>2045.1310000000001</v>
      </c>
      <c r="I234" s="3">
        <f t="shared" si="7"/>
        <v>100211.41900000001</v>
      </c>
      <c r="J234" s="5">
        <f t="shared" si="6"/>
        <v>19750.871000000014</v>
      </c>
      <c r="K234" s="3"/>
      <c r="L234" s="3"/>
    </row>
    <row r="235" spans="1:12" x14ac:dyDescent="0.35">
      <c r="A235">
        <v>1234</v>
      </c>
      <c r="B235">
        <v>45160</v>
      </c>
      <c r="C235" t="s">
        <v>8</v>
      </c>
      <c r="D235" t="s">
        <v>31</v>
      </c>
      <c r="E235" t="s">
        <v>10</v>
      </c>
      <c r="F235" s="4">
        <v>71</v>
      </c>
      <c r="G235" s="3">
        <v>542.3623</v>
      </c>
      <c r="H235" s="3">
        <v>2075.4180000000001</v>
      </c>
      <c r="I235" s="3">
        <f t="shared" si="7"/>
        <v>147354.67800000001</v>
      </c>
      <c r="J235" s="5">
        <f t="shared" si="6"/>
        <v>108846.95470000002</v>
      </c>
      <c r="K235" s="3"/>
      <c r="L235" s="3"/>
    </row>
    <row r="236" spans="1:12" x14ac:dyDescent="0.35">
      <c r="A236">
        <v>1235</v>
      </c>
      <c r="B236">
        <v>45161</v>
      </c>
      <c r="C236" t="s">
        <v>27</v>
      </c>
      <c r="D236" t="s">
        <v>50</v>
      </c>
      <c r="E236" t="s">
        <v>47</v>
      </c>
      <c r="F236" s="4">
        <v>26</v>
      </c>
      <c r="G236" s="3">
        <v>136186.49</v>
      </c>
      <c r="H236" s="3">
        <v>381131.78</v>
      </c>
      <c r="I236" s="3">
        <f t="shared" si="7"/>
        <v>9909426.2800000012</v>
      </c>
      <c r="J236" s="5">
        <f t="shared" si="6"/>
        <v>6368577.540000001</v>
      </c>
      <c r="K236" s="3"/>
      <c r="L236" s="3"/>
    </row>
    <row r="237" spans="1:12" x14ac:dyDescent="0.35">
      <c r="A237">
        <v>1236</v>
      </c>
      <c r="B237">
        <v>45162</v>
      </c>
      <c r="C237" t="s">
        <v>17</v>
      </c>
      <c r="D237" t="s">
        <v>108</v>
      </c>
      <c r="E237" t="s">
        <v>32</v>
      </c>
      <c r="F237" s="4">
        <v>34</v>
      </c>
      <c r="G237" s="3">
        <v>80561.899999999994</v>
      </c>
      <c r="H237" s="3">
        <v>177313.87</v>
      </c>
      <c r="I237" s="3">
        <f t="shared" si="7"/>
        <v>6028671.5800000001</v>
      </c>
      <c r="J237" s="5">
        <f t="shared" si="6"/>
        <v>3289566.9800000004</v>
      </c>
      <c r="K237" s="3"/>
      <c r="L237" s="3"/>
    </row>
    <row r="238" spans="1:12" x14ac:dyDescent="0.35">
      <c r="A238">
        <v>1237</v>
      </c>
      <c r="B238">
        <v>45163</v>
      </c>
      <c r="C238" t="s">
        <v>17</v>
      </c>
      <c r="D238" t="s">
        <v>42</v>
      </c>
      <c r="E238" t="s">
        <v>47</v>
      </c>
      <c r="F238" s="4">
        <v>88</v>
      </c>
      <c r="G238" s="3">
        <v>117023.41</v>
      </c>
      <c r="H238" s="3">
        <v>250618.47</v>
      </c>
      <c r="I238" s="3">
        <f t="shared" si="7"/>
        <v>22054425.359999999</v>
      </c>
      <c r="J238" s="5">
        <f t="shared" si="6"/>
        <v>11756365.279999999</v>
      </c>
      <c r="K238" s="3"/>
      <c r="L238" s="3"/>
    </row>
    <row r="239" spans="1:12" x14ac:dyDescent="0.35">
      <c r="A239">
        <v>1238</v>
      </c>
      <c r="B239">
        <v>45164</v>
      </c>
      <c r="C239" t="s">
        <v>17</v>
      </c>
      <c r="D239" t="s">
        <v>31</v>
      </c>
      <c r="E239" t="s">
        <v>35</v>
      </c>
      <c r="F239" s="4">
        <v>75</v>
      </c>
      <c r="G239" s="3">
        <v>559.31150000000002</v>
      </c>
      <c r="H239" s="3">
        <v>4397.1139999999996</v>
      </c>
      <c r="I239" s="3">
        <f t="shared" si="7"/>
        <v>329783.55</v>
      </c>
      <c r="J239" s="5">
        <f t="shared" si="6"/>
        <v>287835.1875</v>
      </c>
      <c r="K239" s="3"/>
      <c r="L239" s="3"/>
    </row>
    <row r="240" spans="1:12" x14ac:dyDescent="0.35">
      <c r="A240">
        <v>1239</v>
      </c>
      <c r="B240">
        <v>45165</v>
      </c>
      <c r="C240" t="s">
        <v>27</v>
      </c>
      <c r="D240" t="s">
        <v>31</v>
      </c>
      <c r="E240" t="s">
        <v>56</v>
      </c>
      <c r="F240" s="4">
        <v>78</v>
      </c>
      <c r="G240" s="3">
        <v>759.16010000000006</v>
      </c>
      <c r="H240" s="3">
        <v>2507.5859999999998</v>
      </c>
      <c r="I240" s="3">
        <f t="shared" si="7"/>
        <v>195591.70799999998</v>
      </c>
      <c r="J240" s="5">
        <f t="shared" si="6"/>
        <v>136377.22019999998</v>
      </c>
      <c r="K240" s="3"/>
      <c r="L240" s="3"/>
    </row>
    <row r="241" spans="1:12" x14ac:dyDescent="0.35">
      <c r="A241">
        <v>1240</v>
      </c>
      <c r="B241">
        <v>45166</v>
      </c>
      <c r="C241" t="s">
        <v>22</v>
      </c>
      <c r="D241" t="s">
        <v>50</v>
      </c>
      <c r="E241" t="s">
        <v>14</v>
      </c>
      <c r="F241" s="4">
        <v>36</v>
      </c>
      <c r="G241" s="3">
        <v>147178.45000000001</v>
      </c>
      <c r="H241" s="3">
        <v>443907.09</v>
      </c>
      <c r="I241" s="3">
        <f t="shared" si="7"/>
        <v>15980655.24</v>
      </c>
      <c r="J241" s="5">
        <f t="shared" si="6"/>
        <v>10682231.039999999</v>
      </c>
      <c r="K241" s="3"/>
      <c r="L241" s="3"/>
    </row>
    <row r="242" spans="1:12" x14ac:dyDescent="0.35">
      <c r="A242">
        <v>1241</v>
      </c>
      <c r="B242">
        <v>45167</v>
      </c>
      <c r="C242" t="s">
        <v>22</v>
      </c>
      <c r="D242" t="s">
        <v>108</v>
      </c>
      <c r="E242" t="s">
        <v>35</v>
      </c>
      <c r="F242" s="4">
        <v>65</v>
      </c>
      <c r="G242" s="3">
        <v>107821.59</v>
      </c>
      <c r="H242" s="3">
        <v>216619.04</v>
      </c>
      <c r="I242" s="3">
        <f t="shared" si="7"/>
        <v>14080237.6</v>
      </c>
      <c r="J242" s="5">
        <f t="shared" si="6"/>
        <v>7071834.25</v>
      </c>
      <c r="K242" s="3"/>
      <c r="L242" s="3"/>
    </row>
    <row r="243" spans="1:12" x14ac:dyDescent="0.35">
      <c r="A243">
        <v>1242</v>
      </c>
      <c r="B243">
        <v>45168</v>
      </c>
      <c r="C243" t="s">
        <v>27</v>
      </c>
      <c r="D243" t="s">
        <v>46</v>
      </c>
      <c r="E243" t="s">
        <v>14</v>
      </c>
      <c r="F243" s="4">
        <v>60</v>
      </c>
      <c r="G243" s="3">
        <v>3510.1559999999999</v>
      </c>
      <c r="H243" s="3">
        <v>8371.3379999999997</v>
      </c>
      <c r="I243" s="3">
        <f t="shared" si="7"/>
        <v>502280.27999999997</v>
      </c>
      <c r="J243" s="5">
        <f t="shared" si="6"/>
        <v>291670.92</v>
      </c>
      <c r="K243" s="3"/>
      <c r="L243" s="3"/>
    </row>
    <row r="244" spans="1:12" x14ac:dyDescent="0.35">
      <c r="A244">
        <v>1243</v>
      </c>
      <c r="B244">
        <v>45169</v>
      </c>
      <c r="C244" t="s">
        <v>8</v>
      </c>
      <c r="D244" t="s">
        <v>50</v>
      </c>
      <c r="E244" t="s">
        <v>19</v>
      </c>
      <c r="F244" s="4">
        <v>32</v>
      </c>
      <c r="G244" s="3">
        <v>136064.71</v>
      </c>
      <c r="H244" s="3">
        <v>360276.73</v>
      </c>
      <c r="I244" s="3">
        <f t="shared" si="7"/>
        <v>11528855.359999999</v>
      </c>
      <c r="J244" s="5">
        <f t="shared" si="6"/>
        <v>7174784.6399999997</v>
      </c>
      <c r="K244" s="3"/>
      <c r="L244" s="3"/>
    </row>
    <row r="245" spans="1:12" x14ac:dyDescent="0.35">
      <c r="A245">
        <v>1244</v>
      </c>
      <c r="B245">
        <v>45170</v>
      </c>
      <c r="C245" t="s">
        <v>27</v>
      </c>
      <c r="D245" t="s">
        <v>23</v>
      </c>
      <c r="E245" t="s">
        <v>43</v>
      </c>
      <c r="F245" s="4">
        <v>50</v>
      </c>
      <c r="G245" s="3">
        <v>223163.23</v>
      </c>
      <c r="H245" s="3">
        <v>586338.31000000006</v>
      </c>
      <c r="I245" s="3">
        <f t="shared" si="7"/>
        <v>29316915.500000004</v>
      </c>
      <c r="J245" s="5">
        <f t="shared" si="6"/>
        <v>18158754.000000004</v>
      </c>
      <c r="K245" s="3"/>
      <c r="L245" s="3"/>
    </row>
    <row r="246" spans="1:12" x14ac:dyDescent="0.35">
      <c r="A246">
        <v>1245</v>
      </c>
      <c r="B246">
        <v>45171</v>
      </c>
      <c r="C246" t="s">
        <v>8</v>
      </c>
      <c r="D246" t="s">
        <v>23</v>
      </c>
      <c r="E246" t="s">
        <v>47</v>
      </c>
      <c r="F246" s="4">
        <v>99</v>
      </c>
      <c r="G246" s="3">
        <v>192023.19</v>
      </c>
      <c r="H246" s="3">
        <v>956632.5</v>
      </c>
      <c r="I246" s="3">
        <f t="shared" si="7"/>
        <v>94706617.5</v>
      </c>
      <c r="J246" s="5">
        <f t="shared" si="6"/>
        <v>75696321.689999998</v>
      </c>
      <c r="K246" s="3"/>
      <c r="L246" s="3"/>
    </row>
    <row r="247" spans="1:12" x14ac:dyDescent="0.35">
      <c r="A247">
        <v>1246</v>
      </c>
      <c r="B247">
        <v>45172</v>
      </c>
      <c r="C247" t="s">
        <v>8</v>
      </c>
      <c r="D247" t="s">
        <v>18</v>
      </c>
      <c r="E247" t="s">
        <v>86</v>
      </c>
      <c r="F247" s="4">
        <v>98</v>
      </c>
      <c r="G247" s="3">
        <v>12562.99</v>
      </c>
      <c r="H247" s="3">
        <v>44050.95</v>
      </c>
      <c r="I247" s="3">
        <f t="shared" si="7"/>
        <v>4316993.0999999996</v>
      </c>
      <c r="J247" s="5">
        <f t="shared" si="6"/>
        <v>3085820.0799999996</v>
      </c>
      <c r="K247" s="3"/>
      <c r="L247" s="3"/>
    </row>
    <row r="248" spans="1:12" x14ac:dyDescent="0.35">
      <c r="A248">
        <v>1247</v>
      </c>
      <c r="B248">
        <v>45173</v>
      </c>
      <c r="C248" t="s">
        <v>22</v>
      </c>
      <c r="D248" t="s">
        <v>9</v>
      </c>
      <c r="E248" t="s">
        <v>56</v>
      </c>
      <c r="F248" s="4">
        <v>74</v>
      </c>
      <c r="G248" s="3">
        <v>45581.03</v>
      </c>
      <c r="H248" s="3">
        <v>176157.14</v>
      </c>
      <c r="I248" s="3">
        <f t="shared" si="7"/>
        <v>13035628.360000001</v>
      </c>
      <c r="J248" s="5">
        <f t="shared" si="6"/>
        <v>9662632.1400000006</v>
      </c>
      <c r="K248" s="3"/>
      <c r="L248" s="3"/>
    </row>
    <row r="249" spans="1:12" x14ac:dyDescent="0.35">
      <c r="A249">
        <v>1248</v>
      </c>
      <c r="B249">
        <v>45174</v>
      </c>
      <c r="C249" t="s">
        <v>8</v>
      </c>
      <c r="D249" t="s">
        <v>9</v>
      </c>
      <c r="E249" t="s">
        <v>47</v>
      </c>
      <c r="F249" s="4">
        <v>97</v>
      </c>
      <c r="G249" s="3">
        <v>49801.64</v>
      </c>
      <c r="H249" s="3">
        <v>190275.69</v>
      </c>
      <c r="I249" s="3">
        <f t="shared" si="7"/>
        <v>18456741.93</v>
      </c>
      <c r="J249" s="5">
        <f t="shared" si="6"/>
        <v>13625982.85</v>
      </c>
      <c r="K249" s="3"/>
      <c r="L249" s="3"/>
    </row>
    <row r="250" spans="1:12" x14ac:dyDescent="0.35">
      <c r="A250">
        <v>1249</v>
      </c>
      <c r="B250">
        <v>45175</v>
      </c>
      <c r="C250" t="s">
        <v>17</v>
      </c>
      <c r="D250" t="s">
        <v>31</v>
      </c>
      <c r="E250" t="s">
        <v>86</v>
      </c>
      <c r="F250" s="4">
        <v>6</v>
      </c>
      <c r="G250" s="3">
        <v>794.27170000000001</v>
      </c>
      <c r="H250" s="3">
        <v>4597.1080000000002</v>
      </c>
      <c r="I250" s="3">
        <f t="shared" si="7"/>
        <v>27582.648000000001</v>
      </c>
      <c r="J250" s="5">
        <f t="shared" si="6"/>
        <v>22817.017800000001</v>
      </c>
      <c r="K250" s="3"/>
      <c r="L250" s="3"/>
    </row>
    <row r="251" spans="1:12" x14ac:dyDescent="0.35">
      <c r="A251">
        <v>1250</v>
      </c>
      <c r="B251">
        <v>45176</v>
      </c>
      <c r="C251" t="s">
        <v>17</v>
      </c>
      <c r="D251" t="s">
        <v>77</v>
      </c>
      <c r="E251" t="s">
        <v>56</v>
      </c>
      <c r="F251" s="4">
        <v>14</v>
      </c>
      <c r="G251" s="3">
        <v>1214.559</v>
      </c>
      <c r="H251" s="3">
        <v>4560.4769999999999</v>
      </c>
      <c r="I251" s="3">
        <f t="shared" si="7"/>
        <v>63846.678</v>
      </c>
      <c r="J251" s="5">
        <f t="shared" si="6"/>
        <v>46842.851999999999</v>
      </c>
      <c r="K251" s="3"/>
      <c r="L251" s="3"/>
    </row>
    <row r="252" spans="1:12" x14ac:dyDescent="0.35">
      <c r="A252">
        <v>1251</v>
      </c>
      <c r="B252">
        <v>45177</v>
      </c>
      <c r="C252" t="s">
        <v>8</v>
      </c>
      <c r="D252" t="s">
        <v>55</v>
      </c>
      <c r="E252" t="s">
        <v>86</v>
      </c>
      <c r="F252" s="4">
        <v>9</v>
      </c>
      <c r="G252" s="3">
        <v>20201.490000000002</v>
      </c>
      <c r="H252" s="3">
        <v>71660.06</v>
      </c>
      <c r="I252" s="3">
        <f t="shared" si="7"/>
        <v>644940.54</v>
      </c>
      <c r="J252" s="5">
        <f t="shared" si="6"/>
        <v>463127.13</v>
      </c>
      <c r="K252" s="3"/>
      <c r="L252" s="3"/>
    </row>
    <row r="253" spans="1:12" x14ac:dyDescent="0.35">
      <c r="A253">
        <v>1252</v>
      </c>
      <c r="B253">
        <v>45178</v>
      </c>
      <c r="C253" t="s">
        <v>27</v>
      </c>
      <c r="D253" t="s">
        <v>77</v>
      </c>
      <c r="E253" t="s">
        <v>10</v>
      </c>
      <c r="F253" s="4">
        <v>9</v>
      </c>
      <c r="G253" s="3">
        <v>1520.0309999999999</v>
      </c>
      <c r="H253" s="3">
        <v>3120.6610000000001</v>
      </c>
      <c r="I253" s="3">
        <f t="shared" si="7"/>
        <v>28085.949000000001</v>
      </c>
      <c r="J253" s="5">
        <f t="shared" si="6"/>
        <v>14405.670000000002</v>
      </c>
      <c r="K253" s="3"/>
      <c r="L253" s="3"/>
    </row>
    <row r="254" spans="1:12" x14ac:dyDescent="0.35">
      <c r="A254">
        <v>1253</v>
      </c>
      <c r="B254">
        <v>45179</v>
      </c>
      <c r="C254" t="s">
        <v>17</v>
      </c>
      <c r="D254" t="s">
        <v>97</v>
      </c>
      <c r="E254" t="s">
        <v>24</v>
      </c>
      <c r="F254" s="4">
        <v>89</v>
      </c>
      <c r="G254" s="3">
        <v>7788.7209999999995</v>
      </c>
      <c r="H254" s="3">
        <v>40377.67</v>
      </c>
      <c r="I254" s="3">
        <f t="shared" si="7"/>
        <v>3593612.63</v>
      </c>
      <c r="J254" s="5">
        <f t="shared" si="6"/>
        <v>2900416.4610000001</v>
      </c>
      <c r="K254" s="3"/>
      <c r="L254" s="3"/>
    </row>
    <row r="255" spans="1:12" x14ac:dyDescent="0.35">
      <c r="A255">
        <v>1254</v>
      </c>
      <c r="B255">
        <v>45180</v>
      </c>
      <c r="C255" t="s">
        <v>22</v>
      </c>
      <c r="D255" t="s">
        <v>23</v>
      </c>
      <c r="E255" t="s">
        <v>35</v>
      </c>
      <c r="F255" s="4">
        <v>37</v>
      </c>
      <c r="G255" s="3">
        <v>210896.35</v>
      </c>
      <c r="H255" s="3">
        <v>480138.15</v>
      </c>
      <c r="I255" s="3">
        <f t="shared" si="7"/>
        <v>17765111.550000001</v>
      </c>
      <c r="J255" s="5">
        <f t="shared" si="6"/>
        <v>9961946.6000000015</v>
      </c>
      <c r="K255" s="3"/>
      <c r="L255" s="3"/>
    </row>
    <row r="256" spans="1:12" x14ac:dyDescent="0.35">
      <c r="A256">
        <v>1255</v>
      </c>
      <c r="B256">
        <v>45181</v>
      </c>
      <c r="C256" t="s">
        <v>22</v>
      </c>
      <c r="D256" t="s">
        <v>42</v>
      </c>
      <c r="E256" t="s">
        <v>86</v>
      </c>
      <c r="F256" s="4">
        <v>84</v>
      </c>
      <c r="G256" s="3">
        <v>100861.72</v>
      </c>
      <c r="H256" s="3">
        <v>243446.74</v>
      </c>
      <c r="I256" s="3">
        <f t="shared" si="7"/>
        <v>20449526.16</v>
      </c>
      <c r="J256" s="5">
        <f t="shared" si="6"/>
        <v>11977141.68</v>
      </c>
      <c r="K256" s="3"/>
      <c r="L256" s="3"/>
    </row>
    <row r="257" spans="1:12" x14ac:dyDescent="0.35">
      <c r="A257">
        <v>1256</v>
      </c>
      <c r="B257">
        <v>45182</v>
      </c>
      <c r="C257" t="s">
        <v>17</v>
      </c>
      <c r="D257" t="s">
        <v>42</v>
      </c>
      <c r="E257" t="s">
        <v>47</v>
      </c>
      <c r="F257" s="4">
        <v>16</v>
      </c>
      <c r="G257" s="3">
        <v>176195.95</v>
      </c>
      <c r="H257" s="3">
        <v>405257.42</v>
      </c>
      <c r="I257" s="3">
        <f t="shared" si="7"/>
        <v>6484118.7199999997</v>
      </c>
      <c r="J257" s="5">
        <f t="shared" si="6"/>
        <v>3664983.5199999996</v>
      </c>
      <c r="K257" s="3"/>
      <c r="L257" s="3"/>
    </row>
    <row r="258" spans="1:12" x14ac:dyDescent="0.35">
      <c r="A258">
        <v>1257</v>
      </c>
      <c r="B258">
        <v>45183</v>
      </c>
      <c r="C258" t="s">
        <v>27</v>
      </c>
      <c r="D258" t="s">
        <v>9</v>
      </c>
      <c r="E258" t="s">
        <v>28</v>
      </c>
      <c r="F258" s="4">
        <v>17</v>
      </c>
      <c r="G258" s="3">
        <v>55958.62</v>
      </c>
      <c r="H258" s="3">
        <v>170966.08</v>
      </c>
      <c r="I258" s="3">
        <f t="shared" si="7"/>
        <v>2906423.36</v>
      </c>
      <c r="J258" s="5">
        <f t="shared" ref="J258:J321" si="8">I258 - (F258 * G258)</f>
        <v>1955126.8199999998</v>
      </c>
      <c r="K258" s="3"/>
      <c r="L258" s="3"/>
    </row>
    <row r="259" spans="1:12" x14ac:dyDescent="0.35">
      <c r="A259">
        <v>1258</v>
      </c>
      <c r="B259">
        <v>45184</v>
      </c>
      <c r="C259" t="s">
        <v>22</v>
      </c>
      <c r="D259" t="s">
        <v>31</v>
      </c>
      <c r="E259" t="s">
        <v>24</v>
      </c>
      <c r="F259" s="4">
        <v>89</v>
      </c>
      <c r="G259" s="3">
        <v>752.25540000000001</v>
      </c>
      <c r="H259" s="3">
        <v>7856.6620000000003</v>
      </c>
      <c r="I259" s="3">
        <f t="shared" ref="I259:I322" si="9">F259*H259</f>
        <v>699242.91800000006</v>
      </c>
      <c r="J259" s="5">
        <f t="shared" si="8"/>
        <v>632292.18740000005</v>
      </c>
      <c r="K259" s="3"/>
      <c r="L259" s="3"/>
    </row>
    <row r="260" spans="1:12" x14ac:dyDescent="0.35">
      <c r="A260">
        <v>1259</v>
      </c>
      <c r="B260">
        <v>45185</v>
      </c>
      <c r="C260" t="s">
        <v>27</v>
      </c>
      <c r="D260" t="s">
        <v>42</v>
      </c>
      <c r="E260" t="s">
        <v>43</v>
      </c>
      <c r="F260" s="4">
        <v>75</v>
      </c>
      <c r="G260" s="3">
        <v>123732.59</v>
      </c>
      <c r="H260" s="3">
        <v>317597.74</v>
      </c>
      <c r="I260" s="3">
        <f t="shared" si="9"/>
        <v>23819830.5</v>
      </c>
      <c r="J260" s="5">
        <f t="shared" si="8"/>
        <v>14539886.25</v>
      </c>
      <c r="K260" s="3"/>
      <c r="L260" s="3"/>
    </row>
    <row r="261" spans="1:12" x14ac:dyDescent="0.35">
      <c r="A261">
        <v>1260</v>
      </c>
      <c r="B261">
        <v>45186</v>
      </c>
      <c r="C261" t="s">
        <v>27</v>
      </c>
      <c r="D261" t="s">
        <v>13</v>
      </c>
      <c r="E261" t="s">
        <v>47</v>
      </c>
      <c r="F261" s="4">
        <v>51</v>
      </c>
      <c r="G261" s="3">
        <v>60669.64</v>
      </c>
      <c r="H261" s="3">
        <v>123831.93</v>
      </c>
      <c r="I261" s="3">
        <f t="shared" si="9"/>
        <v>6315428.4299999997</v>
      </c>
      <c r="J261" s="5">
        <f t="shared" si="8"/>
        <v>3221276.7899999996</v>
      </c>
      <c r="K261" s="3"/>
      <c r="L261" s="3"/>
    </row>
    <row r="262" spans="1:12" x14ac:dyDescent="0.35">
      <c r="A262">
        <v>1261</v>
      </c>
      <c r="B262">
        <v>45187</v>
      </c>
      <c r="C262" t="s">
        <v>17</v>
      </c>
      <c r="D262" t="s">
        <v>9</v>
      </c>
      <c r="E262" t="s">
        <v>43</v>
      </c>
      <c r="F262" s="4">
        <v>94</v>
      </c>
      <c r="G262" s="3">
        <v>52261.88</v>
      </c>
      <c r="H262" s="3">
        <v>110031.32</v>
      </c>
      <c r="I262" s="3">
        <f t="shared" si="9"/>
        <v>10342944.08</v>
      </c>
      <c r="J262" s="5">
        <f t="shared" si="8"/>
        <v>5430327.3600000003</v>
      </c>
      <c r="K262" s="3"/>
      <c r="L262" s="3"/>
    </row>
    <row r="263" spans="1:12" x14ac:dyDescent="0.35">
      <c r="A263">
        <v>1262</v>
      </c>
      <c r="B263">
        <v>45188</v>
      </c>
      <c r="C263" t="s">
        <v>22</v>
      </c>
      <c r="D263" t="s">
        <v>50</v>
      </c>
      <c r="E263" t="s">
        <v>19</v>
      </c>
      <c r="F263" s="4">
        <v>36</v>
      </c>
      <c r="G263" s="3">
        <v>124855.55</v>
      </c>
      <c r="H263" s="3">
        <v>376677.13</v>
      </c>
      <c r="I263" s="3">
        <f t="shared" si="9"/>
        <v>13560376.68</v>
      </c>
      <c r="J263" s="5">
        <f t="shared" si="8"/>
        <v>9065576.879999999</v>
      </c>
      <c r="K263" s="3"/>
      <c r="L263" s="3"/>
    </row>
    <row r="264" spans="1:12" x14ac:dyDescent="0.35">
      <c r="A264">
        <v>1263</v>
      </c>
      <c r="B264">
        <v>45189</v>
      </c>
      <c r="C264" t="s">
        <v>8</v>
      </c>
      <c r="D264" t="s">
        <v>31</v>
      </c>
      <c r="E264" t="s">
        <v>28</v>
      </c>
      <c r="F264" s="4">
        <v>34</v>
      </c>
      <c r="G264" s="3">
        <v>635.07839999999999</v>
      </c>
      <c r="H264" s="3">
        <v>7044.6109999999999</v>
      </c>
      <c r="I264" s="3">
        <f t="shared" si="9"/>
        <v>239516.774</v>
      </c>
      <c r="J264" s="5">
        <f t="shared" si="8"/>
        <v>217924.1084</v>
      </c>
      <c r="K264" s="3"/>
      <c r="L264" s="3"/>
    </row>
    <row r="265" spans="1:12" x14ac:dyDescent="0.35">
      <c r="A265">
        <v>1264</v>
      </c>
      <c r="B265">
        <v>45190</v>
      </c>
      <c r="C265" t="s">
        <v>27</v>
      </c>
      <c r="D265" t="s">
        <v>31</v>
      </c>
      <c r="E265" t="s">
        <v>14</v>
      </c>
      <c r="F265" s="4">
        <v>4</v>
      </c>
      <c r="G265" s="3">
        <v>651.64080000000001</v>
      </c>
      <c r="H265" s="3">
        <v>8607.2579999999998</v>
      </c>
      <c r="I265" s="3">
        <f t="shared" si="9"/>
        <v>34429.031999999999</v>
      </c>
      <c r="J265" s="5">
        <f t="shared" si="8"/>
        <v>31822.468799999999</v>
      </c>
      <c r="K265" s="3"/>
      <c r="L265" s="3"/>
    </row>
    <row r="266" spans="1:12" x14ac:dyDescent="0.35">
      <c r="A266">
        <v>1265</v>
      </c>
      <c r="B266">
        <v>45191</v>
      </c>
      <c r="C266" t="s">
        <v>8</v>
      </c>
      <c r="D266" t="s">
        <v>55</v>
      </c>
      <c r="E266" t="s">
        <v>14</v>
      </c>
      <c r="F266" s="4">
        <v>1</v>
      </c>
      <c r="G266" s="3">
        <v>24793.77</v>
      </c>
      <c r="H266" s="3">
        <v>72158.740000000005</v>
      </c>
      <c r="I266" s="3">
        <f t="shared" si="9"/>
        <v>72158.740000000005</v>
      </c>
      <c r="J266" s="5">
        <f t="shared" si="8"/>
        <v>47364.97</v>
      </c>
      <c r="K266" s="3"/>
      <c r="L266" s="3"/>
    </row>
    <row r="267" spans="1:12" x14ac:dyDescent="0.35">
      <c r="A267">
        <v>1266</v>
      </c>
      <c r="B267">
        <v>45192</v>
      </c>
      <c r="C267" t="s">
        <v>27</v>
      </c>
      <c r="D267" t="s">
        <v>50</v>
      </c>
      <c r="E267" t="s">
        <v>32</v>
      </c>
      <c r="F267" s="4">
        <v>2</v>
      </c>
      <c r="G267" s="3">
        <v>129170.37</v>
      </c>
      <c r="H267" s="3">
        <v>323928.43</v>
      </c>
      <c r="I267" s="3">
        <f t="shared" si="9"/>
        <v>647856.86</v>
      </c>
      <c r="J267" s="5">
        <f t="shared" si="8"/>
        <v>389516.12</v>
      </c>
      <c r="K267" s="3"/>
      <c r="L267" s="3"/>
    </row>
    <row r="268" spans="1:12" x14ac:dyDescent="0.35">
      <c r="A268">
        <v>1267</v>
      </c>
      <c r="B268">
        <v>45193</v>
      </c>
      <c r="C268" t="s">
        <v>8</v>
      </c>
      <c r="D268" t="s">
        <v>13</v>
      </c>
      <c r="E268" t="s">
        <v>127</v>
      </c>
      <c r="F268" s="4">
        <v>15</v>
      </c>
      <c r="G268" s="3">
        <v>58656.06</v>
      </c>
      <c r="H268" s="3">
        <v>163492.82</v>
      </c>
      <c r="I268" s="3">
        <f t="shared" si="9"/>
        <v>2452392.3000000003</v>
      </c>
      <c r="J268" s="5">
        <f t="shared" si="8"/>
        <v>1572551.4000000004</v>
      </c>
      <c r="K268" s="3"/>
      <c r="L268" s="3"/>
    </row>
    <row r="269" spans="1:12" x14ac:dyDescent="0.35">
      <c r="A269">
        <v>1268</v>
      </c>
      <c r="B269">
        <v>45194</v>
      </c>
      <c r="C269" t="s">
        <v>27</v>
      </c>
      <c r="D269" t="s">
        <v>13</v>
      </c>
      <c r="E269" t="s">
        <v>86</v>
      </c>
      <c r="F269" s="4">
        <v>74</v>
      </c>
      <c r="G269" s="3">
        <v>64310.37</v>
      </c>
      <c r="H269" s="3">
        <v>148618.87</v>
      </c>
      <c r="I269" s="3">
        <f t="shared" si="9"/>
        <v>10997796.379999999</v>
      </c>
      <c r="J269" s="5">
        <f t="shared" si="8"/>
        <v>6238828.9999999991</v>
      </c>
      <c r="K269" s="3"/>
      <c r="L269" s="3"/>
    </row>
    <row r="270" spans="1:12" x14ac:dyDescent="0.35">
      <c r="A270">
        <v>1269</v>
      </c>
      <c r="B270">
        <v>45195</v>
      </c>
      <c r="C270" t="s">
        <v>22</v>
      </c>
      <c r="D270" t="s">
        <v>42</v>
      </c>
      <c r="E270" t="s">
        <v>86</v>
      </c>
      <c r="F270" s="4">
        <v>40</v>
      </c>
      <c r="G270" s="3">
        <v>129766.27</v>
      </c>
      <c r="H270" s="3">
        <v>361684.68</v>
      </c>
      <c r="I270" s="3">
        <f t="shared" si="9"/>
        <v>14467387.199999999</v>
      </c>
      <c r="J270" s="5">
        <f t="shared" si="8"/>
        <v>9276736.3999999985</v>
      </c>
      <c r="K270" s="3"/>
      <c r="L270" s="3"/>
    </row>
    <row r="271" spans="1:12" x14ac:dyDescent="0.35">
      <c r="A271">
        <v>1270</v>
      </c>
      <c r="B271">
        <v>45196</v>
      </c>
      <c r="C271" t="s">
        <v>27</v>
      </c>
      <c r="D271" t="s">
        <v>97</v>
      </c>
      <c r="E271" t="s">
        <v>56</v>
      </c>
      <c r="F271" s="4">
        <v>29</v>
      </c>
      <c r="G271" s="3">
        <v>9352.0300000000007</v>
      </c>
      <c r="H271" s="3">
        <v>41139.31</v>
      </c>
      <c r="I271" s="3">
        <f t="shared" si="9"/>
        <v>1193039.99</v>
      </c>
      <c r="J271" s="5">
        <f t="shared" si="8"/>
        <v>921831.12</v>
      </c>
      <c r="K271" s="3"/>
      <c r="L271" s="3"/>
    </row>
    <row r="272" spans="1:12" x14ac:dyDescent="0.35">
      <c r="A272">
        <v>1271</v>
      </c>
      <c r="B272">
        <v>45197</v>
      </c>
      <c r="C272" t="s">
        <v>27</v>
      </c>
      <c r="D272" t="s">
        <v>108</v>
      </c>
      <c r="E272" t="s">
        <v>14</v>
      </c>
      <c r="F272" s="4">
        <v>2</v>
      </c>
      <c r="G272" s="3">
        <v>83615.8</v>
      </c>
      <c r="H272" s="3">
        <v>260021.45</v>
      </c>
      <c r="I272" s="3">
        <f t="shared" si="9"/>
        <v>520042.9</v>
      </c>
      <c r="J272" s="5">
        <f t="shared" si="8"/>
        <v>352811.30000000005</v>
      </c>
      <c r="K272" s="3"/>
      <c r="L272" s="3"/>
    </row>
    <row r="273" spans="1:12" x14ac:dyDescent="0.35">
      <c r="A273">
        <v>1272</v>
      </c>
      <c r="B273">
        <v>45198</v>
      </c>
      <c r="C273" t="s">
        <v>22</v>
      </c>
      <c r="D273" t="s">
        <v>31</v>
      </c>
      <c r="E273" t="s">
        <v>86</v>
      </c>
      <c r="F273" s="4">
        <v>49</v>
      </c>
      <c r="G273" s="3">
        <v>804.4828</v>
      </c>
      <c r="H273" s="3">
        <v>3527.0880000000002</v>
      </c>
      <c r="I273" s="3">
        <f t="shared" si="9"/>
        <v>172827.31200000001</v>
      </c>
      <c r="J273" s="5">
        <f t="shared" si="8"/>
        <v>133407.65480000002</v>
      </c>
      <c r="K273" s="3"/>
      <c r="L273" s="3"/>
    </row>
    <row r="274" spans="1:12" x14ac:dyDescent="0.35">
      <c r="A274">
        <v>1273</v>
      </c>
      <c r="B274">
        <v>45199</v>
      </c>
      <c r="C274" t="s">
        <v>8</v>
      </c>
      <c r="D274" t="s">
        <v>77</v>
      </c>
      <c r="E274" t="s">
        <v>35</v>
      </c>
      <c r="F274" s="4">
        <v>63</v>
      </c>
      <c r="G274" s="3">
        <v>1283.242</v>
      </c>
      <c r="H274" s="3">
        <v>2058.19</v>
      </c>
      <c r="I274" s="3">
        <f t="shared" si="9"/>
        <v>129665.97</v>
      </c>
      <c r="J274" s="5">
        <f t="shared" si="8"/>
        <v>48821.724000000002</v>
      </c>
      <c r="K274" s="3"/>
      <c r="L274" s="3"/>
    </row>
    <row r="275" spans="1:12" x14ac:dyDescent="0.35">
      <c r="A275">
        <v>1274</v>
      </c>
      <c r="B275">
        <v>45200</v>
      </c>
      <c r="C275" t="s">
        <v>22</v>
      </c>
      <c r="D275" t="s">
        <v>42</v>
      </c>
      <c r="E275" t="s">
        <v>86</v>
      </c>
      <c r="F275" s="4">
        <v>16</v>
      </c>
      <c r="G275" s="3">
        <v>102091.27</v>
      </c>
      <c r="H275" s="3">
        <v>475923.48</v>
      </c>
      <c r="I275" s="3">
        <f t="shared" si="9"/>
        <v>7614775.6799999997</v>
      </c>
      <c r="J275" s="5">
        <f t="shared" si="8"/>
        <v>5981315.3599999994</v>
      </c>
      <c r="K275" s="3"/>
      <c r="L275" s="3"/>
    </row>
    <row r="276" spans="1:12" x14ac:dyDescent="0.35">
      <c r="A276">
        <v>1275</v>
      </c>
      <c r="B276">
        <v>45201</v>
      </c>
      <c r="C276" t="s">
        <v>27</v>
      </c>
      <c r="D276" t="s">
        <v>31</v>
      </c>
      <c r="E276" t="s">
        <v>43</v>
      </c>
      <c r="F276" s="4">
        <v>70</v>
      </c>
      <c r="G276" s="3">
        <v>786.72270000000003</v>
      </c>
      <c r="H276" s="3">
        <v>4709.6859999999997</v>
      </c>
      <c r="I276" s="3">
        <f t="shared" si="9"/>
        <v>329678.01999999996</v>
      </c>
      <c r="J276" s="5">
        <f t="shared" si="8"/>
        <v>274607.43099999998</v>
      </c>
      <c r="K276" s="3"/>
      <c r="L276" s="3"/>
    </row>
    <row r="277" spans="1:12" x14ac:dyDescent="0.35">
      <c r="A277">
        <v>1276</v>
      </c>
      <c r="B277">
        <v>45202</v>
      </c>
      <c r="C277" t="s">
        <v>22</v>
      </c>
      <c r="D277" t="s">
        <v>97</v>
      </c>
      <c r="E277" t="s">
        <v>127</v>
      </c>
      <c r="F277" s="4">
        <v>70</v>
      </c>
      <c r="G277" s="3">
        <v>10874.06</v>
      </c>
      <c r="H277" s="3">
        <v>35584.53</v>
      </c>
      <c r="I277" s="3">
        <f t="shared" si="9"/>
        <v>2490917.1</v>
      </c>
      <c r="J277" s="5">
        <f t="shared" si="8"/>
        <v>1729732.9000000001</v>
      </c>
      <c r="K277" s="3"/>
      <c r="L277" s="3"/>
    </row>
    <row r="278" spans="1:12" x14ac:dyDescent="0.35">
      <c r="A278">
        <v>1277</v>
      </c>
      <c r="B278">
        <v>45203</v>
      </c>
      <c r="C278" t="s">
        <v>22</v>
      </c>
      <c r="D278" t="s">
        <v>13</v>
      </c>
      <c r="E278" t="s">
        <v>86</v>
      </c>
      <c r="F278" s="4">
        <v>27</v>
      </c>
      <c r="G278" s="3">
        <v>59478.97</v>
      </c>
      <c r="H278" s="3">
        <v>128985.74</v>
      </c>
      <c r="I278" s="3">
        <f t="shared" si="9"/>
        <v>3482614.98</v>
      </c>
      <c r="J278" s="5">
        <f t="shared" si="8"/>
        <v>1876682.79</v>
      </c>
      <c r="K278" s="3"/>
      <c r="L278" s="3"/>
    </row>
    <row r="279" spans="1:12" x14ac:dyDescent="0.35">
      <c r="A279">
        <v>1278</v>
      </c>
      <c r="B279">
        <v>45204</v>
      </c>
      <c r="C279" t="s">
        <v>22</v>
      </c>
      <c r="D279" t="s">
        <v>97</v>
      </c>
      <c r="E279" t="s">
        <v>47</v>
      </c>
      <c r="F279" s="4">
        <v>20</v>
      </c>
      <c r="G279" s="3">
        <v>8810.9159999999993</v>
      </c>
      <c r="H279" s="3">
        <v>16553.71</v>
      </c>
      <c r="I279" s="3">
        <f t="shared" si="9"/>
        <v>331074.19999999995</v>
      </c>
      <c r="J279" s="5">
        <f t="shared" si="8"/>
        <v>154855.87999999998</v>
      </c>
      <c r="K279" s="3"/>
      <c r="L279" s="3"/>
    </row>
    <row r="280" spans="1:12" x14ac:dyDescent="0.35">
      <c r="A280">
        <v>1279</v>
      </c>
      <c r="B280">
        <v>45205</v>
      </c>
      <c r="C280" t="s">
        <v>27</v>
      </c>
      <c r="D280" t="s">
        <v>50</v>
      </c>
      <c r="E280" t="s">
        <v>35</v>
      </c>
      <c r="F280" s="4">
        <v>57</v>
      </c>
      <c r="G280" s="3">
        <v>157890.56</v>
      </c>
      <c r="H280" s="3">
        <v>518753.46</v>
      </c>
      <c r="I280" s="3">
        <f t="shared" si="9"/>
        <v>29568947.220000003</v>
      </c>
      <c r="J280" s="5">
        <f t="shared" si="8"/>
        <v>20569185.300000004</v>
      </c>
      <c r="K280" s="3"/>
      <c r="L280" s="3"/>
    </row>
    <row r="281" spans="1:12" x14ac:dyDescent="0.35">
      <c r="A281">
        <v>1280</v>
      </c>
      <c r="B281">
        <v>45206</v>
      </c>
      <c r="C281" t="s">
        <v>8</v>
      </c>
      <c r="D281" t="s">
        <v>108</v>
      </c>
      <c r="E281" t="s">
        <v>32</v>
      </c>
      <c r="F281" s="4">
        <v>39</v>
      </c>
      <c r="G281" s="3">
        <v>93033.24</v>
      </c>
      <c r="H281" s="3">
        <v>172059.88</v>
      </c>
      <c r="I281" s="3">
        <f t="shared" si="9"/>
        <v>6710335.3200000003</v>
      </c>
      <c r="J281" s="5">
        <f t="shared" si="8"/>
        <v>3082038.96</v>
      </c>
      <c r="K281" s="3"/>
      <c r="L281" s="3"/>
    </row>
    <row r="282" spans="1:12" x14ac:dyDescent="0.35">
      <c r="A282">
        <v>1281</v>
      </c>
      <c r="B282">
        <v>45207</v>
      </c>
      <c r="C282" t="s">
        <v>17</v>
      </c>
      <c r="D282" t="s">
        <v>97</v>
      </c>
      <c r="E282" t="s">
        <v>32</v>
      </c>
      <c r="F282" s="4">
        <v>58</v>
      </c>
      <c r="G282" s="3">
        <v>9069.0040000000008</v>
      </c>
      <c r="H282" s="3">
        <v>28088.93</v>
      </c>
      <c r="I282" s="3">
        <f t="shared" si="9"/>
        <v>1629157.94</v>
      </c>
      <c r="J282" s="5">
        <f t="shared" si="8"/>
        <v>1103155.7079999999</v>
      </c>
      <c r="K282" s="3"/>
      <c r="L282" s="3"/>
    </row>
    <row r="283" spans="1:12" x14ac:dyDescent="0.35">
      <c r="A283">
        <v>1282</v>
      </c>
      <c r="B283">
        <v>45208</v>
      </c>
      <c r="C283" t="s">
        <v>8</v>
      </c>
      <c r="D283" t="s">
        <v>23</v>
      </c>
      <c r="E283" t="s">
        <v>32</v>
      </c>
      <c r="F283" s="4">
        <v>100</v>
      </c>
      <c r="G283" s="3">
        <v>229760.1</v>
      </c>
      <c r="H283" s="3">
        <v>443894.61</v>
      </c>
      <c r="I283" s="3">
        <f t="shared" si="9"/>
        <v>44389461</v>
      </c>
      <c r="J283" s="5">
        <f t="shared" si="8"/>
        <v>21413451</v>
      </c>
      <c r="K283" s="3"/>
      <c r="L283" s="3"/>
    </row>
    <row r="284" spans="1:12" x14ac:dyDescent="0.35">
      <c r="A284">
        <v>1283</v>
      </c>
      <c r="B284">
        <v>45209</v>
      </c>
      <c r="C284" t="s">
        <v>17</v>
      </c>
      <c r="D284" t="s">
        <v>108</v>
      </c>
      <c r="E284" t="s">
        <v>127</v>
      </c>
      <c r="F284" s="4">
        <v>40</v>
      </c>
      <c r="G284" s="3">
        <v>78663.92</v>
      </c>
      <c r="H284" s="3">
        <v>210938.31</v>
      </c>
      <c r="I284" s="3">
        <f t="shared" si="9"/>
        <v>8437532.4000000004</v>
      </c>
      <c r="J284" s="5">
        <f t="shared" si="8"/>
        <v>5290975.6000000006</v>
      </c>
      <c r="K284" s="3"/>
      <c r="L284" s="3"/>
    </row>
    <row r="285" spans="1:12" x14ac:dyDescent="0.35">
      <c r="A285">
        <v>1284</v>
      </c>
      <c r="B285">
        <v>45210</v>
      </c>
      <c r="C285" t="s">
        <v>17</v>
      </c>
      <c r="D285" t="s">
        <v>55</v>
      </c>
      <c r="E285" t="s">
        <v>127</v>
      </c>
      <c r="F285" s="4">
        <v>64</v>
      </c>
      <c r="G285" s="3">
        <v>15946.26</v>
      </c>
      <c r="H285" s="3">
        <v>47099.14</v>
      </c>
      <c r="I285" s="3">
        <f t="shared" si="9"/>
        <v>3014344.96</v>
      </c>
      <c r="J285" s="5">
        <f t="shared" si="8"/>
        <v>1993784.3199999998</v>
      </c>
      <c r="K285" s="3"/>
      <c r="L285" s="3"/>
    </row>
    <row r="286" spans="1:12" x14ac:dyDescent="0.35">
      <c r="A286">
        <v>1285</v>
      </c>
      <c r="B286">
        <v>45211</v>
      </c>
      <c r="C286" t="s">
        <v>22</v>
      </c>
      <c r="D286" t="s">
        <v>108</v>
      </c>
      <c r="E286" t="s">
        <v>14</v>
      </c>
      <c r="F286" s="4">
        <v>96</v>
      </c>
      <c r="G286" s="3">
        <v>78333.8</v>
      </c>
      <c r="H286" s="3">
        <v>172727.03</v>
      </c>
      <c r="I286" s="3">
        <f t="shared" si="9"/>
        <v>16581794.879999999</v>
      </c>
      <c r="J286" s="5">
        <f t="shared" si="8"/>
        <v>9061750.0799999982</v>
      </c>
      <c r="K286" s="3"/>
      <c r="L286" s="3"/>
    </row>
    <row r="287" spans="1:12" x14ac:dyDescent="0.35">
      <c r="A287">
        <v>1286</v>
      </c>
      <c r="B287">
        <v>45212</v>
      </c>
      <c r="C287" t="s">
        <v>17</v>
      </c>
      <c r="D287" t="s">
        <v>55</v>
      </c>
      <c r="E287" t="s">
        <v>127</v>
      </c>
      <c r="F287" s="4">
        <v>43</v>
      </c>
      <c r="G287" s="3">
        <v>21024.03</v>
      </c>
      <c r="H287" s="3">
        <v>54408.09</v>
      </c>
      <c r="I287" s="3">
        <f t="shared" si="9"/>
        <v>2339547.8699999996</v>
      </c>
      <c r="J287" s="5">
        <f t="shared" si="8"/>
        <v>1435514.5799999996</v>
      </c>
      <c r="K287" s="3"/>
      <c r="L287" s="3"/>
    </row>
    <row r="288" spans="1:12" x14ac:dyDescent="0.35">
      <c r="A288">
        <v>1287</v>
      </c>
      <c r="B288">
        <v>45213</v>
      </c>
      <c r="C288" t="s">
        <v>22</v>
      </c>
      <c r="D288" t="s">
        <v>97</v>
      </c>
      <c r="E288" t="s">
        <v>28</v>
      </c>
      <c r="F288" s="4">
        <v>76</v>
      </c>
      <c r="G288" s="3">
        <v>8364.5959999999995</v>
      </c>
      <c r="H288" s="3">
        <v>46022.44</v>
      </c>
      <c r="I288" s="3">
        <f t="shared" si="9"/>
        <v>3497705.4400000004</v>
      </c>
      <c r="J288" s="5">
        <f t="shared" si="8"/>
        <v>2861996.1440000003</v>
      </c>
      <c r="K288" s="3"/>
      <c r="L288" s="3"/>
    </row>
    <row r="289" spans="1:12" x14ac:dyDescent="0.35">
      <c r="A289">
        <v>1288</v>
      </c>
      <c r="B289">
        <v>45214</v>
      </c>
      <c r="C289" t="s">
        <v>27</v>
      </c>
      <c r="D289" t="s">
        <v>55</v>
      </c>
      <c r="E289" t="s">
        <v>14</v>
      </c>
      <c r="F289" s="4">
        <v>77</v>
      </c>
      <c r="G289" s="3">
        <v>22760.62</v>
      </c>
      <c r="H289" s="3">
        <v>75798.67</v>
      </c>
      <c r="I289" s="3">
        <f t="shared" si="9"/>
        <v>5836497.5899999999</v>
      </c>
      <c r="J289" s="5">
        <f t="shared" si="8"/>
        <v>4083929.8499999996</v>
      </c>
      <c r="K289" s="3"/>
      <c r="L289" s="3"/>
    </row>
    <row r="290" spans="1:12" x14ac:dyDescent="0.35">
      <c r="A290">
        <v>1289</v>
      </c>
      <c r="B290">
        <v>45215</v>
      </c>
      <c r="C290" t="s">
        <v>8</v>
      </c>
      <c r="D290" t="s">
        <v>13</v>
      </c>
      <c r="E290" t="s">
        <v>127</v>
      </c>
      <c r="F290" s="4">
        <v>12</v>
      </c>
      <c r="G290" s="3">
        <v>63682.51</v>
      </c>
      <c r="H290" s="3">
        <v>131567.73000000001</v>
      </c>
      <c r="I290" s="3">
        <f t="shared" si="9"/>
        <v>1578812.7600000002</v>
      </c>
      <c r="J290" s="5">
        <f t="shared" si="8"/>
        <v>814622.64000000025</v>
      </c>
      <c r="K290" s="3"/>
      <c r="L290" s="3"/>
    </row>
    <row r="291" spans="1:12" x14ac:dyDescent="0.35">
      <c r="A291">
        <v>1290</v>
      </c>
      <c r="B291">
        <v>45216</v>
      </c>
      <c r="C291" t="s">
        <v>17</v>
      </c>
      <c r="D291" t="s">
        <v>31</v>
      </c>
      <c r="E291" t="s">
        <v>127</v>
      </c>
      <c r="F291" s="4">
        <v>65</v>
      </c>
      <c r="G291" s="3">
        <v>761.05859999999996</v>
      </c>
      <c r="H291" s="3">
        <v>2672.114</v>
      </c>
      <c r="I291" s="3">
        <f t="shared" si="9"/>
        <v>173687.41</v>
      </c>
      <c r="J291" s="5">
        <f t="shared" si="8"/>
        <v>124218.60100000001</v>
      </c>
      <c r="K291" s="3"/>
      <c r="L291" s="3"/>
    </row>
    <row r="292" spans="1:12" x14ac:dyDescent="0.35">
      <c r="A292">
        <v>1291</v>
      </c>
      <c r="B292">
        <v>45217</v>
      </c>
      <c r="C292" t="s">
        <v>27</v>
      </c>
      <c r="D292" t="s">
        <v>55</v>
      </c>
      <c r="E292" t="s">
        <v>43</v>
      </c>
      <c r="F292" s="4">
        <v>15</v>
      </c>
      <c r="G292" s="3">
        <v>24314.16</v>
      </c>
      <c r="H292" s="3">
        <v>41893.24</v>
      </c>
      <c r="I292" s="3">
        <f t="shared" si="9"/>
        <v>628398.6</v>
      </c>
      <c r="J292" s="5">
        <f t="shared" si="8"/>
        <v>263686.19999999995</v>
      </c>
      <c r="K292" s="3"/>
      <c r="L292" s="3"/>
    </row>
    <row r="293" spans="1:12" x14ac:dyDescent="0.35">
      <c r="A293">
        <v>1292</v>
      </c>
      <c r="B293">
        <v>45218</v>
      </c>
      <c r="C293" t="s">
        <v>17</v>
      </c>
      <c r="D293" t="s">
        <v>55</v>
      </c>
      <c r="E293" t="s">
        <v>32</v>
      </c>
      <c r="F293" s="4">
        <v>30</v>
      </c>
      <c r="G293" s="3">
        <v>22460.400000000001</v>
      </c>
      <c r="H293" s="3">
        <v>50896.04</v>
      </c>
      <c r="I293" s="3">
        <f t="shared" si="9"/>
        <v>1526881.2</v>
      </c>
      <c r="J293" s="5">
        <f t="shared" si="8"/>
        <v>853069.2</v>
      </c>
      <c r="K293" s="3"/>
      <c r="L293" s="3"/>
    </row>
    <row r="294" spans="1:12" x14ac:dyDescent="0.35">
      <c r="A294">
        <v>1293</v>
      </c>
      <c r="B294">
        <v>45219</v>
      </c>
      <c r="C294" t="s">
        <v>17</v>
      </c>
      <c r="D294" t="s">
        <v>55</v>
      </c>
      <c r="E294" t="s">
        <v>19</v>
      </c>
      <c r="F294" s="4">
        <v>1</v>
      </c>
      <c r="G294" s="3">
        <v>15066.15</v>
      </c>
      <c r="H294" s="3">
        <v>74149.95</v>
      </c>
      <c r="I294" s="3">
        <f t="shared" si="9"/>
        <v>74149.95</v>
      </c>
      <c r="J294" s="5">
        <f t="shared" si="8"/>
        <v>59083.799999999996</v>
      </c>
      <c r="K294" s="3"/>
      <c r="L294" s="3"/>
    </row>
    <row r="295" spans="1:12" x14ac:dyDescent="0.35">
      <c r="A295">
        <v>1294</v>
      </c>
      <c r="B295">
        <v>45220</v>
      </c>
      <c r="C295" t="s">
        <v>8</v>
      </c>
      <c r="D295" t="s">
        <v>50</v>
      </c>
      <c r="E295" t="s">
        <v>47</v>
      </c>
      <c r="F295" s="4">
        <v>42</v>
      </c>
      <c r="G295" s="3">
        <v>134623.69</v>
      </c>
      <c r="H295" s="3">
        <v>570238.65</v>
      </c>
      <c r="I295" s="3">
        <f t="shared" si="9"/>
        <v>23950023.300000001</v>
      </c>
      <c r="J295" s="5">
        <f t="shared" si="8"/>
        <v>18295828.32</v>
      </c>
      <c r="K295" s="3"/>
      <c r="L295" s="3"/>
    </row>
    <row r="296" spans="1:12" x14ac:dyDescent="0.35">
      <c r="A296">
        <v>1295</v>
      </c>
      <c r="B296">
        <v>45221</v>
      </c>
      <c r="C296" t="s">
        <v>17</v>
      </c>
      <c r="D296" t="s">
        <v>46</v>
      </c>
      <c r="E296" t="s">
        <v>32</v>
      </c>
      <c r="F296" s="4">
        <v>65</v>
      </c>
      <c r="G296" s="3">
        <v>2582.1089999999999</v>
      </c>
      <c r="H296" s="3">
        <v>8731.2060000000001</v>
      </c>
      <c r="I296" s="3">
        <f t="shared" si="9"/>
        <v>567528.39</v>
      </c>
      <c r="J296" s="5">
        <f t="shared" si="8"/>
        <v>399691.30500000005</v>
      </c>
      <c r="K296" s="3"/>
      <c r="L296" s="3"/>
    </row>
    <row r="297" spans="1:12" x14ac:dyDescent="0.35">
      <c r="A297">
        <v>1296</v>
      </c>
      <c r="B297">
        <v>45222</v>
      </c>
      <c r="C297" t="s">
        <v>17</v>
      </c>
      <c r="D297" t="s">
        <v>42</v>
      </c>
      <c r="E297" t="s">
        <v>127</v>
      </c>
      <c r="F297" s="4">
        <v>20</v>
      </c>
      <c r="G297" s="3">
        <v>153972.35999999999</v>
      </c>
      <c r="H297" s="3">
        <v>457159.08</v>
      </c>
      <c r="I297" s="3">
        <f t="shared" si="9"/>
        <v>9143181.5999999996</v>
      </c>
      <c r="J297" s="5">
        <f t="shared" si="8"/>
        <v>6063734.4000000004</v>
      </c>
      <c r="K297" s="3"/>
      <c r="L297" s="3"/>
    </row>
    <row r="298" spans="1:12" x14ac:dyDescent="0.35">
      <c r="A298">
        <v>1297</v>
      </c>
      <c r="B298">
        <v>45223</v>
      </c>
      <c r="C298" t="s">
        <v>8</v>
      </c>
      <c r="D298" t="s">
        <v>9</v>
      </c>
      <c r="E298" t="s">
        <v>43</v>
      </c>
      <c r="F298" s="4">
        <v>88</v>
      </c>
      <c r="G298" s="3">
        <v>52569.58</v>
      </c>
      <c r="H298" s="3">
        <v>103367.25</v>
      </c>
      <c r="I298" s="3">
        <f t="shared" si="9"/>
        <v>9096318</v>
      </c>
      <c r="J298" s="5">
        <f t="shared" si="8"/>
        <v>4470194.96</v>
      </c>
      <c r="K298" s="3"/>
      <c r="L298" s="3"/>
    </row>
    <row r="299" spans="1:12" x14ac:dyDescent="0.35">
      <c r="A299">
        <v>1298</v>
      </c>
      <c r="B299">
        <v>45224</v>
      </c>
      <c r="C299" t="s">
        <v>8</v>
      </c>
      <c r="D299" t="s">
        <v>18</v>
      </c>
      <c r="E299" t="s">
        <v>32</v>
      </c>
      <c r="F299" s="4">
        <v>7</v>
      </c>
      <c r="G299" s="3">
        <v>17176.349999999999</v>
      </c>
      <c r="H299" s="3">
        <v>41324.21</v>
      </c>
      <c r="I299" s="3">
        <f t="shared" si="9"/>
        <v>289269.46999999997</v>
      </c>
      <c r="J299" s="5">
        <f t="shared" si="8"/>
        <v>169035.02</v>
      </c>
      <c r="K299" s="3"/>
      <c r="L299" s="3"/>
    </row>
    <row r="300" spans="1:12" x14ac:dyDescent="0.35">
      <c r="A300">
        <v>1299</v>
      </c>
      <c r="B300">
        <v>45225</v>
      </c>
      <c r="C300" t="s">
        <v>27</v>
      </c>
      <c r="D300" t="s">
        <v>23</v>
      </c>
      <c r="E300" t="s">
        <v>24</v>
      </c>
      <c r="F300" s="4">
        <v>42</v>
      </c>
      <c r="G300" s="3">
        <v>238154.18</v>
      </c>
      <c r="H300" s="3">
        <v>453174.15</v>
      </c>
      <c r="I300" s="3">
        <f t="shared" si="9"/>
        <v>19033314.300000001</v>
      </c>
      <c r="J300" s="5">
        <f t="shared" si="8"/>
        <v>9030838.7400000002</v>
      </c>
      <c r="K300" s="3"/>
      <c r="L300" s="3"/>
    </row>
    <row r="301" spans="1:12" x14ac:dyDescent="0.35">
      <c r="A301">
        <v>1300</v>
      </c>
      <c r="B301">
        <v>45226</v>
      </c>
      <c r="C301" t="s">
        <v>8</v>
      </c>
      <c r="D301" t="s">
        <v>108</v>
      </c>
      <c r="E301" t="s">
        <v>86</v>
      </c>
      <c r="F301" s="4">
        <v>9</v>
      </c>
      <c r="G301" s="3">
        <v>120105.59</v>
      </c>
      <c r="H301" s="3">
        <v>198714.61</v>
      </c>
      <c r="I301" s="3">
        <f t="shared" si="9"/>
        <v>1788431.4899999998</v>
      </c>
      <c r="J301" s="5">
        <f t="shared" si="8"/>
        <v>707481.1799999997</v>
      </c>
      <c r="K301" s="3"/>
      <c r="L301" s="3"/>
    </row>
    <row r="302" spans="1:12" x14ac:dyDescent="0.35">
      <c r="A302">
        <v>1301</v>
      </c>
      <c r="B302">
        <v>45227</v>
      </c>
      <c r="C302" t="s">
        <v>17</v>
      </c>
      <c r="D302" t="s">
        <v>46</v>
      </c>
      <c r="E302" t="s">
        <v>86</v>
      </c>
      <c r="F302" s="4">
        <v>2</v>
      </c>
      <c r="G302" s="3">
        <v>4121.2889999999998</v>
      </c>
      <c r="H302" s="3">
        <v>12918.24</v>
      </c>
      <c r="I302" s="3">
        <f t="shared" si="9"/>
        <v>25836.48</v>
      </c>
      <c r="J302" s="5">
        <f t="shared" si="8"/>
        <v>17593.902000000002</v>
      </c>
      <c r="K302" s="3"/>
      <c r="L302" s="3"/>
    </row>
    <row r="303" spans="1:12" x14ac:dyDescent="0.35">
      <c r="A303">
        <v>1302</v>
      </c>
      <c r="B303">
        <v>45228</v>
      </c>
      <c r="C303" t="s">
        <v>8</v>
      </c>
      <c r="D303" t="s">
        <v>97</v>
      </c>
      <c r="E303" t="s">
        <v>35</v>
      </c>
      <c r="F303" s="4">
        <v>4</v>
      </c>
      <c r="G303" s="3">
        <v>8296.9339999999993</v>
      </c>
      <c r="H303" s="3">
        <v>44042.11</v>
      </c>
      <c r="I303" s="3">
        <f t="shared" si="9"/>
        <v>176168.44</v>
      </c>
      <c r="J303" s="5">
        <f t="shared" si="8"/>
        <v>142980.704</v>
      </c>
      <c r="K303" s="3"/>
      <c r="L303" s="3"/>
    </row>
    <row r="304" spans="1:12" x14ac:dyDescent="0.35">
      <c r="A304">
        <v>1303</v>
      </c>
      <c r="B304">
        <v>45229</v>
      </c>
      <c r="C304" t="s">
        <v>22</v>
      </c>
      <c r="D304" t="s">
        <v>50</v>
      </c>
      <c r="E304" t="s">
        <v>14</v>
      </c>
      <c r="F304" s="4">
        <v>16</v>
      </c>
      <c r="G304" s="3">
        <v>163428.96</v>
      </c>
      <c r="H304" s="3">
        <v>366793.31</v>
      </c>
      <c r="I304" s="3">
        <f t="shared" si="9"/>
        <v>5868692.96</v>
      </c>
      <c r="J304" s="5">
        <f t="shared" si="8"/>
        <v>3253829.6</v>
      </c>
      <c r="K304" s="3"/>
      <c r="L304" s="3"/>
    </row>
    <row r="305" spans="1:12" x14ac:dyDescent="0.35">
      <c r="A305">
        <v>1304</v>
      </c>
      <c r="B305">
        <v>45230</v>
      </c>
      <c r="C305" t="s">
        <v>8</v>
      </c>
      <c r="D305" t="s">
        <v>31</v>
      </c>
      <c r="E305" t="s">
        <v>86</v>
      </c>
      <c r="F305" s="4">
        <v>43</v>
      </c>
      <c r="G305" s="3">
        <v>760.91510000000005</v>
      </c>
      <c r="H305" s="3">
        <v>7238.7730000000001</v>
      </c>
      <c r="I305" s="3">
        <f t="shared" si="9"/>
        <v>311267.239</v>
      </c>
      <c r="J305" s="5">
        <f t="shared" si="8"/>
        <v>278547.8897</v>
      </c>
      <c r="K305" s="3"/>
      <c r="L305" s="3"/>
    </row>
    <row r="306" spans="1:12" x14ac:dyDescent="0.35">
      <c r="A306">
        <v>1305</v>
      </c>
      <c r="B306">
        <v>45231</v>
      </c>
      <c r="C306" t="s">
        <v>27</v>
      </c>
      <c r="D306" t="s">
        <v>108</v>
      </c>
      <c r="E306" t="s">
        <v>19</v>
      </c>
      <c r="F306" s="4">
        <v>12</v>
      </c>
      <c r="G306" s="3">
        <v>83686.289999999994</v>
      </c>
      <c r="H306" s="3">
        <v>159158</v>
      </c>
      <c r="I306" s="3">
        <f t="shared" si="9"/>
        <v>1909896</v>
      </c>
      <c r="J306" s="5">
        <f t="shared" si="8"/>
        <v>905660.52</v>
      </c>
      <c r="K306" s="3"/>
      <c r="L306" s="3"/>
    </row>
    <row r="307" spans="1:12" x14ac:dyDescent="0.35">
      <c r="A307">
        <v>1306</v>
      </c>
      <c r="B307">
        <v>45232</v>
      </c>
      <c r="C307" t="s">
        <v>8</v>
      </c>
      <c r="D307" t="s">
        <v>97</v>
      </c>
      <c r="E307" t="s">
        <v>47</v>
      </c>
      <c r="F307" s="4">
        <v>15</v>
      </c>
      <c r="G307" s="3">
        <v>13274.3</v>
      </c>
      <c r="H307" s="3">
        <v>18408.439999999999</v>
      </c>
      <c r="I307" s="3">
        <f t="shared" si="9"/>
        <v>276126.59999999998</v>
      </c>
      <c r="J307" s="5">
        <f t="shared" si="8"/>
        <v>77012.099999999977</v>
      </c>
      <c r="K307" s="3"/>
      <c r="L307" s="3"/>
    </row>
    <row r="308" spans="1:12" x14ac:dyDescent="0.35">
      <c r="A308">
        <v>1307</v>
      </c>
      <c r="B308">
        <v>45233</v>
      </c>
      <c r="C308" t="s">
        <v>8</v>
      </c>
      <c r="D308" t="s">
        <v>46</v>
      </c>
      <c r="E308" t="s">
        <v>10</v>
      </c>
      <c r="F308" s="4">
        <v>88</v>
      </c>
      <c r="G308" s="3">
        <v>3759.0549999999998</v>
      </c>
      <c r="H308" s="3">
        <v>6555.0079999999998</v>
      </c>
      <c r="I308" s="3">
        <f t="shared" si="9"/>
        <v>576840.70400000003</v>
      </c>
      <c r="J308" s="5">
        <f t="shared" si="8"/>
        <v>246043.86400000006</v>
      </c>
      <c r="K308" s="3"/>
      <c r="L308" s="3"/>
    </row>
    <row r="309" spans="1:12" x14ac:dyDescent="0.35">
      <c r="A309">
        <v>1308</v>
      </c>
      <c r="B309">
        <v>45234</v>
      </c>
      <c r="C309" t="s">
        <v>17</v>
      </c>
      <c r="D309" t="s">
        <v>55</v>
      </c>
      <c r="E309" t="s">
        <v>35</v>
      </c>
      <c r="F309" s="4">
        <v>39</v>
      </c>
      <c r="G309" s="3">
        <v>18458.96</v>
      </c>
      <c r="H309" s="3">
        <v>61794.33</v>
      </c>
      <c r="I309" s="3">
        <f t="shared" si="9"/>
        <v>2409978.87</v>
      </c>
      <c r="J309" s="5">
        <f t="shared" si="8"/>
        <v>1690079.4300000002</v>
      </c>
      <c r="K309" s="3"/>
      <c r="L309" s="3"/>
    </row>
    <row r="310" spans="1:12" x14ac:dyDescent="0.35">
      <c r="A310">
        <v>1309</v>
      </c>
      <c r="B310">
        <v>45235</v>
      </c>
      <c r="C310" t="s">
        <v>17</v>
      </c>
      <c r="D310" t="s">
        <v>23</v>
      </c>
      <c r="E310" t="s">
        <v>43</v>
      </c>
      <c r="F310" s="4">
        <v>82</v>
      </c>
      <c r="G310" s="3">
        <v>169482.95</v>
      </c>
      <c r="H310" s="3">
        <v>600560.74</v>
      </c>
      <c r="I310" s="3">
        <f t="shared" si="9"/>
        <v>49245980.68</v>
      </c>
      <c r="J310" s="5">
        <f t="shared" si="8"/>
        <v>35348378.780000001</v>
      </c>
      <c r="K310" s="3"/>
      <c r="L310" s="3"/>
    </row>
    <row r="311" spans="1:12" x14ac:dyDescent="0.35">
      <c r="A311">
        <v>1310</v>
      </c>
      <c r="B311">
        <v>45236</v>
      </c>
      <c r="C311" t="s">
        <v>8</v>
      </c>
      <c r="D311" t="s">
        <v>13</v>
      </c>
      <c r="E311" t="s">
        <v>47</v>
      </c>
      <c r="F311" s="4">
        <v>25</v>
      </c>
      <c r="G311" s="3">
        <v>62521.79</v>
      </c>
      <c r="H311" s="3">
        <v>88728.46</v>
      </c>
      <c r="I311" s="3">
        <f t="shared" si="9"/>
        <v>2218211.5</v>
      </c>
      <c r="J311" s="5">
        <f t="shared" si="8"/>
        <v>655166.75</v>
      </c>
      <c r="K311" s="3"/>
      <c r="L311" s="3"/>
    </row>
    <row r="312" spans="1:12" x14ac:dyDescent="0.35">
      <c r="A312">
        <v>1311</v>
      </c>
      <c r="B312">
        <v>45237</v>
      </c>
      <c r="C312" t="s">
        <v>27</v>
      </c>
      <c r="D312" t="s">
        <v>97</v>
      </c>
      <c r="E312" t="s">
        <v>10</v>
      </c>
      <c r="F312" s="4">
        <v>99</v>
      </c>
      <c r="G312" s="3">
        <v>9560.4429999999993</v>
      </c>
      <c r="H312" s="3">
        <v>31333.72</v>
      </c>
      <c r="I312" s="3">
        <f t="shared" si="9"/>
        <v>3102038.2800000003</v>
      </c>
      <c r="J312" s="5">
        <f t="shared" si="8"/>
        <v>2155554.4230000004</v>
      </c>
      <c r="K312" s="3"/>
      <c r="L312" s="3"/>
    </row>
    <row r="313" spans="1:12" x14ac:dyDescent="0.35">
      <c r="A313">
        <v>1312</v>
      </c>
      <c r="B313">
        <v>45238</v>
      </c>
      <c r="C313" t="s">
        <v>27</v>
      </c>
      <c r="D313" t="s">
        <v>50</v>
      </c>
      <c r="E313" t="s">
        <v>28</v>
      </c>
      <c r="F313" s="4">
        <v>85</v>
      </c>
      <c r="G313" s="3">
        <v>144226.23000000001</v>
      </c>
      <c r="H313" s="3">
        <v>210998.09</v>
      </c>
      <c r="I313" s="3">
        <f t="shared" si="9"/>
        <v>17934837.649999999</v>
      </c>
      <c r="J313" s="5">
        <f t="shared" si="8"/>
        <v>5675608.0999999978</v>
      </c>
      <c r="K313" s="3"/>
      <c r="L313" s="3"/>
    </row>
    <row r="314" spans="1:12" x14ac:dyDescent="0.35">
      <c r="A314">
        <v>1313</v>
      </c>
      <c r="B314">
        <v>45239</v>
      </c>
      <c r="C314" t="s">
        <v>27</v>
      </c>
      <c r="D314" t="s">
        <v>97</v>
      </c>
      <c r="E314" t="s">
        <v>28</v>
      </c>
      <c r="F314" s="4">
        <v>30</v>
      </c>
      <c r="G314" s="3">
        <v>8292.27</v>
      </c>
      <c r="H314" s="3">
        <v>39405.46</v>
      </c>
      <c r="I314" s="3">
        <f t="shared" si="9"/>
        <v>1182163.8</v>
      </c>
      <c r="J314" s="5">
        <f t="shared" si="8"/>
        <v>933395.70000000007</v>
      </c>
      <c r="K314" s="3"/>
      <c r="L314" s="3"/>
    </row>
    <row r="315" spans="1:12" x14ac:dyDescent="0.35">
      <c r="A315">
        <v>1314</v>
      </c>
      <c r="B315">
        <v>45240</v>
      </c>
      <c r="C315" t="s">
        <v>8</v>
      </c>
      <c r="D315" t="s">
        <v>18</v>
      </c>
      <c r="E315" t="s">
        <v>28</v>
      </c>
      <c r="F315" s="4">
        <v>73</v>
      </c>
      <c r="G315" s="3">
        <v>10025.07</v>
      </c>
      <c r="H315" s="3">
        <v>36809.72</v>
      </c>
      <c r="I315" s="3">
        <f t="shared" si="9"/>
        <v>2687109.56</v>
      </c>
      <c r="J315" s="5">
        <f t="shared" si="8"/>
        <v>1955279.4500000002</v>
      </c>
      <c r="K315" s="3"/>
      <c r="L315" s="3"/>
    </row>
    <row r="316" spans="1:12" x14ac:dyDescent="0.35">
      <c r="A316">
        <v>1315</v>
      </c>
      <c r="B316">
        <v>45241</v>
      </c>
      <c r="C316" t="s">
        <v>27</v>
      </c>
      <c r="D316" t="s">
        <v>97</v>
      </c>
      <c r="E316" t="s">
        <v>14</v>
      </c>
      <c r="F316" s="4">
        <v>22</v>
      </c>
      <c r="G316" s="3">
        <v>9699.7060000000001</v>
      </c>
      <c r="H316" s="3">
        <v>42584.2</v>
      </c>
      <c r="I316" s="3">
        <f t="shared" si="9"/>
        <v>936852.39999999991</v>
      </c>
      <c r="J316" s="5">
        <f t="shared" si="8"/>
        <v>723458.8679999999</v>
      </c>
      <c r="K316" s="3"/>
      <c r="L316" s="3"/>
    </row>
    <row r="317" spans="1:12" x14ac:dyDescent="0.35">
      <c r="A317">
        <v>1316</v>
      </c>
      <c r="B317">
        <v>45242</v>
      </c>
      <c r="C317" t="s">
        <v>22</v>
      </c>
      <c r="D317" t="s">
        <v>23</v>
      </c>
      <c r="E317" t="s">
        <v>10</v>
      </c>
      <c r="F317" s="4">
        <v>15</v>
      </c>
      <c r="G317" s="3">
        <v>178915.39</v>
      </c>
      <c r="H317" s="3">
        <v>408442.84</v>
      </c>
      <c r="I317" s="3">
        <f t="shared" si="9"/>
        <v>6126642.6000000006</v>
      </c>
      <c r="J317" s="5">
        <f t="shared" si="8"/>
        <v>3442911.7500000005</v>
      </c>
      <c r="K317" s="3"/>
      <c r="L317" s="3"/>
    </row>
    <row r="318" spans="1:12" x14ac:dyDescent="0.35">
      <c r="A318">
        <v>1317</v>
      </c>
      <c r="B318">
        <v>45243</v>
      </c>
      <c r="C318" t="s">
        <v>17</v>
      </c>
      <c r="D318" t="s">
        <v>18</v>
      </c>
      <c r="E318" t="s">
        <v>35</v>
      </c>
      <c r="F318" s="4">
        <v>1</v>
      </c>
      <c r="G318" s="3">
        <v>12672.81</v>
      </c>
      <c r="H318" s="3">
        <v>53434.84</v>
      </c>
      <c r="I318" s="3">
        <f t="shared" si="9"/>
        <v>53434.84</v>
      </c>
      <c r="J318" s="5">
        <f t="shared" si="8"/>
        <v>40762.03</v>
      </c>
      <c r="K318" s="3"/>
      <c r="L318" s="3"/>
    </row>
    <row r="319" spans="1:12" x14ac:dyDescent="0.35">
      <c r="A319">
        <v>1318</v>
      </c>
      <c r="B319">
        <v>45244</v>
      </c>
      <c r="C319" t="s">
        <v>22</v>
      </c>
      <c r="D319" t="s">
        <v>13</v>
      </c>
      <c r="E319" t="s">
        <v>56</v>
      </c>
      <c r="F319" s="4">
        <v>31</v>
      </c>
      <c r="G319" s="3">
        <v>47639.13</v>
      </c>
      <c r="H319" s="3">
        <v>163081.12</v>
      </c>
      <c r="I319" s="3">
        <f t="shared" si="9"/>
        <v>5055514.72</v>
      </c>
      <c r="J319" s="5">
        <f t="shared" si="8"/>
        <v>3578701.6899999995</v>
      </c>
      <c r="K319" s="3"/>
      <c r="L319" s="3"/>
    </row>
    <row r="320" spans="1:12" x14ac:dyDescent="0.35">
      <c r="A320">
        <v>1319</v>
      </c>
      <c r="B320">
        <v>45245</v>
      </c>
      <c r="C320" t="s">
        <v>8</v>
      </c>
      <c r="D320" t="s">
        <v>97</v>
      </c>
      <c r="E320" t="s">
        <v>24</v>
      </c>
      <c r="F320" s="4">
        <v>26</v>
      </c>
      <c r="G320" s="3">
        <v>11211.69</v>
      </c>
      <c r="H320" s="3">
        <v>41132.83</v>
      </c>
      <c r="I320" s="3">
        <f t="shared" si="9"/>
        <v>1069453.58</v>
      </c>
      <c r="J320" s="5">
        <f t="shared" si="8"/>
        <v>777949.64000000013</v>
      </c>
      <c r="K320" s="3"/>
      <c r="L320" s="3"/>
    </row>
    <row r="321" spans="1:12" x14ac:dyDescent="0.35">
      <c r="A321">
        <v>1320</v>
      </c>
      <c r="B321">
        <v>45246</v>
      </c>
      <c r="C321" t="s">
        <v>27</v>
      </c>
      <c r="D321" t="s">
        <v>108</v>
      </c>
      <c r="E321" t="s">
        <v>43</v>
      </c>
      <c r="F321" s="4">
        <v>20</v>
      </c>
      <c r="G321" s="3">
        <v>121860.78</v>
      </c>
      <c r="H321" s="3">
        <v>236922.63</v>
      </c>
      <c r="I321" s="3">
        <f t="shared" si="9"/>
        <v>4738452.5999999996</v>
      </c>
      <c r="J321" s="5">
        <f t="shared" si="8"/>
        <v>2301236.9999999995</v>
      </c>
      <c r="K321" s="3"/>
      <c r="L321" s="3"/>
    </row>
    <row r="322" spans="1:12" x14ac:dyDescent="0.35">
      <c r="A322">
        <v>1321</v>
      </c>
      <c r="B322">
        <v>45247</v>
      </c>
      <c r="C322" t="s">
        <v>27</v>
      </c>
      <c r="D322" t="s">
        <v>31</v>
      </c>
      <c r="E322" t="s">
        <v>127</v>
      </c>
      <c r="F322" s="4">
        <v>80</v>
      </c>
      <c r="G322" s="3">
        <v>522.39149999999995</v>
      </c>
      <c r="H322" s="3">
        <v>7628.8739999999998</v>
      </c>
      <c r="I322" s="3">
        <f t="shared" si="9"/>
        <v>610309.91999999993</v>
      </c>
      <c r="J322" s="5">
        <f t="shared" ref="J322:J366" si="10">I322 - (F322 * G322)</f>
        <v>568518.6</v>
      </c>
      <c r="K322" s="3"/>
      <c r="L322" s="3"/>
    </row>
    <row r="323" spans="1:12" x14ac:dyDescent="0.35">
      <c r="A323">
        <v>1322</v>
      </c>
      <c r="B323">
        <v>45248</v>
      </c>
      <c r="C323" t="s">
        <v>17</v>
      </c>
      <c r="D323" t="s">
        <v>18</v>
      </c>
      <c r="E323" t="s">
        <v>28</v>
      </c>
      <c r="F323" s="4">
        <v>84</v>
      </c>
      <c r="G323" s="3">
        <v>12486</v>
      </c>
      <c r="H323" s="3">
        <v>52099.69</v>
      </c>
      <c r="I323" s="3">
        <f t="shared" ref="I323:I366" si="11">F323*H323</f>
        <v>4376373.96</v>
      </c>
      <c r="J323" s="5">
        <f t="shared" si="10"/>
        <v>3327549.96</v>
      </c>
      <c r="K323" s="3"/>
      <c r="L323" s="3"/>
    </row>
    <row r="324" spans="1:12" x14ac:dyDescent="0.35">
      <c r="A324">
        <v>1323</v>
      </c>
      <c r="B324">
        <v>45249</v>
      </c>
      <c r="C324" t="s">
        <v>17</v>
      </c>
      <c r="D324" t="s">
        <v>9</v>
      </c>
      <c r="E324" t="s">
        <v>10</v>
      </c>
      <c r="F324" s="4">
        <v>24</v>
      </c>
      <c r="G324" s="3">
        <v>53632.56</v>
      </c>
      <c r="H324" s="3">
        <v>156431.21</v>
      </c>
      <c r="I324" s="3">
        <f t="shared" si="11"/>
        <v>3754349.04</v>
      </c>
      <c r="J324" s="5">
        <f t="shared" si="10"/>
        <v>2467167.6</v>
      </c>
      <c r="K324" s="3"/>
      <c r="L324" s="3"/>
    </row>
    <row r="325" spans="1:12" x14ac:dyDescent="0.35">
      <c r="A325">
        <v>1324</v>
      </c>
      <c r="B325">
        <v>45250</v>
      </c>
      <c r="C325" t="s">
        <v>22</v>
      </c>
      <c r="D325" t="s">
        <v>46</v>
      </c>
      <c r="E325" t="s">
        <v>127</v>
      </c>
      <c r="F325" s="4">
        <v>28</v>
      </c>
      <c r="G325" s="3">
        <v>4057.451</v>
      </c>
      <c r="H325" s="3">
        <v>8865.0139999999992</v>
      </c>
      <c r="I325" s="3">
        <f t="shared" si="11"/>
        <v>248220.39199999999</v>
      </c>
      <c r="J325" s="5">
        <f t="shared" si="10"/>
        <v>134611.764</v>
      </c>
      <c r="K325" s="3"/>
      <c r="L325" s="3"/>
    </row>
    <row r="326" spans="1:12" x14ac:dyDescent="0.35">
      <c r="A326">
        <v>1325</v>
      </c>
      <c r="B326">
        <v>45251</v>
      </c>
      <c r="C326" t="s">
        <v>22</v>
      </c>
      <c r="D326" t="s">
        <v>42</v>
      </c>
      <c r="E326" t="s">
        <v>47</v>
      </c>
      <c r="F326" s="4">
        <v>4</v>
      </c>
      <c r="G326" s="3">
        <v>173862.79</v>
      </c>
      <c r="H326" s="3">
        <v>204337.57</v>
      </c>
      <c r="I326" s="3">
        <f t="shared" si="11"/>
        <v>817350.28</v>
      </c>
      <c r="J326" s="5">
        <f t="shared" si="10"/>
        <v>121899.12</v>
      </c>
      <c r="K326" s="3"/>
      <c r="L326" s="3"/>
    </row>
    <row r="327" spans="1:12" x14ac:dyDescent="0.35">
      <c r="A327">
        <v>1326</v>
      </c>
      <c r="B327">
        <v>45252</v>
      </c>
      <c r="C327" t="s">
        <v>27</v>
      </c>
      <c r="D327" t="s">
        <v>55</v>
      </c>
      <c r="E327" t="s">
        <v>14</v>
      </c>
      <c r="F327" s="4">
        <v>29</v>
      </c>
      <c r="G327" s="3">
        <v>18571.07</v>
      </c>
      <c r="H327" s="3">
        <v>36007.26</v>
      </c>
      <c r="I327" s="3">
        <f t="shared" si="11"/>
        <v>1044210.54</v>
      </c>
      <c r="J327" s="5">
        <f t="shared" si="10"/>
        <v>505649.51</v>
      </c>
      <c r="K327" s="3"/>
      <c r="L327" s="3"/>
    </row>
    <row r="328" spans="1:12" x14ac:dyDescent="0.35">
      <c r="A328">
        <v>1327</v>
      </c>
      <c r="B328">
        <v>45253</v>
      </c>
      <c r="C328" t="s">
        <v>8</v>
      </c>
      <c r="D328" t="s">
        <v>9</v>
      </c>
      <c r="E328" t="s">
        <v>127</v>
      </c>
      <c r="F328" s="4">
        <v>30</v>
      </c>
      <c r="G328" s="3">
        <v>64348.65</v>
      </c>
      <c r="H328" s="3">
        <v>133659.81</v>
      </c>
      <c r="I328" s="3">
        <f t="shared" si="11"/>
        <v>4009794.3</v>
      </c>
      <c r="J328" s="5">
        <f t="shared" si="10"/>
        <v>2079334.7999999998</v>
      </c>
      <c r="K328" s="3"/>
      <c r="L328" s="3"/>
    </row>
    <row r="329" spans="1:12" x14ac:dyDescent="0.35">
      <c r="A329">
        <v>1328</v>
      </c>
      <c r="B329">
        <v>45254</v>
      </c>
      <c r="C329" t="s">
        <v>27</v>
      </c>
      <c r="D329" t="s">
        <v>50</v>
      </c>
      <c r="E329" t="s">
        <v>47</v>
      </c>
      <c r="F329" s="4">
        <v>32</v>
      </c>
      <c r="G329" s="3">
        <v>102512.1</v>
      </c>
      <c r="H329" s="3">
        <v>575527.42000000004</v>
      </c>
      <c r="I329" s="3">
        <f t="shared" si="11"/>
        <v>18416877.440000001</v>
      </c>
      <c r="J329" s="5">
        <f t="shared" si="10"/>
        <v>15136490.240000002</v>
      </c>
      <c r="K329" s="3"/>
      <c r="L329" s="3"/>
    </row>
    <row r="330" spans="1:12" x14ac:dyDescent="0.35">
      <c r="A330">
        <v>1329</v>
      </c>
      <c r="B330">
        <v>45255</v>
      </c>
      <c r="C330" t="s">
        <v>22</v>
      </c>
      <c r="D330" t="s">
        <v>9</v>
      </c>
      <c r="E330" t="s">
        <v>28</v>
      </c>
      <c r="F330" s="4">
        <v>24</v>
      </c>
      <c r="G330" s="3">
        <v>53833.95</v>
      </c>
      <c r="H330" s="3">
        <v>104854.66</v>
      </c>
      <c r="I330" s="3">
        <f t="shared" si="11"/>
        <v>2516511.84</v>
      </c>
      <c r="J330" s="5">
        <f t="shared" si="10"/>
        <v>1224497.04</v>
      </c>
      <c r="K330" s="3"/>
      <c r="L330" s="3"/>
    </row>
    <row r="331" spans="1:12" x14ac:dyDescent="0.35">
      <c r="A331">
        <v>1330</v>
      </c>
      <c r="B331">
        <v>45256</v>
      </c>
      <c r="C331" t="s">
        <v>22</v>
      </c>
      <c r="D331" t="s">
        <v>13</v>
      </c>
      <c r="E331" t="s">
        <v>24</v>
      </c>
      <c r="F331" s="4">
        <v>42</v>
      </c>
      <c r="G331" s="3">
        <v>57850.44</v>
      </c>
      <c r="H331" s="3">
        <v>92559.05</v>
      </c>
      <c r="I331" s="3">
        <f t="shared" si="11"/>
        <v>3887480.1</v>
      </c>
      <c r="J331" s="5">
        <f t="shared" si="10"/>
        <v>1457761.62</v>
      </c>
      <c r="K331" s="3"/>
      <c r="L331" s="3"/>
    </row>
    <row r="332" spans="1:12" x14ac:dyDescent="0.35">
      <c r="A332">
        <v>1331</v>
      </c>
      <c r="B332">
        <v>45257</v>
      </c>
      <c r="C332" t="s">
        <v>8</v>
      </c>
      <c r="D332" t="s">
        <v>18</v>
      </c>
      <c r="E332" t="s">
        <v>35</v>
      </c>
      <c r="F332" s="4">
        <v>47</v>
      </c>
      <c r="G332" s="3">
        <v>10468.39</v>
      </c>
      <c r="H332" s="3">
        <v>51480.85</v>
      </c>
      <c r="I332" s="3">
        <f t="shared" si="11"/>
        <v>2419599.9499999997</v>
      </c>
      <c r="J332" s="5">
        <f t="shared" si="10"/>
        <v>1927585.6199999996</v>
      </c>
      <c r="K332" s="3"/>
      <c r="L332" s="3"/>
    </row>
    <row r="333" spans="1:12" x14ac:dyDescent="0.35">
      <c r="A333">
        <v>1332</v>
      </c>
      <c r="B333">
        <v>45258</v>
      </c>
      <c r="C333" t="s">
        <v>8</v>
      </c>
      <c r="D333" t="s">
        <v>9</v>
      </c>
      <c r="E333" t="s">
        <v>32</v>
      </c>
      <c r="F333" s="4">
        <v>87</v>
      </c>
      <c r="G333" s="3">
        <v>48453.33</v>
      </c>
      <c r="H333" s="3">
        <v>101602.89</v>
      </c>
      <c r="I333" s="3">
        <f t="shared" si="11"/>
        <v>8839451.4299999997</v>
      </c>
      <c r="J333" s="5">
        <f t="shared" si="10"/>
        <v>4624011.72</v>
      </c>
      <c r="K333" s="3"/>
      <c r="L333" s="3"/>
    </row>
    <row r="334" spans="1:12" x14ac:dyDescent="0.35">
      <c r="A334">
        <v>1333</v>
      </c>
      <c r="B334">
        <v>45259</v>
      </c>
      <c r="C334" t="s">
        <v>8</v>
      </c>
      <c r="D334" t="s">
        <v>108</v>
      </c>
      <c r="E334" t="s">
        <v>86</v>
      </c>
      <c r="F334" s="4">
        <v>71</v>
      </c>
      <c r="G334" s="3">
        <v>119582.65</v>
      </c>
      <c r="H334" s="3">
        <v>229559.34</v>
      </c>
      <c r="I334" s="3">
        <f t="shared" si="11"/>
        <v>16298713.140000001</v>
      </c>
      <c r="J334" s="5">
        <f t="shared" si="10"/>
        <v>7808344.9900000002</v>
      </c>
      <c r="K334" s="3"/>
      <c r="L334" s="3"/>
    </row>
    <row r="335" spans="1:12" x14ac:dyDescent="0.35">
      <c r="A335">
        <v>1334</v>
      </c>
      <c r="B335">
        <v>45260</v>
      </c>
      <c r="C335" t="s">
        <v>27</v>
      </c>
      <c r="D335" t="s">
        <v>9</v>
      </c>
      <c r="E335" t="s">
        <v>86</v>
      </c>
      <c r="F335" s="4">
        <v>96</v>
      </c>
      <c r="G335" s="3">
        <v>60824.9</v>
      </c>
      <c r="H335" s="3">
        <v>168511.38</v>
      </c>
      <c r="I335" s="3">
        <f t="shared" si="11"/>
        <v>16177092.48</v>
      </c>
      <c r="J335" s="5">
        <f t="shared" si="10"/>
        <v>10337902.08</v>
      </c>
      <c r="K335" s="3"/>
      <c r="L335" s="3"/>
    </row>
    <row r="336" spans="1:12" x14ac:dyDescent="0.35">
      <c r="A336">
        <v>1335</v>
      </c>
      <c r="B336">
        <v>45261</v>
      </c>
      <c r="C336" t="s">
        <v>17</v>
      </c>
      <c r="D336" t="s">
        <v>13</v>
      </c>
      <c r="E336" t="s">
        <v>56</v>
      </c>
      <c r="F336" s="4">
        <v>36</v>
      </c>
      <c r="G336" s="3">
        <v>47891.199999999997</v>
      </c>
      <c r="H336" s="3">
        <v>136816.63</v>
      </c>
      <c r="I336" s="3">
        <f t="shared" si="11"/>
        <v>4925398.68</v>
      </c>
      <c r="J336" s="5">
        <f t="shared" si="10"/>
        <v>3201315.4799999995</v>
      </c>
      <c r="K336" s="3"/>
      <c r="L336" s="3"/>
    </row>
    <row r="337" spans="1:12" x14ac:dyDescent="0.35">
      <c r="A337">
        <v>1336</v>
      </c>
      <c r="B337">
        <v>45262</v>
      </c>
      <c r="C337" t="s">
        <v>27</v>
      </c>
      <c r="D337" t="s">
        <v>18</v>
      </c>
      <c r="E337" t="s">
        <v>86</v>
      </c>
      <c r="F337" s="4">
        <v>64</v>
      </c>
      <c r="G337" s="3">
        <v>13630.94</v>
      </c>
      <c r="H337" s="3">
        <v>26088.44</v>
      </c>
      <c r="I337" s="3">
        <f t="shared" si="11"/>
        <v>1669660.16</v>
      </c>
      <c r="J337" s="5">
        <f t="shared" si="10"/>
        <v>797279.99999999988</v>
      </c>
      <c r="K337" s="3"/>
      <c r="L337" s="3"/>
    </row>
    <row r="338" spans="1:12" x14ac:dyDescent="0.35">
      <c r="A338">
        <v>1337</v>
      </c>
      <c r="B338">
        <v>45263</v>
      </c>
      <c r="C338" t="s">
        <v>8</v>
      </c>
      <c r="D338" t="s">
        <v>97</v>
      </c>
      <c r="E338" t="s">
        <v>28</v>
      </c>
      <c r="F338" s="4">
        <v>21</v>
      </c>
      <c r="G338" s="3">
        <v>10636.15</v>
      </c>
      <c r="H338" s="3">
        <v>46073.25</v>
      </c>
      <c r="I338" s="3">
        <f t="shared" si="11"/>
        <v>967538.25</v>
      </c>
      <c r="J338" s="5">
        <f t="shared" si="10"/>
        <v>744179.1</v>
      </c>
      <c r="K338" s="3"/>
      <c r="L338" s="3"/>
    </row>
    <row r="339" spans="1:12" x14ac:dyDescent="0.35">
      <c r="A339">
        <v>1338</v>
      </c>
      <c r="B339">
        <v>45264</v>
      </c>
      <c r="C339" t="s">
        <v>22</v>
      </c>
      <c r="D339" t="s">
        <v>13</v>
      </c>
      <c r="E339" t="s">
        <v>19</v>
      </c>
      <c r="F339" s="4">
        <v>59</v>
      </c>
      <c r="G339" s="3">
        <v>41701.68</v>
      </c>
      <c r="H339" s="3">
        <v>174300.44</v>
      </c>
      <c r="I339" s="3">
        <f t="shared" si="11"/>
        <v>10283725.960000001</v>
      </c>
      <c r="J339" s="5">
        <f t="shared" si="10"/>
        <v>7823326.8400000008</v>
      </c>
      <c r="K339" s="3"/>
      <c r="L339" s="3"/>
    </row>
    <row r="340" spans="1:12" x14ac:dyDescent="0.35">
      <c r="A340">
        <v>1339</v>
      </c>
      <c r="B340">
        <v>45265</v>
      </c>
      <c r="C340" t="s">
        <v>27</v>
      </c>
      <c r="D340" t="s">
        <v>9</v>
      </c>
      <c r="E340" t="s">
        <v>86</v>
      </c>
      <c r="F340" s="4">
        <v>43</v>
      </c>
      <c r="G340" s="3">
        <v>49848.53</v>
      </c>
      <c r="H340" s="3">
        <v>119382.11</v>
      </c>
      <c r="I340" s="3">
        <f t="shared" si="11"/>
        <v>5133430.7300000004</v>
      </c>
      <c r="J340" s="5">
        <f t="shared" si="10"/>
        <v>2989943.9400000004</v>
      </c>
      <c r="K340" s="3"/>
      <c r="L340" s="3"/>
    </row>
    <row r="341" spans="1:12" x14ac:dyDescent="0.35">
      <c r="A341">
        <v>1340</v>
      </c>
      <c r="B341">
        <v>45266</v>
      </c>
      <c r="C341" t="s">
        <v>17</v>
      </c>
      <c r="D341" t="s">
        <v>9</v>
      </c>
      <c r="E341" t="s">
        <v>56</v>
      </c>
      <c r="F341" s="4">
        <v>6</v>
      </c>
      <c r="G341" s="3">
        <v>41522.21</v>
      </c>
      <c r="H341" s="3">
        <v>158931.6</v>
      </c>
      <c r="I341" s="3">
        <f t="shared" si="11"/>
        <v>953589.60000000009</v>
      </c>
      <c r="J341" s="5">
        <f t="shared" si="10"/>
        <v>704456.34000000008</v>
      </c>
      <c r="K341" s="3"/>
      <c r="L341" s="3"/>
    </row>
    <row r="342" spans="1:12" x14ac:dyDescent="0.35">
      <c r="A342">
        <v>1341</v>
      </c>
      <c r="B342">
        <v>45267</v>
      </c>
      <c r="C342" t="s">
        <v>8</v>
      </c>
      <c r="D342" t="s">
        <v>46</v>
      </c>
      <c r="E342" t="s">
        <v>56</v>
      </c>
      <c r="F342" s="4">
        <v>66</v>
      </c>
      <c r="G342" s="3">
        <v>4381.5550000000003</v>
      </c>
      <c r="H342" s="3">
        <v>11863.09</v>
      </c>
      <c r="I342" s="3">
        <f t="shared" si="11"/>
        <v>782963.94000000006</v>
      </c>
      <c r="J342" s="5">
        <f t="shared" si="10"/>
        <v>493781.31000000006</v>
      </c>
      <c r="K342" s="3"/>
      <c r="L342" s="3"/>
    </row>
    <row r="343" spans="1:12" x14ac:dyDescent="0.35">
      <c r="A343">
        <v>1342</v>
      </c>
      <c r="B343">
        <v>45268</v>
      </c>
      <c r="C343" t="s">
        <v>8</v>
      </c>
      <c r="D343" t="s">
        <v>50</v>
      </c>
      <c r="E343" t="s">
        <v>127</v>
      </c>
      <c r="F343" s="4">
        <v>85</v>
      </c>
      <c r="G343" s="3">
        <v>137694.49</v>
      </c>
      <c r="H343" s="3">
        <v>364555.95</v>
      </c>
      <c r="I343" s="3">
        <f t="shared" si="11"/>
        <v>30987255.75</v>
      </c>
      <c r="J343" s="5">
        <f t="shared" si="10"/>
        <v>19283224.100000001</v>
      </c>
      <c r="K343" s="3"/>
      <c r="L343" s="3"/>
    </row>
    <row r="344" spans="1:12" x14ac:dyDescent="0.35">
      <c r="A344">
        <v>1343</v>
      </c>
      <c r="B344">
        <v>45269</v>
      </c>
      <c r="C344" t="s">
        <v>17</v>
      </c>
      <c r="D344" t="s">
        <v>13</v>
      </c>
      <c r="E344" t="s">
        <v>24</v>
      </c>
      <c r="F344" s="4">
        <v>66</v>
      </c>
      <c r="G344" s="3">
        <v>54726.43</v>
      </c>
      <c r="H344" s="3">
        <v>140665.59</v>
      </c>
      <c r="I344" s="3">
        <f t="shared" si="11"/>
        <v>9283928.9399999995</v>
      </c>
      <c r="J344" s="5">
        <f t="shared" si="10"/>
        <v>5671984.5599999996</v>
      </c>
      <c r="K344" s="3"/>
      <c r="L344" s="3"/>
    </row>
    <row r="345" spans="1:12" x14ac:dyDescent="0.35">
      <c r="A345">
        <v>1344</v>
      </c>
      <c r="B345">
        <v>45270</v>
      </c>
      <c r="C345" t="s">
        <v>22</v>
      </c>
      <c r="D345" t="s">
        <v>23</v>
      </c>
      <c r="E345" t="s">
        <v>127</v>
      </c>
      <c r="F345" s="4">
        <v>33</v>
      </c>
      <c r="G345" s="3">
        <v>157413.65</v>
      </c>
      <c r="H345" s="3">
        <v>751536.18</v>
      </c>
      <c r="I345" s="3">
        <f t="shared" si="11"/>
        <v>24800693.940000001</v>
      </c>
      <c r="J345" s="5">
        <f t="shared" si="10"/>
        <v>19606043.490000002</v>
      </c>
      <c r="K345" s="3"/>
      <c r="L345" s="3"/>
    </row>
    <row r="346" spans="1:12" x14ac:dyDescent="0.35">
      <c r="A346">
        <v>1345</v>
      </c>
      <c r="B346">
        <v>45271</v>
      </c>
      <c r="C346" t="s">
        <v>22</v>
      </c>
      <c r="D346" t="s">
        <v>42</v>
      </c>
      <c r="E346" t="s">
        <v>127</v>
      </c>
      <c r="F346" s="4">
        <v>97</v>
      </c>
      <c r="G346" s="3">
        <v>170881.79</v>
      </c>
      <c r="H346" s="3">
        <v>447986.52</v>
      </c>
      <c r="I346" s="3">
        <f t="shared" si="11"/>
        <v>43454692.440000005</v>
      </c>
      <c r="J346" s="5">
        <f t="shared" si="10"/>
        <v>26879158.810000002</v>
      </c>
      <c r="K346" s="3"/>
      <c r="L346" s="3"/>
    </row>
    <row r="347" spans="1:12" x14ac:dyDescent="0.35">
      <c r="A347">
        <v>1346</v>
      </c>
      <c r="B347">
        <v>45272</v>
      </c>
      <c r="C347" t="s">
        <v>8</v>
      </c>
      <c r="D347" t="s">
        <v>9</v>
      </c>
      <c r="E347" t="s">
        <v>47</v>
      </c>
      <c r="F347" s="4">
        <v>42</v>
      </c>
      <c r="G347" s="3">
        <v>40064.31</v>
      </c>
      <c r="H347" s="3">
        <v>126753.23</v>
      </c>
      <c r="I347" s="3">
        <f t="shared" si="11"/>
        <v>5323635.66</v>
      </c>
      <c r="J347" s="5">
        <f t="shared" si="10"/>
        <v>3640934.64</v>
      </c>
      <c r="K347" s="3"/>
      <c r="L347" s="3"/>
    </row>
    <row r="348" spans="1:12" x14ac:dyDescent="0.35">
      <c r="A348">
        <v>1347</v>
      </c>
      <c r="B348">
        <v>45273</v>
      </c>
      <c r="C348" t="s">
        <v>17</v>
      </c>
      <c r="D348" t="s">
        <v>108</v>
      </c>
      <c r="E348" t="s">
        <v>24</v>
      </c>
      <c r="F348" s="4">
        <v>83</v>
      </c>
      <c r="G348" s="3">
        <v>120204.65</v>
      </c>
      <c r="H348" s="3">
        <v>253263.34</v>
      </c>
      <c r="I348" s="3">
        <f t="shared" si="11"/>
        <v>21020857.219999999</v>
      </c>
      <c r="J348" s="5">
        <f t="shared" si="10"/>
        <v>11043871.27</v>
      </c>
      <c r="K348" s="3"/>
      <c r="L348" s="3"/>
    </row>
    <row r="349" spans="1:12" x14ac:dyDescent="0.35">
      <c r="A349">
        <v>1348</v>
      </c>
      <c r="B349">
        <v>45274</v>
      </c>
      <c r="C349" t="s">
        <v>783</v>
      </c>
      <c r="D349" t="s">
        <v>31</v>
      </c>
      <c r="E349" t="s">
        <v>28</v>
      </c>
      <c r="F349" s="4">
        <v>74</v>
      </c>
      <c r="G349" s="3">
        <v>775.56129999999996</v>
      </c>
      <c r="H349" s="3">
        <v>6119.3469999999998</v>
      </c>
      <c r="I349" s="3">
        <f t="shared" si="11"/>
        <v>452831.67799999996</v>
      </c>
      <c r="J349" s="5">
        <f t="shared" si="10"/>
        <v>395440.14179999998</v>
      </c>
      <c r="K349" s="3"/>
      <c r="L349" s="3"/>
    </row>
    <row r="350" spans="1:12" x14ac:dyDescent="0.35">
      <c r="A350">
        <v>1349</v>
      </c>
      <c r="B350">
        <v>45275</v>
      </c>
      <c r="C350" t="s">
        <v>8</v>
      </c>
      <c r="D350" t="s">
        <v>13</v>
      </c>
      <c r="E350" t="s">
        <v>32</v>
      </c>
      <c r="F350" s="4">
        <v>46</v>
      </c>
      <c r="G350" s="3">
        <v>50370.82</v>
      </c>
      <c r="H350" s="3">
        <v>130108.24</v>
      </c>
      <c r="I350" s="3">
        <f t="shared" si="11"/>
        <v>5984979.04</v>
      </c>
      <c r="J350" s="5">
        <f t="shared" si="10"/>
        <v>3667921.32</v>
      </c>
      <c r="K350" s="3"/>
      <c r="L350" s="3"/>
    </row>
    <row r="351" spans="1:12" x14ac:dyDescent="0.35">
      <c r="A351">
        <v>1350</v>
      </c>
      <c r="B351">
        <v>45276</v>
      </c>
      <c r="C351" t="s">
        <v>22</v>
      </c>
      <c r="D351" t="s">
        <v>55</v>
      </c>
      <c r="E351" t="s">
        <v>19</v>
      </c>
      <c r="F351" s="4">
        <v>100</v>
      </c>
      <c r="G351" s="3">
        <v>17800.59</v>
      </c>
      <c r="H351" s="3">
        <v>34880.11</v>
      </c>
      <c r="I351" s="3">
        <f t="shared" si="11"/>
        <v>3488011</v>
      </c>
      <c r="J351" s="5">
        <f t="shared" si="10"/>
        <v>1707952</v>
      </c>
      <c r="K351" s="3"/>
      <c r="L351" s="3"/>
    </row>
    <row r="352" spans="1:12" x14ac:dyDescent="0.35">
      <c r="A352">
        <v>1351</v>
      </c>
      <c r="B352">
        <v>45277</v>
      </c>
      <c r="C352" t="s">
        <v>22</v>
      </c>
      <c r="D352" t="s">
        <v>97</v>
      </c>
      <c r="E352" t="s">
        <v>14</v>
      </c>
      <c r="F352" s="4">
        <v>69</v>
      </c>
      <c r="G352" s="3">
        <v>12285.25</v>
      </c>
      <c r="H352" s="3">
        <v>23551.29</v>
      </c>
      <c r="I352" s="3">
        <f t="shared" si="11"/>
        <v>1625039.01</v>
      </c>
      <c r="J352" s="5">
        <f t="shared" si="10"/>
        <v>777356.76</v>
      </c>
      <c r="K352" s="3"/>
      <c r="L352" s="3"/>
    </row>
    <row r="353" spans="1:12" x14ac:dyDescent="0.35">
      <c r="A353">
        <v>1352</v>
      </c>
      <c r="B353">
        <v>45278</v>
      </c>
      <c r="C353" t="s">
        <v>17</v>
      </c>
      <c r="D353" t="s">
        <v>13</v>
      </c>
      <c r="E353" t="s">
        <v>35</v>
      </c>
      <c r="F353" s="4">
        <v>51</v>
      </c>
      <c r="G353" s="3">
        <v>41444.949999999997</v>
      </c>
      <c r="H353" s="3">
        <v>145475.68</v>
      </c>
      <c r="I353" s="3">
        <f t="shared" si="11"/>
        <v>7419259.6799999997</v>
      </c>
      <c r="J353" s="5">
        <f t="shared" si="10"/>
        <v>5305567.2300000004</v>
      </c>
      <c r="K353" s="3"/>
      <c r="L353" s="3"/>
    </row>
    <row r="354" spans="1:12" x14ac:dyDescent="0.35">
      <c r="A354">
        <v>1353</v>
      </c>
      <c r="B354">
        <v>45279</v>
      </c>
      <c r="C354" t="s">
        <v>22</v>
      </c>
      <c r="D354" t="s">
        <v>55</v>
      </c>
      <c r="E354" t="s">
        <v>35</v>
      </c>
      <c r="F354" s="4">
        <v>17</v>
      </c>
      <c r="G354" s="3">
        <v>20817.46</v>
      </c>
      <c r="H354" s="3">
        <v>36787.82</v>
      </c>
      <c r="I354" s="3">
        <f t="shared" si="11"/>
        <v>625392.93999999994</v>
      </c>
      <c r="J354" s="5">
        <f t="shared" si="10"/>
        <v>271496.11999999994</v>
      </c>
      <c r="K354" s="3"/>
      <c r="L354" s="3"/>
    </row>
    <row r="355" spans="1:12" x14ac:dyDescent="0.35">
      <c r="A355">
        <v>1354</v>
      </c>
      <c r="B355">
        <v>45280</v>
      </c>
      <c r="C355" t="s">
        <v>22</v>
      </c>
      <c r="D355" t="s">
        <v>42</v>
      </c>
      <c r="E355" t="s">
        <v>10</v>
      </c>
      <c r="F355" s="4">
        <v>75</v>
      </c>
      <c r="G355" s="3">
        <v>154633.56</v>
      </c>
      <c r="H355" s="3">
        <v>325030.23</v>
      </c>
      <c r="I355" s="3">
        <f t="shared" si="11"/>
        <v>24377267.25</v>
      </c>
      <c r="J355" s="5">
        <f t="shared" si="10"/>
        <v>12779750.25</v>
      </c>
      <c r="K355" s="3"/>
      <c r="L355" s="3"/>
    </row>
    <row r="356" spans="1:12" x14ac:dyDescent="0.35">
      <c r="A356">
        <v>1355</v>
      </c>
      <c r="B356">
        <v>45281</v>
      </c>
      <c r="C356" t="s">
        <v>22</v>
      </c>
      <c r="D356" t="s">
        <v>97</v>
      </c>
      <c r="E356" t="s">
        <v>32</v>
      </c>
      <c r="F356" s="4">
        <v>88</v>
      </c>
      <c r="G356" s="3">
        <v>7548.6210000000001</v>
      </c>
      <c r="H356" s="3">
        <v>23702.05</v>
      </c>
      <c r="I356" s="3">
        <f t="shared" si="11"/>
        <v>2085780.4</v>
      </c>
      <c r="J356" s="5">
        <f t="shared" si="10"/>
        <v>1421501.7519999999</v>
      </c>
      <c r="K356" s="3"/>
      <c r="L356" s="3"/>
    </row>
    <row r="357" spans="1:12" x14ac:dyDescent="0.35">
      <c r="A357">
        <v>1356</v>
      </c>
      <c r="B357">
        <v>45282</v>
      </c>
      <c r="C357" t="s">
        <v>22</v>
      </c>
      <c r="D357" t="s">
        <v>77</v>
      </c>
      <c r="E357" t="s">
        <v>10</v>
      </c>
      <c r="F357" s="4">
        <v>24</v>
      </c>
      <c r="G357" s="3">
        <v>1069.434</v>
      </c>
      <c r="H357" s="3">
        <v>2890.029</v>
      </c>
      <c r="I357" s="3">
        <f t="shared" si="11"/>
        <v>69360.695999999996</v>
      </c>
      <c r="J357" s="5">
        <f t="shared" si="10"/>
        <v>43694.28</v>
      </c>
      <c r="K357" s="3"/>
      <c r="L357" s="3"/>
    </row>
    <row r="358" spans="1:12" x14ac:dyDescent="0.35">
      <c r="A358">
        <v>1357</v>
      </c>
      <c r="B358">
        <v>45283</v>
      </c>
      <c r="C358" t="s">
        <v>27</v>
      </c>
      <c r="D358" t="s">
        <v>18</v>
      </c>
      <c r="E358" t="s">
        <v>14</v>
      </c>
      <c r="F358" s="4">
        <v>47</v>
      </c>
      <c r="G358" s="3">
        <v>17581.240000000002</v>
      </c>
      <c r="H358" s="3">
        <v>44512.79</v>
      </c>
      <c r="I358" s="3">
        <f t="shared" si="11"/>
        <v>2092101.1300000001</v>
      </c>
      <c r="J358" s="5">
        <f t="shared" si="10"/>
        <v>1265782.8500000001</v>
      </c>
      <c r="K358" s="3"/>
      <c r="L358" s="3"/>
    </row>
    <row r="359" spans="1:12" x14ac:dyDescent="0.35">
      <c r="A359">
        <v>1358</v>
      </c>
      <c r="B359">
        <v>45284</v>
      </c>
      <c r="C359" t="s">
        <v>27</v>
      </c>
      <c r="D359" t="s">
        <v>9</v>
      </c>
      <c r="E359" t="s">
        <v>32</v>
      </c>
      <c r="F359" s="4">
        <v>6</v>
      </c>
      <c r="G359" s="3">
        <v>70229.66</v>
      </c>
      <c r="H359" s="3">
        <v>156985.39000000001</v>
      </c>
      <c r="I359" s="3">
        <f t="shared" si="11"/>
        <v>941912.34000000008</v>
      </c>
      <c r="J359" s="5">
        <f t="shared" si="10"/>
        <v>520534.38000000006</v>
      </c>
      <c r="K359" s="3"/>
      <c r="L359" s="3"/>
    </row>
    <row r="360" spans="1:12" x14ac:dyDescent="0.35">
      <c r="A360">
        <v>1359</v>
      </c>
      <c r="B360">
        <v>45285</v>
      </c>
      <c r="C360" t="s">
        <v>17</v>
      </c>
      <c r="D360" t="s">
        <v>55</v>
      </c>
      <c r="E360" t="s">
        <v>43</v>
      </c>
      <c r="F360" s="4">
        <v>98</v>
      </c>
      <c r="G360" s="3">
        <v>18086.79</v>
      </c>
      <c r="H360" s="3">
        <v>45489.919999999998</v>
      </c>
      <c r="I360" s="3">
        <f t="shared" si="11"/>
        <v>4458012.16</v>
      </c>
      <c r="J360" s="5">
        <f t="shared" si="10"/>
        <v>2685506.74</v>
      </c>
      <c r="K360" s="3"/>
      <c r="L360" s="3"/>
    </row>
    <row r="361" spans="1:12" x14ac:dyDescent="0.35">
      <c r="A361">
        <v>1360</v>
      </c>
      <c r="B361">
        <v>45286</v>
      </c>
      <c r="C361" t="s">
        <v>17</v>
      </c>
      <c r="D361" t="s">
        <v>31</v>
      </c>
      <c r="E361" t="s">
        <v>56</v>
      </c>
      <c r="F361" s="4">
        <v>18</v>
      </c>
      <c r="G361" s="3">
        <v>590.62180000000001</v>
      </c>
      <c r="H361" s="3">
        <v>3215.433</v>
      </c>
      <c r="I361" s="3">
        <f t="shared" si="11"/>
        <v>57877.794000000002</v>
      </c>
      <c r="J361" s="5">
        <f t="shared" si="10"/>
        <v>47246.601600000002</v>
      </c>
      <c r="K361" s="3"/>
      <c r="L361" s="3"/>
    </row>
    <row r="362" spans="1:12" x14ac:dyDescent="0.35">
      <c r="A362">
        <v>1361</v>
      </c>
      <c r="B362">
        <v>45287</v>
      </c>
      <c r="C362" t="s">
        <v>782</v>
      </c>
      <c r="D362" t="s">
        <v>108</v>
      </c>
      <c r="E362" t="s">
        <v>35</v>
      </c>
      <c r="F362" s="4">
        <v>78</v>
      </c>
      <c r="G362" s="3">
        <v>128583.95</v>
      </c>
      <c r="H362" s="3">
        <v>167915.36</v>
      </c>
      <c r="I362" s="3">
        <f t="shared" si="11"/>
        <v>13097398.079999998</v>
      </c>
      <c r="J362" s="5">
        <f t="shared" si="10"/>
        <v>3067849.9799999986</v>
      </c>
      <c r="K362" s="3"/>
      <c r="L362" s="3"/>
    </row>
    <row r="363" spans="1:12" x14ac:dyDescent="0.35">
      <c r="A363">
        <v>1362</v>
      </c>
      <c r="B363">
        <v>45288</v>
      </c>
      <c r="C363" t="s">
        <v>22</v>
      </c>
      <c r="D363" t="s">
        <v>50</v>
      </c>
      <c r="E363" t="s">
        <v>14</v>
      </c>
      <c r="F363" s="4">
        <v>87</v>
      </c>
      <c r="G363" s="3">
        <v>166642.01999999999</v>
      </c>
      <c r="H363" s="3">
        <v>375714.09</v>
      </c>
      <c r="I363" s="3">
        <f t="shared" si="11"/>
        <v>32687125.830000002</v>
      </c>
      <c r="J363" s="5">
        <f t="shared" si="10"/>
        <v>18189270.090000004</v>
      </c>
      <c r="K363" s="3"/>
      <c r="L363" s="3"/>
    </row>
    <row r="364" spans="1:12" x14ac:dyDescent="0.35">
      <c r="A364">
        <v>1363</v>
      </c>
      <c r="B364">
        <v>45289</v>
      </c>
      <c r="C364" t="s">
        <v>8</v>
      </c>
      <c r="D364" t="s">
        <v>97</v>
      </c>
      <c r="E364" t="s">
        <v>56</v>
      </c>
      <c r="F364" s="4">
        <v>7</v>
      </c>
      <c r="G364" s="3">
        <v>8032.8869999999997</v>
      </c>
      <c r="H364" s="3">
        <v>37231.78</v>
      </c>
      <c r="I364" s="3">
        <f t="shared" si="11"/>
        <v>260622.46</v>
      </c>
      <c r="J364" s="5">
        <f t="shared" si="10"/>
        <v>204392.25099999999</v>
      </c>
      <c r="K364" s="3"/>
      <c r="L364" s="3"/>
    </row>
    <row r="365" spans="1:12" x14ac:dyDescent="0.35">
      <c r="A365">
        <v>1364</v>
      </c>
      <c r="B365">
        <v>45290</v>
      </c>
      <c r="C365" t="s">
        <v>22</v>
      </c>
      <c r="D365" t="s">
        <v>18</v>
      </c>
      <c r="E365" t="s">
        <v>127</v>
      </c>
      <c r="F365" s="4">
        <v>22</v>
      </c>
      <c r="G365" s="3">
        <v>13869.83</v>
      </c>
      <c r="H365" s="3">
        <v>31595.65</v>
      </c>
      <c r="I365" s="3">
        <f t="shared" si="11"/>
        <v>695104.3</v>
      </c>
      <c r="J365" s="5">
        <f t="shared" si="10"/>
        <v>389968.04000000004</v>
      </c>
      <c r="K365" s="3"/>
      <c r="L365" s="3"/>
    </row>
    <row r="366" spans="1:12" x14ac:dyDescent="0.35">
      <c r="A366">
        <v>1365</v>
      </c>
      <c r="B366">
        <v>45291</v>
      </c>
      <c r="C366" t="s">
        <v>27</v>
      </c>
      <c r="D366" t="s">
        <v>23</v>
      </c>
      <c r="E366" t="s">
        <v>14</v>
      </c>
      <c r="F366" s="4">
        <v>1</v>
      </c>
      <c r="G366" s="3">
        <v>231908.51</v>
      </c>
      <c r="H366" s="3">
        <v>655469.04</v>
      </c>
      <c r="I366" s="3">
        <f t="shared" si="11"/>
        <v>655469.04</v>
      </c>
      <c r="J366" s="5">
        <f t="shared" si="10"/>
        <v>423560.53</v>
      </c>
      <c r="K366" s="3"/>
      <c r="L366" s="3"/>
    </row>
  </sheetData>
  <conditionalFormatting sqref="C2:C366">
    <cfRule type="expression" dxfId="4" priority="1">
      <formula>C2="West"</formula>
    </cfRule>
    <cfRule type="expression" dxfId="3" priority="2">
      <formula>C2="East"</formula>
    </cfRule>
    <cfRule type="expression" dxfId="2" priority="3">
      <formula>C2="South"</formula>
    </cfRule>
    <cfRule type="expression" dxfId="1" priority="4">
      <formula>C2="North"</formula>
    </cfRule>
  </conditionalFormatting>
  <conditionalFormatting sqref="J2:J366">
    <cfRule type="expression" dxfId="0" priority="5">
      <formula>J2&gt;2000000</formula>
    </cfRule>
  </conditionalFormatting>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Pivot table</vt:lpstr>
      <vt:lpstr>DashBoard</vt:lpstr>
      <vt:lpstr>assignment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Daniel Emmanuel</cp:lastModifiedBy>
  <cp:lastPrinted>2025-08-28T00:37:29Z</cp:lastPrinted>
  <dcterms:created xsi:type="dcterms:W3CDTF">2025-05-05T08:57:26Z</dcterms:created>
  <dcterms:modified xsi:type="dcterms:W3CDTF">2025-08-28T01:37:02Z</dcterms:modified>
</cp:coreProperties>
</file>