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<sst xmlns="http://schemas.openxmlformats.org/spreadsheetml/2006/main" count="18" uniqueCount="12">
  <si>
    <t xml:space="preserve">market_id</t>
  </si>
  <si>
    <t xml:space="preserve">aerial_financial_utilization</t>
  </si>
  <si>
    <t xml:space="preserve">dirt_financial_utilization</t>
  </si>
  <si>
    <t xml:space="preserve">total_financial_utilization</t>
  </si>
  <si>
    <t xml:space="preserve">aerial_time_utilization</t>
  </si>
  <si>
    <t xml:space="preserve">dirt_time_utilization</t>
  </si>
  <si>
    <t xml:space="preserve">mean</t>
  </si>
  <si>
    <t xml:space="preserve">median</t>
  </si>
  <si>
    <t xml:space="preserve">stdev</t>
  </si>
  <si>
    <t xml:space="preserve">max</t>
  </si>
  <si>
    <t xml:space="preserve">min</t>
  </si>
  <si>
    <t xml:space="preserve">Normdist Representation of Utilization Table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</si>
</sst>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0.62"/>
    <col collapsed="false" customWidth="true" hidden="false" outlineLevel="0" max="2" min="2" style="0" width="26.49"/>
    <col collapsed="false" customWidth="true" hidden="false" outlineLevel="0" max="3" min="3" style="0" width="24.39"/>
    <col collapsed="false" customWidth="true" hidden="false" outlineLevel="0" max="4" min="4" style="0" width="25.39"/>
    <col collapsed="false" customWidth="true" hidden="false" outlineLevel="0" max="5" min="5" style="0" width="22.63"/>
    <col collapsed="false" customWidth="true" hidden="false" outlineLevel="0" max="6" min="6" style="0" width="20.5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1</v>
      </c>
      <c r="B2" s="0" t="n">
        <v>0.189965152973464</v>
      </c>
      <c r="C2" s="0" t="n">
        <v>0.139150892660119</v>
      </c>
      <c r="D2" s="0" t="n">
        <v>0.183233652727246</v>
      </c>
      <c r="E2" s="0" t="n">
        <v>0.725308641975309</v>
      </c>
      <c r="F2" s="0" t="n">
        <v>0.482142857142857</v>
      </c>
    </row>
    <row r="3" customFormat="false" ht="13.8" hidden="false" customHeight="false" outlineLevel="0" collapsed="false">
      <c r="A3" s="0" t="n">
        <v>2</v>
      </c>
      <c r="B3" s="0" t="n">
        <v>0.151545936156073</v>
      </c>
      <c r="C3" s="0" t="n">
        <v>0.139492682994559</v>
      </c>
      <c r="D3" s="0" t="n">
        <v>0.15024608141374</v>
      </c>
      <c r="E3" s="0" t="n">
        <v>0.676528599605523</v>
      </c>
      <c r="F3" s="0" t="n">
        <v>0.416666666666667</v>
      </c>
    </row>
    <row r="4" customFormat="false" ht="13.8" hidden="false" customHeight="false" outlineLevel="0" collapsed="false">
      <c r="A4" s="0" t="n">
        <v>3</v>
      </c>
      <c r="B4" s="0" t="n">
        <v>0.264017189402838</v>
      </c>
      <c r="C4" s="0" t="n">
        <v>0.121000668932883</v>
      </c>
      <c r="D4" s="0" t="n">
        <v>0.258414288082808</v>
      </c>
      <c r="E4" s="0" t="n">
        <v>0.949477747502271</v>
      </c>
      <c r="F4" s="0" t="n">
        <v>0.337606837606838</v>
      </c>
    </row>
    <row r="5" customFormat="false" ht="13.8" hidden="false" customHeight="false" outlineLevel="0" collapsed="false">
      <c r="A5" s="0" t="n">
        <v>4</v>
      </c>
      <c r="B5" s="0" t="n">
        <v>0.102997217633248</v>
      </c>
      <c r="C5" s="0" t="n">
        <v>0.0914424308121247</v>
      </c>
      <c r="D5" s="0" t="n">
        <v>0.101970514122684</v>
      </c>
      <c r="E5" s="0" t="n">
        <v>0.525173611111111</v>
      </c>
      <c r="F5" s="0" t="n">
        <v>0.338235294117647</v>
      </c>
    </row>
    <row r="6" customFormat="false" ht="13.8" hidden="false" customHeight="false" outlineLevel="0" collapsed="false">
      <c r="A6" s="0" t="n">
        <v>5</v>
      </c>
      <c r="B6" s="0" t="n">
        <v>0.217814972789428</v>
      </c>
      <c r="C6" s="0" t="n">
        <v>0.226053001729806</v>
      </c>
      <c r="D6" s="0" t="n">
        <v>0.219080439804514</v>
      </c>
      <c r="E6" s="0" t="n">
        <v>0.813725490196078</v>
      </c>
      <c r="F6" s="0" t="n">
        <v>0.577464788732394</v>
      </c>
    </row>
    <row r="7" customFormat="false" ht="13.8" hidden="false" customHeight="false" outlineLevel="0" collapsed="false">
      <c r="A7" s="0" t="n">
        <v>6</v>
      </c>
      <c r="B7" s="0" t="n">
        <v>0.170913687884342</v>
      </c>
      <c r="C7" s="0" t="n">
        <v>0.152503006326332</v>
      </c>
      <c r="D7" s="0" t="n">
        <v>0.168252856184972</v>
      </c>
      <c r="E7" s="0" t="n">
        <v>0.608766233766234</v>
      </c>
      <c r="F7" s="0" t="n">
        <v>0.409090909090909</v>
      </c>
    </row>
    <row r="8" customFormat="false" ht="13.8" hidden="false" customHeight="false" outlineLevel="0" collapsed="false">
      <c r="A8" s="0" t="n">
        <v>8</v>
      </c>
      <c r="B8" s="0" t="n">
        <v>0.222163264121814</v>
      </c>
      <c r="C8" s="0" t="n">
        <v>0.183409921808066</v>
      </c>
      <c r="D8" s="0" t="n">
        <v>0.21706255504345</v>
      </c>
      <c r="E8" s="0" t="n">
        <v>0.501199040767386</v>
      </c>
      <c r="F8" s="0" t="n">
        <v>0.361607142857143</v>
      </c>
    </row>
    <row r="9" customFormat="false" ht="13.8" hidden="false" customHeight="false" outlineLevel="0" collapsed="false">
      <c r="A9" s="0" t="n">
        <v>9</v>
      </c>
      <c r="B9" s="0" t="n">
        <v>0.188274127184624</v>
      </c>
      <c r="C9" s="0" t="n">
        <v>0.197197091971526</v>
      </c>
      <c r="D9" s="0" t="n">
        <v>0.192018577619153</v>
      </c>
      <c r="E9" s="0" t="n">
        <v>0.61949293433084</v>
      </c>
      <c r="F9" s="0" t="n">
        <v>0.508630952380952</v>
      </c>
    </row>
    <row r="10" customFormat="false" ht="13.8" hidden="false" customHeight="false" outlineLevel="0" collapsed="false">
      <c r="A10" s="0" t="n">
        <v>7329</v>
      </c>
      <c r="B10" s="0" t="n">
        <v>0.0939496633744244</v>
      </c>
      <c r="C10" s="0" t="n">
        <v>0.104220353103812</v>
      </c>
      <c r="D10" s="0" t="n">
        <v>0.09507811660231</v>
      </c>
      <c r="E10" s="0" t="n">
        <v>0.231182795698925</v>
      </c>
      <c r="F10" s="0" t="n">
        <v>0.172619047619048</v>
      </c>
    </row>
    <row r="11" customFormat="false" ht="13.8" hidden="false" customHeight="false" outlineLevel="0" collapsed="false">
      <c r="A11" s="0" t="n">
        <v>7522</v>
      </c>
      <c r="B11" s="0" t="n">
        <v>0.105952388605207</v>
      </c>
      <c r="C11" s="0" t="n">
        <v>0.147685491734739</v>
      </c>
      <c r="D11" s="0" t="n">
        <v>0.107569518328868</v>
      </c>
      <c r="E11" s="0" t="n">
        <v>0.415509259259259</v>
      </c>
      <c r="F11" s="0" t="n">
        <v>0.375</v>
      </c>
    </row>
    <row r="12" customFormat="false" ht="13.8" hidden="false" customHeight="false" outlineLevel="0" collapsed="false"/>
    <row r="13" customFormat="false" ht="13.8" hidden="false" customHeight="false" outlineLevel="0" collapsed="false">
      <c r="A13" s="0" t="s">
        <v>6</v>
      </c>
      <c r="B13" s="0" t="n">
        <f aca="false">AVERAGE(B2:B11)</f>
        <v>0.170759360012546</v>
      </c>
      <c r="C13" s="0" t="n">
        <f aca="false">AVERAGE(C2:C11)</f>
        <v>0.150215554207397</v>
      </c>
      <c r="D13" s="0" t="n">
        <f aca="false">AVERAGE(D2:D11)</f>
        <v>0.169292659992975</v>
      </c>
      <c r="E13" s="0" t="n">
        <f aca="false">AVERAGE(E2:E11)</f>
        <v>0.606636435421293</v>
      </c>
      <c r="F13" s="0" t="n">
        <f aca="false">AVERAGE(F2:F11)</f>
        <v>0.397906449621445</v>
      </c>
    </row>
    <row r="14" customFormat="false" ht="13.8" hidden="false" customHeight="false" outlineLevel="0" collapsed="false">
      <c r="A14" s="0" t="s">
        <v>7</v>
      </c>
      <c r="B14" s="0" t="n">
        <f aca="false">MEDIAN(B2:B11)</f>
        <v>0.179593907534483</v>
      </c>
      <c r="C14" s="0" t="n">
        <f aca="false">MEDIAN(C2:C11)</f>
        <v>0.143589087364649</v>
      </c>
      <c r="D14" s="0" t="n">
        <f aca="false">MEDIAN(D2:D11)</f>
        <v>0.175743254456109</v>
      </c>
      <c r="E14" s="0" t="n">
        <f aca="false">MEDIAN(E2:E11)</f>
        <v>0.614129584048537</v>
      </c>
      <c r="F14" s="0" t="n">
        <f aca="false">MEDIAN(F2:F11)</f>
        <v>0.392045454545455</v>
      </c>
    </row>
    <row r="15" customFormat="false" ht="13.8" hidden="false" customHeight="false" outlineLevel="0" collapsed="false">
      <c r="A15" s="0" t="s">
        <v>8</v>
      </c>
      <c r="B15" s="0" t="n">
        <f aca="false">STDEV(B2:B11)</f>
        <v>0.0570475481995949</v>
      </c>
      <c r="C15" s="0" t="n">
        <f aca="false">STDEV(C2:C11)</f>
        <v>0.0418102031847063</v>
      </c>
      <c r="D15" s="0" t="n">
        <f aca="false">STDEV(D2:D11)</f>
        <v>0.0554055135996149</v>
      </c>
      <c r="E15" s="0" t="n">
        <f aca="false">STDEV(E2:E11)</f>
        <v>0.204073010815388</v>
      </c>
      <c r="F15" s="0" t="n">
        <f aca="false">STDEV(F2:F11)</f>
        <v>0.111488600064976</v>
      </c>
    </row>
    <row r="16" customFormat="false" ht="13.8" hidden="false" customHeight="false" outlineLevel="0" collapsed="false">
      <c r="A16" s="0" t="s">
        <v>9</v>
      </c>
      <c r="B16" s="0" t="n">
        <f aca="false">MAX(B2:B11)</f>
        <v>0.264017189402838</v>
      </c>
      <c r="C16" s="0" t="n">
        <f aca="false">MAX(C2:C11)</f>
        <v>0.226053001729806</v>
      </c>
      <c r="D16" s="0" t="n">
        <f aca="false">MAX(D2:D11)</f>
        <v>0.258414288082808</v>
      </c>
      <c r="E16" s="0" t="n">
        <f aca="false">MAX(E2:E11)</f>
        <v>0.949477747502271</v>
      </c>
      <c r="F16" s="0" t="n">
        <f aca="false">MAX(F2:F11)</f>
        <v>0.577464788732394</v>
      </c>
    </row>
    <row r="17" customFormat="false" ht="13.8" hidden="false" customHeight="false" outlineLevel="0" collapsed="false">
      <c r="A17" s="0" t="s">
        <v>10</v>
      </c>
      <c r="B17" s="0" t="n">
        <f aca="false">MIN(B2:B11)</f>
        <v>0.0939496633744244</v>
      </c>
      <c r="C17" s="0" t="n">
        <f aca="false">MIN(C2:C11)</f>
        <v>0.0914424308121247</v>
      </c>
      <c r="D17" s="0" t="n">
        <f aca="false">MIN(D2:D11)</f>
        <v>0.09507811660231</v>
      </c>
      <c r="E17" s="0" t="n">
        <f aca="false">MIN(E2:E11)</f>
        <v>0.231182795698925</v>
      </c>
      <c r="F17" s="0" t="n">
        <f aca="false">MIN(F2:F11)</f>
        <v>0.172619047619048</v>
      </c>
    </row>
    <row r="18" customFormat="false" ht="13.8" hidden="false" customHeight="false" outlineLevel="0" collapsed="false"/>
    <row r="19" customFormat="false" ht="13.8" hidden="false" customHeight="false" outlineLevel="0" collapsed="false">
      <c r="B19" s="2" t="s">
        <v>11</v>
      </c>
      <c r="C19" s="2"/>
      <c r="D19" s="2"/>
      <c r="E19" s="2"/>
      <c r="F19" s="2"/>
    </row>
    <row r="20" customFormat="false" ht="13.8" hidden="false" customHeight="false" outlineLevel="0" collapsed="false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</row>
    <row r="21" customFormat="false" ht="14.9" hidden="false" customHeight="false" outlineLevel="0" collapsed="false">
      <c r="A21" s="0" t="n">
        <v>1</v>
      </c>
      <c r="B21" s="3" t="n">
        <f aca="false">NORMDIST(B2,B$13,B$15,1)</f>
        <v>0.631814482736786</v>
      </c>
      <c r="C21" s="3" t="n">
        <f aca="false">NORMDIST(C2,C$13,C$15,1)</f>
        <v>0.395643315026738</v>
      </c>
      <c r="D21" s="3" t="n">
        <f aca="false">NORMDIST(D2,D$13,D$15,1)</f>
        <v>0.599331606161654</v>
      </c>
      <c r="E21" s="3" t="n">
        <f aca="false">NORMDIST(E2,E$13,E$15,1)</f>
        <v>0.719554432659206</v>
      </c>
      <c r="F21" s="3" t="n">
        <f aca="false">NORMDIST(F2,F$13,F$15,1)</f>
        <v>0.775043694513463</v>
      </c>
    </row>
    <row r="22" customFormat="false" ht="14.9" hidden="false" customHeight="false" outlineLevel="0" collapsed="false">
      <c r="A22" s="0" t="n">
        <v>2</v>
      </c>
      <c r="B22" s="3" t="n">
        <f aca="false">NORMDIST(B3,B$13,B$15,1)</f>
        <v>0.368135094466694</v>
      </c>
      <c r="C22" s="3" t="n">
        <f aca="false">NORMDIST(C3,C$13,C$15,1)</f>
        <v>0.398795740260001</v>
      </c>
      <c r="D22" s="3" t="n">
        <f aca="false">NORMDIST(D3,D$13,D$15,1)</f>
        <v>0.365510818246238</v>
      </c>
      <c r="E22" s="3" t="n">
        <f aca="false">NORMDIST(E3,E$13,E$15,1)</f>
        <v>0.634007438622793</v>
      </c>
      <c r="F22" s="3" t="n">
        <f aca="false">NORMDIST(F3,F$13,F$15,1)</f>
        <v>0.56681467001816</v>
      </c>
    </row>
    <row r="23" customFormat="false" ht="14.9" hidden="false" customHeight="false" outlineLevel="0" collapsed="false">
      <c r="A23" s="0" t="n">
        <v>3</v>
      </c>
      <c r="B23" s="3" t="n">
        <f aca="false">NORMDIST(B4,B$13,B$15,1)</f>
        <v>0.948948072066189</v>
      </c>
      <c r="C23" s="3" t="n">
        <f aca="false">NORMDIST(C4,C$13,C$15,1)</f>
        <v>0.242354097003322</v>
      </c>
      <c r="D23" s="3" t="n">
        <f aca="false">NORMDIST(D4,D$13,D$15,1)</f>
        <v>0.946140813997053</v>
      </c>
      <c r="E23" s="3" t="n">
        <f aca="false">NORMDIST(E4,E$13,E$15,1)</f>
        <v>0.953520700447771</v>
      </c>
      <c r="F23" s="3" t="n">
        <f aca="false">NORMDIST(F4,F$13,F$15,1)</f>
        <v>0.294302388525963</v>
      </c>
    </row>
    <row r="24" customFormat="false" ht="14.9" hidden="false" customHeight="false" outlineLevel="0" collapsed="false">
      <c r="A24" s="0" t="n">
        <v>4</v>
      </c>
      <c r="B24" s="3" t="n">
        <f aca="false">NORMDIST(B5,B$13,B$15,1)</f>
        <v>0.117452430152831</v>
      </c>
      <c r="C24" s="3" t="n">
        <f aca="false">NORMDIST(C5,C$13,C$15,1)</f>
        <v>0.0799047633830031</v>
      </c>
      <c r="D24" s="3" t="n">
        <f aca="false">NORMDIST(D5,D$13,D$15,1)</f>
        <v>0.112167740812551</v>
      </c>
      <c r="E24" s="3" t="n">
        <f aca="false">NORMDIST(E5,E$13,E$15,1)</f>
        <v>0.344878556684763</v>
      </c>
      <c r="F24" s="3" t="n">
        <f aca="false">NORMDIST(F5,F$13,F$15,1)</f>
        <v>0.296248165198188</v>
      </c>
    </row>
    <row r="25" customFormat="false" ht="14.9" hidden="false" customHeight="false" outlineLevel="0" collapsed="false">
      <c r="A25" s="0" t="n">
        <v>5</v>
      </c>
      <c r="B25" s="3" t="n">
        <f aca="false">NORMDIST(B6,B$13,B$15,1)</f>
        <v>0.795271336600516</v>
      </c>
      <c r="C25" s="3" t="n">
        <f aca="false">NORMDIST(C6,C$13,C$15,1)</f>
        <v>0.965149608149519</v>
      </c>
      <c r="D25" s="3" t="n">
        <f aca="false">NORMDIST(D6,D$13,D$15,1)</f>
        <v>0.815568973326269</v>
      </c>
      <c r="E25" s="3" t="n">
        <f aca="false">NORMDIST(E6,E$13,E$15,1)</f>
        <v>0.844894464044955</v>
      </c>
      <c r="F25" s="3" t="n">
        <f aca="false">NORMDIST(F6,F$13,F$15,1)</f>
        <v>0.946361446513438</v>
      </c>
    </row>
    <row r="26" customFormat="false" ht="14.9" hidden="false" customHeight="false" outlineLevel="0" collapsed="false">
      <c r="A26" s="0" t="n">
        <v>6</v>
      </c>
      <c r="B26" s="3" t="n">
        <f aca="false">NORMDIST(B7,B$13,B$15,1)</f>
        <v>0.501079237231934</v>
      </c>
      <c r="C26" s="3" t="n">
        <f aca="false">NORMDIST(C7,C$13,C$15,1)</f>
        <v>0.521815400288227</v>
      </c>
      <c r="D26" s="3" t="n">
        <f aca="false">NORMDIST(D7,D$13,D$15,1)</f>
        <v>0.492513428245341</v>
      </c>
      <c r="E26" s="3" t="n">
        <f aca="false">NORMDIST(E7,E$13,E$15,1)</f>
        <v>0.504163466698344</v>
      </c>
      <c r="F26" s="3" t="n">
        <f aca="false">NORMDIST(F7,F$13,F$15,1)</f>
        <v>0.539954586304766</v>
      </c>
    </row>
    <row r="27" customFormat="false" ht="14.9" hidden="false" customHeight="false" outlineLevel="0" collapsed="false">
      <c r="A27" s="0" t="n">
        <v>8</v>
      </c>
      <c r="B27" s="3" t="n">
        <f aca="false">NORMDIST(B8,B$13,B$15,1)</f>
        <v>0.816224774271542</v>
      </c>
      <c r="C27" s="3" t="n">
        <f aca="false">NORMDIST(C8,C$13,C$15,1)</f>
        <v>0.786381859314981</v>
      </c>
      <c r="D27" s="3" t="n">
        <f aca="false">NORMDIST(D8,D$13,D$15,1)</f>
        <v>0.805707596999134</v>
      </c>
      <c r="E27" s="3" t="n">
        <f aca="false">NORMDIST(E8,E$13,E$15,1)</f>
        <v>0.302694994846883</v>
      </c>
      <c r="F27" s="3" t="n">
        <f aca="false">NORMDIST(F8,F$13,F$15,1)</f>
        <v>0.372368194061503</v>
      </c>
    </row>
    <row r="28" customFormat="false" ht="14.9" hidden="false" customHeight="false" outlineLevel="0" collapsed="false">
      <c r="A28" s="0" t="n">
        <v>9</v>
      </c>
      <c r="B28" s="3" t="n">
        <f aca="false">NORMDIST(B9,B$13,B$15,1)</f>
        <v>0.620586118391657</v>
      </c>
      <c r="C28" s="3" t="n">
        <f aca="false">NORMDIST(C9,C$13,C$15,1)</f>
        <v>0.869426859928199</v>
      </c>
      <c r="D28" s="3" t="n">
        <f aca="false">NORMDIST(D9,D$13,D$15,1)</f>
        <v>0.659160953121792</v>
      </c>
      <c r="E28" s="3" t="n">
        <f aca="false">NORMDIST(E9,E$13,E$15,1)</f>
        <v>0.525116551230413</v>
      </c>
      <c r="F28" s="3" t="n">
        <f aca="false">NORMDIST(F9,F$13,F$15,1)</f>
        <v>0.839680694757732</v>
      </c>
    </row>
    <row r="29" customFormat="false" ht="14.9" hidden="false" customHeight="false" outlineLevel="0" collapsed="false">
      <c r="A29" s="0" t="n">
        <v>7329</v>
      </c>
      <c r="B29" s="3" t="n">
        <f aca="false">NORMDIST(B10,B$13,B$15,1)</f>
        <v>0.0890842958107111</v>
      </c>
      <c r="C29" s="3" t="n">
        <f aca="false">NORMDIST(C10,C$13,C$15,1)</f>
        <v>0.135645336733103</v>
      </c>
      <c r="D29" s="3" t="n">
        <f aca="false">NORMDIST(D10,D$13,D$15,1)</f>
        <v>0.0902073302680728</v>
      </c>
      <c r="E29" s="3" t="n">
        <f aca="false">NORMDIST(E10,E$13,E$15,1)</f>
        <v>0.0328987615487845</v>
      </c>
      <c r="F29" s="3" t="n">
        <f aca="false">NORMDIST(F10,F$13,F$15,1)</f>
        <v>0.0216543057073432</v>
      </c>
    </row>
    <row r="30" customFormat="false" ht="14.9" hidden="false" customHeight="false" outlineLevel="0" collapsed="false">
      <c r="A30" s="0" t="n">
        <v>7522</v>
      </c>
      <c r="B30" s="3" t="n">
        <f aca="false">NORMDIST(B11,B$13,B$15,1)</f>
        <v>0.127974773052944</v>
      </c>
      <c r="C30" s="3" t="n">
        <f aca="false">NORMDIST(C11,C$13,C$15,1)</f>
        <v>0.475873515471187</v>
      </c>
      <c r="D30" s="3" t="n">
        <f aca="false">NORMDIST(D11,D$13,D$15,1)</f>
        <v>0.132634175196457</v>
      </c>
      <c r="E30" s="3" t="n">
        <f aca="false">NORMDIST(E11,E$13,E$15,1)</f>
        <v>0.174491765354438</v>
      </c>
      <c r="F30" s="3" t="n">
        <f aca="false">NORMDIST(F11,F$13,F$15,1)</f>
        <v>0.41860636689912</v>
      </c>
    </row>
    <row r="31" customFormat="false" ht="13.8" hidden="false" customHeight="false" outlineLevel="0" collapsed="false"/>
  </sheetData>
  <mergeCells count="1">
    <mergeCell ref="B19:F19"/>
  </mergeCells>
  <conditionalFormatting sqref="B21:F30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2024-07-16T01:47:59Z</dcterms:created>
  <dc:creator>openpyxl</dc:creator>
  <dc:description/>
  <dc:language>en-US</dc:language>
  <cp:lastModifiedBy/>
  <dcterms:modified xsi:type="dcterms:W3CDTF">2024-07-15T20:14:31Z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