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keating/Library/CloudStorage/Dropbox/Mac/Documents/GitHub/openCIDAR/ddPCR/"/>
    </mc:Choice>
  </mc:AlternateContent>
  <xr:revisionPtr revIDLastSave="0" documentId="13_ncr:40009_{2046E8E7-5611-CA42-89A0-D29C3B3704E9}" xr6:coauthVersionLast="47" xr6:coauthVersionMax="47" xr10:uidLastSave="{00000000-0000-0000-0000-000000000000}"/>
  <bookViews>
    <workbookView xWindow="0" yWindow="0" windowWidth="28800" windowHeight="18000"/>
  </bookViews>
  <sheets>
    <sheet name="BBR1_copy_number_man_g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32" i="1"/>
  <c r="G25" i="1"/>
  <c r="G24" i="1"/>
  <c r="G23" i="1"/>
  <c r="G22" i="1"/>
  <c r="G21" i="1"/>
  <c r="G31" i="1" l="1"/>
</calcChain>
</file>

<file path=xl/sharedStrings.xml><?xml version="1.0" encoding="utf-8"?>
<sst xmlns="http://schemas.openxmlformats.org/spreadsheetml/2006/main" count="269" uniqueCount="103">
  <si>
    <t>Well</t>
  </si>
  <si>
    <t>Sample description 1</t>
  </si>
  <si>
    <t>Sample description 2</t>
  </si>
  <si>
    <t>Sample description 3</t>
  </si>
  <si>
    <t>Sample description 4</t>
  </si>
  <si>
    <t>Target</t>
  </si>
  <si>
    <t>Conc(copies/µL)</t>
  </si>
  <si>
    <t>Molecular Weight(pg/µL)</t>
  </si>
  <si>
    <t>Status</t>
  </si>
  <si>
    <t>Status Reason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</si>
  <si>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</si>
  <si>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</si>
  <si>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</si>
  <si>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</si>
  <si>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</si>
  <si>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</si>
  <si>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</si>
  <si>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</si>
  <si>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</si>
  <si>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</si>
  <si>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</si>
  <si>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</si>
  <si>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</si>
  <si>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</si>
  <si>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</si>
  <si>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</si>
  <si>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</si>
  <si>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</si>
  <si>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</si>
  <si>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</si>
  <si>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</si>
  <si>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</si>
  <si>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</si>
  <si>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</si>
  <si>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</si>
  <si>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</si>
  <si>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</si>
  <si>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</si>
  <si>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ThresholdSigmaAbove</t>
  </si>
  <si>
    <t>ThresholdSigmaBelow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</si>
  <si>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</si>
  <si>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</si>
  <si>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</si>
  <si>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</si>
  <si>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</si>
  <si>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</si>
  <si>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</si>
  <si>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</si>
  <si>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</si>
  <si>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</si>
  <si>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</si>
  <si>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</si>
  <si>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</si>
  <si>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</si>
  <si>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</si>
  <si>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</si>
  <si>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</si>
  <si>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</si>
  <si>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</si>
  <si>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</si>
  <si>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</si>
  <si>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</si>
  <si>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</si>
  <si>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</si>
  <si>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</si>
  <si>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</si>
  <si>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</si>
  <si>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</si>
  <si>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</si>
  <si>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</si>
  <si>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</si>
  <si>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</si>
  <si>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TiltCorrected</t>
  </si>
  <si>
    <t>A01</t>
  </si>
  <si>
    <t>E_coli_WT</t>
  </si>
  <si>
    <t>cysG</t>
  </si>
  <si>
    <t>Manual</t>
  </si>
  <si>
    <t>Droplets Analyzed Manually</t>
  </si>
  <si>
    <t>Unknown</t>
  </si>
  <si>
    <t>ddPCR Supermix for Probes</t>
  </si>
  <si>
    <t>FAM</t>
  </si>
  <si>
    <t>BBR1</t>
  </si>
  <si>
    <t>No</t>
  </si>
  <si>
    <t>HEX</t>
  </si>
  <si>
    <t>B01</t>
  </si>
  <si>
    <t>E_coli_pKK</t>
  </si>
  <si>
    <t>Reference</t>
  </si>
  <si>
    <t>C01</t>
  </si>
  <si>
    <t>ileS</t>
  </si>
  <si>
    <t>D01</t>
  </si>
  <si>
    <t>E01</t>
  </si>
  <si>
    <t>P_putida_WT</t>
  </si>
  <si>
    <t>F01</t>
  </si>
  <si>
    <t>P_putida_pKK</t>
  </si>
  <si>
    <t>G01</t>
  </si>
  <si>
    <t>H01</t>
  </si>
  <si>
    <t>sample1</t>
  </si>
  <si>
    <t>sample2</t>
  </si>
  <si>
    <t>sample3</t>
  </si>
  <si>
    <t>average</t>
  </si>
  <si>
    <t>st dev</t>
  </si>
  <si>
    <t>E.coli</t>
  </si>
  <si>
    <t>P.putida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</si>
</sst>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tabSelected="1" workbookViewId="0">
      <selection activeCell="I26" sqref="I26"/>
    </sheetView>
  </sheetViews>
  <sheetFormatPr baseColWidth="10" defaultRowHeight="16" x14ac:dyDescent="0.2"/>
  <sheetData>
    <row r="1" spans="1: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">
      <c r="A2" t="s">
        <v>73</v>
      </c>
      <c r="B2" t="s">
        <v>74</v>
      </c>
      <c r="F2" t="s">
        <v>75</v>
      </c>
      <c r="G2">
        <v>10.7236948013306</v>
      </c>
      <c r="I2" t="s">
        <v>76</v>
      </c>
      <c r="J2" t="s">
        <v>77</v>
      </c>
      <c r="K2" t="s">
        <v>28</v>
      </c>
      <c r="L2" t="s">
        <v>78</v>
      </c>
      <c r="M2" t="s">
        <v>78</v>
      </c>
      <c r="N2" t="s">
        <v>79</v>
      </c>
      <c r="O2" t="s">
        <v>80</v>
      </c>
      <c r="P2">
        <v>214.47389221191401</v>
      </c>
      <c r="S2">
        <v>12.3464269638062</v>
      </c>
      <c r="T2">
        <v>9.1031980514526403</v>
      </c>
      <c r="U2">
        <v>18515</v>
      </c>
      <c r="V2">
        <v>168</v>
      </c>
      <c r="W2">
        <v>18347</v>
      </c>
      <c r="X2">
        <v>0</v>
      </c>
      <c r="Y2">
        <v>168</v>
      </c>
      <c r="Z2">
        <v>0</v>
      </c>
      <c r="AA2">
        <v>18347</v>
      </c>
      <c r="AB2">
        <v>0</v>
      </c>
      <c r="AJ2">
        <v>3000</v>
      </c>
      <c r="AM2">
        <v>3.01965275180065</v>
      </c>
      <c r="AN2">
        <v>45.618341644539598</v>
      </c>
      <c r="AO2" t="s">
        <v>81</v>
      </c>
      <c r="AU2">
        <v>100</v>
      </c>
      <c r="AX2">
        <v>100.88768704629901</v>
      </c>
      <c r="AY2">
        <v>99.112312953700695</v>
      </c>
      <c r="AZ2">
        <v>7682.3182096935498</v>
      </c>
      <c r="BA2">
        <v>910.17286800975603</v>
      </c>
      <c r="BB2">
        <v>971.62144577928802</v>
      </c>
      <c r="BG2">
        <v>11.5513410568237</v>
      </c>
      <c r="BH2">
        <v>9.8966321945190394</v>
      </c>
      <c r="BS2">
        <v>100.405604157179</v>
      </c>
      <c r="BT2">
        <v>99.5943958428212</v>
      </c>
      <c r="BU2" t="s">
        <v>82</v>
      </c>
    </row>
    <row r="3" spans="1:73" x14ac:dyDescent="0.2">
      <c r="A3" t="s">
        <v>73</v>
      </c>
      <c r="B3" t="s">
        <v>74</v>
      </c>
      <c r="F3" t="s">
        <v>81</v>
      </c>
      <c r="G3">
        <v>0</v>
      </c>
      <c r="I3" t="s">
        <v>76</v>
      </c>
      <c r="J3" t="s">
        <v>77</v>
      </c>
      <c r="K3" t="s">
        <v>28</v>
      </c>
      <c r="L3" t="s">
        <v>78</v>
      </c>
      <c r="M3" t="s">
        <v>78</v>
      </c>
      <c r="N3" t="s">
        <v>79</v>
      </c>
      <c r="O3" t="s">
        <v>83</v>
      </c>
      <c r="P3">
        <v>0</v>
      </c>
      <c r="S3">
        <v>0.19038569927215601</v>
      </c>
      <c r="T3">
        <v>0</v>
      </c>
      <c r="U3">
        <v>18515</v>
      </c>
      <c r="V3">
        <v>0</v>
      </c>
      <c r="W3">
        <v>18515</v>
      </c>
      <c r="X3">
        <v>0</v>
      </c>
      <c r="Y3">
        <v>168</v>
      </c>
      <c r="Z3">
        <v>0</v>
      </c>
      <c r="AA3">
        <v>18347</v>
      </c>
      <c r="AB3">
        <v>0</v>
      </c>
      <c r="AJ3">
        <v>3000</v>
      </c>
      <c r="AN3">
        <v>49.506647041534002</v>
      </c>
      <c r="BA3">
        <v>623.18282524601295</v>
      </c>
      <c r="BB3">
        <v>623.18282524601295</v>
      </c>
      <c r="BG3">
        <v>8.6991503834724399E-2</v>
      </c>
      <c r="BH3">
        <v>0</v>
      </c>
      <c r="BU3" t="s">
        <v>82</v>
      </c>
    </row>
    <row r="4" spans="1:73" x14ac:dyDescent="0.2">
      <c r="A4" t="s">
        <v>84</v>
      </c>
      <c r="B4" t="s">
        <v>85</v>
      </c>
      <c r="F4" t="s">
        <v>75</v>
      </c>
      <c r="G4">
        <v>8.4962682723999006</v>
      </c>
      <c r="I4" t="s">
        <v>76</v>
      </c>
      <c r="J4" t="s">
        <v>77</v>
      </c>
      <c r="K4" t="s">
        <v>28</v>
      </c>
      <c r="L4" t="s">
        <v>78</v>
      </c>
      <c r="M4" t="s">
        <v>86</v>
      </c>
      <c r="N4" t="s">
        <v>79</v>
      </c>
      <c r="O4" t="s">
        <v>80</v>
      </c>
      <c r="P4">
        <v>169.925369262695</v>
      </c>
      <c r="S4">
        <v>9.94659519195557</v>
      </c>
      <c r="T4">
        <v>7.0477271080017099</v>
      </c>
      <c r="U4">
        <v>18344</v>
      </c>
      <c r="V4">
        <v>132</v>
      </c>
      <c r="W4">
        <v>18212</v>
      </c>
      <c r="X4">
        <v>77</v>
      </c>
      <c r="Y4">
        <v>55</v>
      </c>
      <c r="Z4">
        <v>1327</v>
      </c>
      <c r="AA4">
        <v>16885</v>
      </c>
      <c r="AB4">
        <v>4.6703442716852601</v>
      </c>
      <c r="AJ4">
        <v>3000</v>
      </c>
      <c r="AM4">
        <v>4.0845075657372103</v>
      </c>
      <c r="AN4">
        <v>35.449109956031002</v>
      </c>
      <c r="AZ4">
        <v>8114.2701175574102</v>
      </c>
      <c r="BA4">
        <v>967.87633002482505</v>
      </c>
      <c r="BB4">
        <v>1019.3004458095101</v>
      </c>
      <c r="BG4">
        <v>9.2360076904296893</v>
      </c>
      <c r="BH4">
        <v>7.7569937705993697</v>
      </c>
      <c r="BU4" t="s">
        <v>82</v>
      </c>
    </row>
    <row r="5" spans="1:73" x14ac:dyDescent="0.2">
      <c r="A5" t="s">
        <v>84</v>
      </c>
      <c r="B5" t="s">
        <v>85</v>
      </c>
      <c r="F5" t="s">
        <v>81</v>
      </c>
      <c r="G5">
        <v>93.676300048828097</v>
      </c>
      <c r="I5" t="s">
        <v>76</v>
      </c>
      <c r="J5" t="s">
        <v>77</v>
      </c>
      <c r="K5" t="s">
        <v>28</v>
      </c>
      <c r="L5" t="s">
        <v>78</v>
      </c>
      <c r="M5" t="s">
        <v>78</v>
      </c>
      <c r="N5" t="s">
        <v>79</v>
      </c>
      <c r="O5" t="s">
        <v>83</v>
      </c>
      <c r="P5">
        <v>1873.52600097656</v>
      </c>
      <c r="S5">
        <v>98.587905883789105</v>
      </c>
      <c r="T5">
        <v>88.785118103027301</v>
      </c>
      <c r="U5">
        <v>18344</v>
      </c>
      <c r="V5">
        <v>1404</v>
      </c>
      <c r="W5">
        <v>16940</v>
      </c>
      <c r="X5">
        <v>77</v>
      </c>
      <c r="Y5">
        <v>55</v>
      </c>
      <c r="Z5">
        <v>1327</v>
      </c>
      <c r="AA5">
        <v>16885</v>
      </c>
      <c r="AB5">
        <v>4.6703442716852601</v>
      </c>
      <c r="AC5">
        <v>22.051162719726602</v>
      </c>
      <c r="AF5">
        <v>25.985973649862199</v>
      </c>
      <c r="AG5">
        <v>18.116353181382198</v>
      </c>
      <c r="AH5">
        <v>2</v>
      </c>
      <c r="AJ5">
        <v>3000</v>
      </c>
      <c r="AM5">
        <v>6.49020909981237</v>
      </c>
      <c r="AN5">
        <v>24.637827212206101</v>
      </c>
      <c r="AO5" t="s">
        <v>75</v>
      </c>
      <c r="AP5">
        <v>11.025581707811099</v>
      </c>
      <c r="AS5">
        <v>12.9929868249311</v>
      </c>
      <c r="AT5">
        <v>9.0581765906910903</v>
      </c>
      <c r="AU5">
        <v>91.684393950352899</v>
      </c>
      <c r="AX5">
        <v>93.044840895169102</v>
      </c>
      <c r="AY5">
        <v>90.323947005536596</v>
      </c>
      <c r="AZ5">
        <v>5609.6090176574198</v>
      </c>
      <c r="BA5">
        <v>632.97027185073</v>
      </c>
      <c r="BB5">
        <v>1013.86870180672</v>
      </c>
      <c r="BG5">
        <v>96.179656982421903</v>
      </c>
      <c r="BH5">
        <v>91.178260803222699</v>
      </c>
      <c r="BK5">
        <v>24.0587182477448</v>
      </c>
      <c r="BL5">
        <v>20.043608583499498</v>
      </c>
      <c r="BO5">
        <v>12.0293591238724</v>
      </c>
      <c r="BP5">
        <v>10.021804291749801</v>
      </c>
      <c r="BS5">
        <v>92.378499046996694</v>
      </c>
      <c r="BT5">
        <v>90.990288853709004</v>
      </c>
      <c r="BU5" t="s">
        <v>82</v>
      </c>
    </row>
    <row r="6" spans="1:73" x14ac:dyDescent="0.2">
      <c r="A6" t="s">
        <v>87</v>
      </c>
      <c r="B6" t="s">
        <v>85</v>
      </c>
      <c r="F6" t="s">
        <v>75</v>
      </c>
      <c r="G6">
        <v>12.798193931579601</v>
      </c>
      <c r="I6" t="s">
        <v>76</v>
      </c>
      <c r="J6" t="s">
        <v>77</v>
      </c>
      <c r="K6" t="s">
        <v>28</v>
      </c>
      <c r="L6" t="s">
        <v>78</v>
      </c>
      <c r="M6" t="s">
        <v>86</v>
      </c>
      <c r="N6" t="s">
        <v>79</v>
      </c>
      <c r="O6" t="s">
        <v>80</v>
      </c>
      <c r="P6">
        <v>255.96388244628901</v>
      </c>
      <c r="S6">
        <v>14.595911026001</v>
      </c>
      <c r="T6">
        <v>11.0032196044922</v>
      </c>
      <c r="U6">
        <v>18023</v>
      </c>
      <c r="V6">
        <v>195</v>
      </c>
      <c r="W6">
        <v>17828</v>
      </c>
      <c r="X6">
        <v>120</v>
      </c>
      <c r="Y6">
        <v>75</v>
      </c>
      <c r="Z6">
        <v>1745</v>
      </c>
      <c r="AA6">
        <v>16083</v>
      </c>
      <c r="AB6">
        <v>7.3247000931024502</v>
      </c>
      <c r="AJ6">
        <v>3000</v>
      </c>
      <c r="AM6">
        <v>4.6883517731035704</v>
      </c>
      <c r="AN6">
        <v>36.858221373378299</v>
      </c>
      <c r="AZ6">
        <v>7563.6428448016804</v>
      </c>
      <c r="BA6">
        <v>861.40271627825405</v>
      </c>
      <c r="BB6">
        <v>933.91765968734603</v>
      </c>
      <c r="BG6">
        <v>13.7150535583496</v>
      </c>
      <c r="BH6">
        <v>11.882048606872599</v>
      </c>
      <c r="BU6" t="s">
        <v>82</v>
      </c>
    </row>
    <row r="7" spans="1:73" x14ac:dyDescent="0.2">
      <c r="A7" t="s">
        <v>87</v>
      </c>
      <c r="B7" t="s">
        <v>85</v>
      </c>
      <c r="F7" t="s">
        <v>81</v>
      </c>
      <c r="G7">
        <v>128.50993347168</v>
      </c>
      <c r="I7" t="s">
        <v>76</v>
      </c>
      <c r="J7" t="s">
        <v>77</v>
      </c>
      <c r="K7" t="s">
        <v>28</v>
      </c>
      <c r="L7" t="s">
        <v>78</v>
      </c>
      <c r="M7" t="s">
        <v>78</v>
      </c>
      <c r="N7" t="s">
        <v>79</v>
      </c>
      <c r="O7" t="s">
        <v>83</v>
      </c>
      <c r="P7">
        <v>2570.19873046875</v>
      </c>
      <c r="S7">
        <v>134.35983276367199</v>
      </c>
      <c r="T7">
        <v>122.68896484375</v>
      </c>
      <c r="U7">
        <v>18023</v>
      </c>
      <c r="V7">
        <v>1865</v>
      </c>
      <c r="W7">
        <v>16158</v>
      </c>
      <c r="X7">
        <v>120</v>
      </c>
      <c r="Y7">
        <v>75</v>
      </c>
      <c r="Z7">
        <v>1745</v>
      </c>
      <c r="AA7">
        <v>16083</v>
      </c>
      <c r="AB7">
        <v>7.3247000931024502</v>
      </c>
      <c r="AC7">
        <v>20.0825099945068</v>
      </c>
      <c r="AF7">
        <v>23.0451175395219</v>
      </c>
      <c r="AG7">
        <v>17.119903918570301</v>
      </c>
      <c r="AH7">
        <v>2</v>
      </c>
      <c r="AJ7">
        <v>3000</v>
      </c>
      <c r="AM7">
        <v>6.9776470846694902</v>
      </c>
      <c r="AN7">
        <v>27.906016226876702</v>
      </c>
      <c r="AO7" t="s">
        <v>75</v>
      </c>
      <c r="AP7">
        <v>10.041255364523</v>
      </c>
      <c r="AS7">
        <v>11.5225587697609</v>
      </c>
      <c r="AT7">
        <v>8.5599519592851294</v>
      </c>
      <c r="AU7">
        <v>90.943058855307996</v>
      </c>
      <c r="AX7">
        <v>92.158145121836995</v>
      </c>
      <c r="AY7">
        <v>89.727972588778997</v>
      </c>
      <c r="AZ7">
        <v>5530.1589778296702</v>
      </c>
      <c r="BA7">
        <v>634.73891714619901</v>
      </c>
      <c r="BB7">
        <v>1141.31154174669</v>
      </c>
      <c r="BG7">
        <v>131.49093627929699</v>
      </c>
      <c r="BH7">
        <v>125.53645324707</v>
      </c>
      <c r="BK7">
        <v>21.5940431661218</v>
      </c>
      <c r="BL7">
        <v>18.570978291970299</v>
      </c>
      <c r="BO7">
        <v>10.7970215830609</v>
      </c>
      <c r="BP7">
        <v>9.2854891459851601</v>
      </c>
      <c r="BS7">
        <v>91.563000151334705</v>
      </c>
      <c r="BT7">
        <v>90.3231175592813</v>
      </c>
      <c r="BU7" t="s">
        <v>82</v>
      </c>
    </row>
    <row r="8" spans="1:73" x14ac:dyDescent="0.2">
      <c r="A8" t="s">
        <v>89</v>
      </c>
      <c r="B8" t="s">
        <v>85</v>
      </c>
      <c r="F8" t="s">
        <v>75</v>
      </c>
      <c r="G8">
        <v>12.1819505691528</v>
      </c>
      <c r="I8" t="s">
        <v>76</v>
      </c>
      <c r="J8" t="s">
        <v>77</v>
      </c>
      <c r="K8" t="s">
        <v>28</v>
      </c>
      <c r="L8" t="s">
        <v>78</v>
      </c>
      <c r="M8" t="s">
        <v>86</v>
      </c>
      <c r="N8" t="s">
        <v>79</v>
      </c>
      <c r="O8" t="s">
        <v>80</v>
      </c>
      <c r="P8">
        <v>243.63900756835901</v>
      </c>
      <c r="S8">
        <v>13.8800210952759</v>
      </c>
      <c r="T8">
        <v>10.4863271713257</v>
      </c>
      <c r="U8">
        <v>19221</v>
      </c>
      <c r="V8">
        <v>198</v>
      </c>
      <c r="W8">
        <v>19023</v>
      </c>
      <c r="X8">
        <v>125</v>
      </c>
      <c r="Y8">
        <v>73</v>
      </c>
      <c r="Z8">
        <v>1910</v>
      </c>
      <c r="AA8">
        <v>17113</v>
      </c>
      <c r="AB8">
        <v>7.1740794886819197</v>
      </c>
      <c r="AJ8">
        <v>3000</v>
      </c>
      <c r="AM8">
        <v>3.83729995156461</v>
      </c>
      <c r="AN8">
        <v>41.697984299552303</v>
      </c>
      <c r="AZ8">
        <v>7222.9597426905802</v>
      </c>
      <c r="BA8">
        <v>811.02952932066898</v>
      </c>
      <c r="BB8">
        <v>877.080316597462</v>
      </c>
      <c r="BG8">
        <v>13.048007011413601</v>
      </c>
      <c r="BH8">
        <v>11.316531181335399</v>
      </c>
      <c r="BU8" t="s">
        <v>82</v>
      </c>
    </row>
    <row r="9" spans="1:73" x14ac:dyDescent="0.2">
      <c r="A9" t="s">
        <v>89</v>
      </c>
      <c r="B9" t="s">
        <v>85</v>
      </c>
      <c r="F9" t="s">
        <v>81</v>
      </c>
      <c r="G9">
        <v>131.65686035156301</v>
      </c>
      <c r="I9" t="s">
        <v>76</v>
      </c>
      <c r="J9" t="s">
        <v>77</v>
      </c>
      <c r="K9" t="s">
        <v>28</v>
      </c>
      <c r="L9" t="s">
        <v>78</v>
      </c>
      <c r="M9" t="s">
        <v>78</v>
      </c>
      <c r="N9" t="s">
        <v>79</v>
      </c>
      <c r="O9" t="s">
        <v>83</v>
      </c>
      <c r="P9">
        <v>2633.13720703125</v>
      </c>
      <c r="S9">
        <v>137.39408874511699</v>
      </c>
      <c r="T9">
        <v>125.947471618652</v>
      </c>
      <c r="U9">
        <v>19221</v>
      </c>
      <c r="V9">
        <v>2035</v>
      </c>
      <c r="W9">
        <v>17186</v>
      </c>
      <c r="X9">
        <v>125</v>
      </c>
      <c r="Y9">
        <v>73</v>
      </c>
      <c r="Z9">
        <v>1910</v>
      </c>
      <c r="AA9">
        <v>17113</v>
      </c>
      <c r="AB9">
        <v>7.1740794886819197</v>
      </c>
      <c r="AC9">
        <v>21.615070343017599</v>
      </c>
      <c r="AF9">
        <v>24.7690933400728</v>
      </c>
      <c r="AG9">
        <v>18.4610477130174</v>
      </c>
      <c r="AH9">
        <v>2</v>
      </c>
      <c r="AJ9">
        <v>3000</v>
      </c>
      <c r="AM9">
        <v>6.9163365071185297</v>
      </c>
      <c r="AN9">
        <v>24.859483052492301</v>
      </c>
      <c r="AO9" t="s">
        <v>75</v>
      </c>
      <c r="AP9">
        <v>10.8075352632726</v>
      </c>
      <c r="AS9">
        <v>12.3845466700364</v>
      </c>
      <c r="AT9">
        <v>9.2305238565087198</v>
      </c>
      <c r="AU9">
        <v>91.530831983957697</v>
      </c>
      <c r="AX9">
        <v>92.661971910225105</v>
      </c>
      <c r="AY9">
        <v>90.399692057690203</v>
      </c>
      <c r="AZ9">
        <v>5472.9210421625503</v>
      </c>
      <c r="BA9">
        <v>636.87069566483206</v>
      </c>
      <c r="BB9">
        <v>1148.8816448934299</v>
      </c>
      <c r="BG9">
        <v>134.58052062988301</v>
      </c>
      <c r="BH9">
        <v>128.74044799804699</v>
      </c>
      <c r="BK9">
        <v>23.224264346248201</v>
      </c>
      <c r="BL9">
        <v>20.005876706841999</v>
      </c>
      <c r="BO9">
        <v>11.612132173124101</v>
      </c>
      <c r="BP9">
        <v>10.002938353420999</v>
      </c>
      <c r="BS9">
        <v>92.107943655681098</v>
      </c>
      <c r="BT9">
        <v>90.953720312234196</v>
      </c>
      <c r="BU9" t="s">
        <v>82</v>
      </c>
    </row>
    <row r="10" spans="1:73" x14ac:dyDescent="0.2">
      <c r="A10" t="s">
        <v>90</v>
      </c>
      <c r="B10" t="s">
        <v>91</v>
      </c>
      <c r="F10" t="s">
        <v>88</v>
      </c>
      <c r="G10">
        <v>24.8657550811768</v>
      </c>
      <c r="I10" t="s">
        <v>76</v>
      </c>
      <c r="J10" t="s">
        <v>77</v>
      </c>
      <c r="K10" t="s">
        <v>28</v>
      </c>
      <c r="L10" t="s">
        <v>78</v>
      </c>
      <c r="M10" t="s">
        <v>78</v>
      </c>
      <c r="N10" t="s">
        <v>79</v>
      </c>
      <c r="O10" t="s">
        <v>80</v>
      </c>
      <c r="P10">
        <v>497.31509399414102</v>
      </c>
      <c r="S10">
        <v>27.199512481689499</v>
      </c>
      <c r="T10">
        <v>22.536617279052699</v>
      </c>
      <c r="U10">
        <v>20895</v>
      </c>
      <c r="V10">
        <v>437</v>
      </c>
      <c r="W10">
        <v>20458</v>
      </c>
      <c r="X10">
        <v>0</v>
      </c>
      <c r="Y10">
        <v>437</v>
      </c>
      <c r="Z10">
        <v>0</v>
      </c>
      <c r="AA10">
        <v>20458</v>
      </c>
      <c r="AB10">
        <v>0</v>
      </c>
      <c r="AJ10">
        <v>3000</v>
      </c>
      <c r="AM10">
        <v>5.6619154194014403</v>
      </c>
      <c r="AN10">
        <v>52.718426684417601</v>
      </c>
      <c r="AO10" t="s">
        <v>81</v>
      </c>
      <c r="AU10">
        <v>100</v>
      </c>
      <c r="AX10">
        <v>100.339218873365</v>
      </c>
      <c r="AY10">
        <v>99.660781126635399</v>
      </c>
      <c r="AZ10">
        <v>7572.1488844393598</v>
      </c>
      <c r="BA10">
        <v>338.03507842555098</v>
      </c>
      <c r="BB10">
        <v>489.33001660348998</v>
      </c>
      <c r="BG10">
        <v>26.055870056152301</v>
      </c>
      <c r="BH10">
        <v>23.676843643188501</v>
      </c>
      <c r="BS10">
        <v>100.15499749850299</v>
      </c>
      <c r="BT10">
        <v>99.845002501497305</v>
      </c>
      <c r="BU10" t="s">
        <v>82</v>
      </c>
    </row>
    <row r="11" spans="1:73" x14ac:dyDescent="0.2">
      <c r="A11" t="s">
        <v>90</v>
      </c>
      <c r="B11" t="s">
        <v>91</v>
      </c>
      <c r="F11" t="s">
        <v>81</v>
      </c>
      <c r="G11">
        <v>0</v>
      </c>
      <c r="I11" t="s">
        <v>76</v>
      </c>
      <c r="J11" t="s">
        <v>77</v>
      </c>
      <c r="K11" t="s">
        <v>28</v>
      </c>
      <c r="L11" t="s">
        <v>78</v>
      </c>
      <c r="M11" t="s">
        <v>78</v>
      </c>
      <c r="N11" t="s">
        <v>79</v>
      </c>
      <c r="O11" t="s">
        <v>83</v>
      </c>
      <c r="P11">
        <v>0</v>
      </c>
      <c r="S11">
        <v>0.16869866847991899</v>
      </c>
      <c r="T11">
        <v>0</v>
      </c>
      <c r="U11">
        <v>20895</v>
      </c>
      <c r="V11">
        <v>0</v>
      </c>
      <c r="W11">
        <v>20895</v>
      </c>
      <c r="X11">
        <v>0</v>
      </c>
      <c r="Y11">
        <v>437</v>
      </c>
      <c r="Z11">
        <v>0</v>
      </c>
      <c r="AA11">
        <v>20458</v>
      </c>
      <c r="AB11">
        <v>0</v>
      </c>
      <c r="AJ11">
        <v>3000</v>
      </c>
      <c r="AN11">
        <v>41.6432725207871</v>
      </c>
      <c r="BA11">
        <v>638.93333399348899</v>
      </c>
      <c r="BB11">
        <v>638.93333399348899</v>
      </c>
      <c r="BG11">
        <v>7.7082596719264998E-2</v>
      </c>
      <c r="BH11">
        <v>0</v>
      </c>
      <c r="BU11" t="s">
        <v>82</v>
      </c>
    </row>
    <row r="12" spans="1:73" x14ac:dyDescent="0.2">
      <c r="A12" t="s">
        <v>92</v>
      </c>
      <c r="B12" t="s">
        <v>93</v>
      </c>
      <c r="F12" t="s">
        <v>88</v>
      </c>
      <c r="G12">
        <v>16.4405193328857</v>
      </c>
      <c r="I12" t="s">
        <v>76</v>
      </c>
      <c r="J12" t="s">
        <v>77</v>
      </c>
      <c r="K12" t="s">
        <v>28</v>
      </c>
      <c r="L12" t="s">
        <v>78</v>
      </c>
      <c r="M12" t="s">
        <v>86</v>
      </c>
      <c r="N12" t="s">
        <v>79</v>
      </c>
      <c r="O12" t="s">
        <v>80</v>
      </c>
      <c r="P12">
        <v>328.81039428710898</v>
      </c>
      <c r="S12">
        <v>18.4216709136963</v>
      </c>
      <c r="T12">
        <v>14.4626979827881</v>
      </c>
      <c r="U12">
        <v>19096</v>
      </c>
      <c r="V12">
        <v>265</v>
      </c>
      <c r="W12">
        <v>18831</v>
      </c>
      <c r="X12">
        <v>206</v>
      </c>
      <c r="Y12">
        <v>59</v>
      </c>
      <c r="Z12">
        <v>2558</v>
      </c>
      <c r="AA12">
        <v>16273</v>
      </c>
      <c r="AB12">
        <v>12.1827759814185</v>
      </c>
      <c r="AJ12">
        <v>3000</v>
      </c>
      <c r="AM12">
        <v>4.2617278170636599</v>
      </c>
      <c r="AN12">
        <v>50.645822919820297</v>
      </c>
      <c r="AZ12">
        <v>7230.5645738133799</v>
      </c>
      <c r="BA12">
        <v>355.87741944950801</v>
      </c>
      <c r="BB12">
        <v>451.27918400263098</v>
      </c>
      <c r="BG12">
        <v>17.450893402099599</v>
      </c>
      <c r="BH12">
        <v>15.4310102462769</v>
      </c>
      <c r="BU12" t="s">
        <v>82</v>
      </c>
    </row>
    <row r="13" spans="1:73" x14ac:dyDescent="0.2">
      <c r="A13" t="s">
        <v>92</v>
      </c>
      <c r="B13" t="s">
        <v>93</v>
      </c>
      <c r="F13" t="s">
        <v>81</v>
      </c>
      <c r="G13">
        <v>183.94413757324199</v>
      </c>
      <c r="I13" t="s">
        <v>76</v>
      </c>
      <c r="J13" t="s">
        <v>77</v>
      </c>
      <c r="K13" t="s">
        <v>28</v>
      </c>
      <c r="L13" t="s">
        <v>78</v>
      </c>
      <c r="M13" t="s">
        <v>78</v>
      </c>
      <c r="N13" t="s">
        <v>79</v>
      </c>
      <c r="O13" t="s">
        <v>83</v>
      </c>
      <c r="P13">
        <v>3678.8828125</v>
      </c>
      <c r="S13">
        <v>190.82884216308599</v>
      </c>
      <c r="T13">
        <v>177.09947204589801</v>
      </c>
      <c r="U13">
        <v>19096</v>
      </c>
      <c r="V13">
        <v>2764</v>
      </c>
      <c r="W13">
        <v>16332</v>
      </c>
      <c r="X13">
        <v>206</v>
      </c>
      <c r="Y13">
        <v>59</v>
      </c>
      <c r="Z13">
        <v>2558</v>
      </c>
      <c r="AA13">
        <v>16273</v>
      </c>
      <c r="AB13">
        <v>12.1827759814185</v>
      </c>
      <c r="AC13">
        <v>22.376924514770501</v>
      </c>
      <c r="AF13">
        <v>25.197625405553101</v>
      </c>
      <c r="AG13">
        <v>19.556225454936801</v>
      </c>
      <c r="AH13">
        <v>2</v>
      </c>
      <c r="AJ13">
        <v>3000</v>
      </c>
      <c r="AM13">
        <v>7.4117677337129004</v>
      </c>
      <c r="AN13">
        <v>24.795617517345399</v>
      </c>
      <c r="AO13" t="s">
        <v>88</v>
      </c>
      <c r="AP13">
        <v>11.188462715122499</v>
      </c>
      <c r="AS13">
        <v>12.598812702776501</v>
      </c>
      <c r="AT13">
        <v>9.7781127274683897</v>
      </c>
      <c r="AU13">
        <v>91.795519883247593</v>
      </c>
      <c r="AX13">
        <v>92.744875737371302</v>
      </c>
      <c r="AY13">
        <v>90.846164029123898</v>
      </c>
      <c r="AZ13">
        <v>5515.4065487277803</v>
      </c>
      <c r="BA13">
        <v>661.01050901728297</v>
      </c>
      <c r="BB13">
        <v>1363.6472210910099</v>
      </c>
      <c r="BG13">
        <v>187.45169067382801</v>
      </c>
      <c r="BH13">
        <v>180.44699096679699</v>
      </c>
      <c r="BK13">
        <v>23.816055967484399</v>
      </c>
      <c r="BL13">
        <v>20.937794893005499</v>
      </c>
      <c r="BO13">
        <v>11.908027983742199</v>
      </c>
      <c r="BP13">
        <v>10.4688974465027</v>
      </c>
      <c r="BS13">
        <v>92.279884407066604</v>
      </c>
      <c r="BT13">
        <v>91.311155359428597</v>
      </c>
      <c r="BU13" t="s">
        <v>82</v>
      </c>
    </row>
    <row r="14" spans="1:73" x14ac:dyDescent="0.2">
      <c r="A14" t="s">
        <v>94</v>
      </c>
      <c r="B14" t="s">
        <v>93</v>
      </c>
      <c r="F14" t="s">
        <v>88</v>
      </c>
      <c r="G14">
        <v>21.0483493804932</v>
      </c>
      <c r="I14" t="s">
        <v>76</v>
      </c>
      <c r="J14" t="s">
        <v>77</v>
      </c>
      <c r="K14" t="s">
        <v>28</v>
      </c>
      <c r="L14" t="s">
        <v>78</v>
      </c>
      <c r="M14" t="s">
        <v>86</v>
      </c>
      <c r="N14" t="s">
        <v>79</v>
      </c>
      <c r="O14" t="s">
        <v>80</v>
      </c>
      <c r="P14">
        <v>420.96697998046898</v>
      </c>
      <c r="S14">
        <v>23.307909011840799</v>
      </c>
      <c r="T14">
        <v>18.7931232452393</v>
      </c>
      <c r="U14">
        <v>18836</v>
      </c>
      <c r="V14">
        <v>334</v>
      </c>
      <c r="W14">
        <v>18502</v>
      </c>
      <c r="X14">
        <v>258</v>
      </c>
      <c r="Y14">
        <v>76</v>
      </c>
      <c r="Z14">
        <v>2683</v>
      </c>
      <c r="AA14">
        <v>15819</v>
      </c>
      <c r="AB14">
        <v>15.4097089056489</v>
      </c>
      <c r="AJ14">
        <v>3000</v>
      </c>
      <c r="AM14">
        <v>5.26810903067501</v>
      </c>
      <c r="AN14">
        <v>48.629616300962098</v>
      </c>
      <c r="AZ14">
        <v>7129.6085519390899</v>
      </c>
      <c r="BA14">
        <v>343.69640830652997</v>
      </c>
      <c r="BB14">
        <v>464.024219730043</v>
      </c>
      <c r="BG14">
        <v>22.2006435394287</v>
      </c>
      <c r="BH14">
        <v>19.897182464599599</v>
      </c>
      <c r="BU14" t="s">
        <v>82</v>
      </c>
    </row>
    <row r="15" spans="1:73" x14ac:dyDescent="0.2">
      <c r="A15" t="s">
        <v>94</v>
      </c>
      <c r="B15" t="s">
        <v>93</v>
      </c>
      <c r="F15" t="s">
        <v>81</v>
      </c>
      <c r="G15">
        <v>199.72392272949199</v>
      </c>
      <c r="I15" t="s">
        <v>76</v>
      </c>
      <c r="J15" t="s">
        <v>77</v>
      </c>
      <c r="K15" t="s">
        <v>28</v>
      </c>
      <c r="L15" t="s">
        <v>78</v>
      </c>
      <c r="M15" t="s">
        <v>78</v>
      </c>
      <c r="N15" t="s">
        <v>79</v>
      </c>
      <c r="O15" t="s">
        <v>83</v>
      </c>
      <c r="P15">
        <v>3994.478515625</v>
      </c>
      <c r="S15">
        <v>206.97325134277301</v>
      </c>
      <c r="T15">
        <v>192.51899719238301</v>
      </c>
      <c r="U15">
        <v>18836</v>
      </c>
      <c r="V15">
        <v>2941</v>
      </c>
      <c r="W15">
        <v>15895</v>
      </c>
      <c r="X15">
        <v>258</v>
      </c>
      <c r="Y15">
        <v>76</v>
      </c>
      <c r="Z15">
        <v>2683</v>
      </c>
      <c r="AA15">
        <v>15819</v>
      </c>
      <c r="AB15">
        <v>15.4097089056489</v>
      </c>
      <c r="AC15">
        <v>18.977632522583001</v>
      </c>
      <c r="AF15">
        <v>21.1256732412918</v>
      </c>
      <c r="AG15">
        <v>16.829592346344</v>
      </c>
      <c r="AH15">
        <v>2</v>
      </c>
      <c r="AJ15">
        <v>3000</v>
      </c>
      <c r="AM15">
        <v>7.9380377396068003</v>
      </c>
      <c r="AN15">
        <v>22.376348767043702</v>
      </c>
      <c r="AO15" t="s">
        <v>88</v>
      </c>
      <c r="AP15">
        <v>9.4888163969089607</v>
      </c>
      <c r="AS15">
        <v>10.5628366206459</v>
      </c>
      <c r="AT15">
        <v>8.4147961731720198</v>
      </c>
      <c r="AU15">
        <v>90.466035802717499</v>
      </c>
      <c r="AX15">
        <v>91.442282308784897</v>
      </c>
      <c r="AY15">
        <v>89.489789296650002</v>
      </c>
      <c r="AZ15">
        <v>5521.9219770227201</v>
      </c>
      <c r="BA15">
        <v>663.873041033557</v>
      </c>
      <c r="BB15">
        <v>1422.39512219432</v>
      </c>
      <c r="BG15">
        <v>203.41697692871099</v>
      </c>
      <c r="BH15">
        <v>196.04243469238301</v>
      </c>
      <c r="BK15">
        <v>20.073570175718299</v>
      </c>
      <c r="BL15">
        <v>17.881695411917502</v>
      </c>
      <c r="BO15">
        <v>10.036785087859201</v>
      </c>
      <c r="BP15">
        <v>8.9408477059587597</v>
      </c>
      <c r="BS15">
        <v>90.964120017661898</v>
      </c>
      <c r="BT15">
        <v>89.967951587773001</v>
      </c>
      <c r="BU15" t="s">
        <v>82</v>
      </c>
    </row>
    <row r="16" spans="1:73" x14ac:dyDescent="0.2">
      <c r="A16" t="s">
        <v>95</v>
      </c>
      <c r="B16" t="s">
        <v>93</v>
      </c>
      <c r="F16" t="s">
        <v>88</v>
      </c>
      <c r="G16">
        <v>22.576225280761701</v>
      </c>
      <c r="I16" t="s">
        <v>76</v>
      </c>
      <c r="J16" t="s">
        <v>77</v>
      </c>
      <c r="K16" t="s">
        <v>28</v>
      </c>
      <c r="L16" t="s">
        <v>78</v>
      </c>
      <c r="M16" t="s">
        <v>86</v>
      </c>
      <c r="N16" t="s">
        <v>79</v>
      </c>
      <c r="O16" t="s">
        <v>80</v>
      </c>
      <c r="P16">
        <v>451.52450561523398</v>
      </c>
      <c r="S16">
        <v>24.897850036621101</v>
      </c>
      <c r="T16">
        <v>20.2591743469238</v>
      </c>
      <c r="U16">
        <v>19151</v>
      </c>
      <c r="V16">
        <v>364</v>
      </c>
      <c r="W16">
        <v>18787</v>
      </c>
      <c r="X16">
        <v>297</v>
      </c>
      <c r="Y16">
        <v>67</v>
      </c>
      <c r="Z16">
        <v>2976</v>
      </c>
      <c r="AA16">
        <v>15811</v>
      </c>
      <c r="AB16">
        <v>17.6013990244052</v>
      </c>
      <c r="AJ16">
        <v>3000</v>
      </c>
      <c r="AM16">
        <v>4.4906639046694803</v>
      </c>
      <c r="AN16">
        <v>44.633465464728999</v>
      </c>
      <c r="AZ16">
        <v>6871.2912108033597</v>
      </c>
      <c r="BA16">
        <v>344.27889160458398</v>
      </c>
      <c r="BB16">
        <v>468.33677287388298</v>
      </c>
      <c r="BG16">
        <v>23.760154724121101</v>
      </c>
      <c r="BH16">
        <v>21.393487930297901</v>
      </c>
      <c r="BU16" t="s">
        <v>82</v>
      </c>
    </row>
    <row r="17" spans="1:73" x14ac:dyDescent="0.2">
      <c r="A17" t="s">
        <v>95</v>
      </c>
      <c r="B17" t="s">
        <v>93</v>
      </c>
      <c r="F17" t="s">
        <v>81</v>
      </c>
      <c r="G17">
        <v>220.49461364746099</v>
      </c>
      <c r="I17" t="s">
        <v>76</v>
      </c>
      <c r="J17" t="s">
        <v>77</v>
      </c>
      <c r="K17" t="s">
        <v>28</v>
      </c>
      <c r="L17" t="s">
        <v>78</v>
      </c>
      <c r="M17" t="s">
        <v>78</v>
      </c>
      <c r="N17" t="s">
        <v>79</v>
      </c>
      <c r="O17" t="s">
        <v>83</v>
      </c>
      <c r="P17">
        <v>4409.89208984375</v>
      </c>
      <c r="S17">
        <v>228.08418273925801</v>
      </c>
      <c r="T17">
        <v>212.95370483398401</v>
      </c>
      <c r="U17">
        <v>19151</v>
      </c>
      <c r="V17">
        <v>3273</v>
      </c>
      <c r="W17">
        <v>15878</v>
      </c>
      <c r="X17">
        <v>297</v>
      </c>
      <c r="Y17">
        <v>67</v>
      </c>
      <c r="Z17">
        <v>2976</v>
      </c>
      <c r="AA17">
        <v>15811</v>
      </c>
      <c r="AB17">
        <v>17.6013990244052</v>
      </c>
      <c r="AC17">
        <v>19.5333461761475</v>
      </c>
      <c r="AF17">
        <v>21.649033966209199</v>
      </c>
      <c r="AG17">
        <v>17.417658699256801</v>
      </c>
      <c r="AH17">
        <v>2</v>
      </c>
      <c r="AJ17">
        <v>3000</v>
      </c>
      <c r="AM17">
        <v>8.0576515388643006</v>
      </c>
      <c r="AN17">
        <v>21.239041567489501</v>
      </c>
      <c r="AO17" t="s">
        <v>88</v>
      </c>
      <c r="AP17">
        <v>9.7666731663665196</v>
      </c>
      <c r="AS17">
        <v>10.8245169831046</v>
      </c>
      <c r="AT17">
        <v>8.7088293496284201</v>
      </c>
      <c r="AU17">
        <v>90.712079910404896</v>
      </c>
      <c r="AX17">
        <v>91.624633740665899</v>
      </c>
      <c r="AY17">
        <v>89.799526080143906</v>
      </c>
      <c r="AZ17">
        <v>5541.0235760925098</v>
      </c>
      <c r="BA17">
        <v>674.74199634037404</v>
      </c>
      <c r="BB17">
        <v>1506.4134291913299</v>
      </c>
      <c r="BG17">
        <v>224.36073303222699</v>
      </c>
      <c r="BH17">
        <v>216.64117431640599</v>
      </c>
      <c r="BK17">
        <v>20.612775939540999</v>
      </c>
      <c r="BL17">
        <v>18.453916725925101</v>
      </c>
      <c r="BO17">
        <v>10.306387969770499</v>
      </c>
      <c r="BP17">
        <v>9.2269583629625398</v>
      </c>
      <c r="BS17">
        <v>91.177667366040396</v>
      </c>
      <c r="BT17">
        <v>90.246492454769395</v>
      </c>
      <c r="BU17" t="s">
        <v>82</v>
      </c>
    </row>
    <row r="20" spans="1:73" x14ac:dyDescent="0.2">
      <c r="F20" s="1" t="s">
        <v>101</v>
      </c>
    </row>
    <row r="21" spans="1:73" x14ac:dyDescent="0.2">
      <c r="F21" t="s">
        <v>96</v>
      </c>
      <c r="G21">
        <f>G5/G4</f>
        <v>11.025581707811092</v>
      </c>
    </row>
    <row r="22" spans="1:73" x14ac:dyDescent="0.2">
      <c r="F22" t="s">
        <v>97</v>
      </c>
      <c r="G22">
        <f>G7/G6</f>
        <v>10.04125536452305</v>
      </c>
    </row>
    <row r="23" spans="1:73" x14ac:dyDescent="0.2">
      <c r="F23" t="s">
        <v>98</v>
      </c>
      <c r="G23">
        <f>G9/G8</f>
        <v>10.807535263272634</v>
      </c>
    </row>
    <row r="24" spans="1:73" x14ac:dyDescent="0.2">
      <c r="F24" t="s">
        <v>99</v>
      </c>
      <c r="G24" s="2">
        <f>AVERAGE(G21:G23)</f>
        <v>10.624790778535592</v>
      </c>
    </row>
    <row r="25" spans="1:73" x14ac:dyDescent="0.2">
      <c r="F25" t="s">
        <v>100</v>
      </c>
      <c r="G25" s="2">
        <f>_xlfn.STDEV.S(G21:G23)</f>
        <v>0.51698283100027376</v>
      </c>
    </row>
    <row r="27" spans="1:73" x14ac:dyDescent="0.2">
      <c r="F27" s="1" t="s">
        <v>102</v>
      </c>
    </row>
    <row r="28" spans="1:73" x14ac:dyDescent="0.2">
      <c r="F28" t="s">
        <v>96</v>
      </c>
      <c r="G28">
        <f>G13/G12</f>
        <v>11.188462715122482</v>
      </c>
    </row>
    <row r="29" spans="1:73" x14ac:dyDescent="0.2">
      <c r="F29" t="s">
        <v>97</v>
      </c>
      <c r="G29">
        <f>G15/G14</f>
        <v>9.4888163969089394</v>
      </c>
    </row>
    <row r="30" spans="1:73" x14ac:dyDescent="0.2">
      <c r="F30" t="s">
        <v>98</v>
      </c>
      <c r="G30">
        <f>G17/G16</f>
        <v>9.7666731663665303</v>
      </c>
    </row>
    <row r="31" spans="1:73" x14ac:dyDescent="0.2">
      <c r="F31" t="s">
        <v>99</v>
      </c>
      <c r="G31" s="2">
        <f>AVERAGE(G28:G30)</f>
        <v>10.147984092799318</v>
      </c>
    </row>
    <row r="32" spans="1:73" x14ac:dyDescent="0.2">
      <c r="F32" t="s">
        <v>100</v>
      </c>
      <c r="G32" s="2">
        <f>_xlfn.STDEV.S(G28:G30)</f>
        <v>0.91172798504651864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BBR1_copy_number_man_gate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2023-01-26T21:12:15Z</dcterms:created>
  <dcterms:modified xsi:type="dcterms:W3CDTF">2023-01-26T21:16:46Z</dcterms:modified>
</cp:coreProperties>
</file>