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2760" yWindow="120" windowWidth="14115" windowHeight="775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K91" i="1" l="1"/>
  <c r="L89" i="1"/>
  <c r="J89" i="1"/>
  <c r="K87" i="1"/>
  <c r="I87" i="1"/>
  <c r="M82" i="1"/>
  <c r="K82" i="1"/>
  <c r="I82" i="1"/>
  <c r="M77" i="1"/>
  <c r="K77" i="1"/>
  <c r="I77" i="1"/>
  <c r="M73" i="1"/>
  <c r="I73" i="1"/>
  <c r="M69" i="1"/>
  <c r="I69" i="1"/>
  <c r="I58" i="1"/>
  <c r="M55" i="1"/>
  <c r="K55" i="1"/>
  <c r="I55" i="1"/>
  <c r="A50" i="1"/>
  <c r="C47" i="1"/>
  <c r="M51" i="1"/>
  <c r="K51" i="1"/>
  <c r="I51" i="1"/>
  <c r="Q47" i="1"/>
  <c r="O47" i="1"/>
  <c r="M47" i="1"/>
  <c r="K47" i="1"/>
  <c r="M42" i="1"/>
  <c r="K42" i="1"/>
  <c r="I42" i="1"/>
  <c r="M39" i="1"/>
  <c r="K39" i="1"/>
  <c r="B41" i="1"/>
  <c r="I35" i="1"/>
  <c r="A39" i="1"/>
  <c r="I33" i="1"/>
  <c r="M27" i="1"/>
  <c r="M28" i="1"/>
  <c r="M29" i="1"/>
  <c r="M26" i="1"/>
  <c r="I24" i="1"/>
  <c r="I20" i="1"/>
  <c r="I17" i="1"/>
  <c r="I14" i="1"/>
  <c r="I13" i="1"/>
  <c r="I12" i="1"/>
  <c r="I11" i="1"/>
  <c r="A78" i="1"/>
  <c r="C74" i="1"/>
  <c r="E69" i="1"/>
  <c r="A69" i="1"/>
  <c r="E65" i="1"/>
  <c r="A65" i="1"/>
  <c r="C50" i="1"/>
  <c r="D45" i="1"/>
  <c r="B45" i="1"/>
  <c r="A36" i="1"/>
  <c r="A25" i="1"/>
  <c r="A22" i="1"/>
  <c r="A19" i="1"/>
  <c r="E50" i="1" l="1"/>
  <c r="A53" i="1" s="1"/>
  <c r="A74" i="1" s="1"/>
  <c r="C85" i="1" s="1"/>
  <c r="D88" i="1" s="1"/>
  <c r="E74" i="1" l="1"/>
  <c r="C78" i="1" s="1"/>
  <c r="E78" i="1" s="1"/>
  <c r="A85" i="1" s="1"/>
  <c r="B88" i="1" s="1"/>
  <c r="C90" i="1" s="1"/>
</calcChain>
</file>

<file path=xl/comments1.xml><?xml version="1.0" encoding="utf-8"?>
<comments xmlns="http://schemas.openxmlformats.org/spreadsheetml/2006/main">
  <authors>
    <author>Pasante Desarrollo2</author>
  </authors>
  <commentList>
    <comment ref="E74" authorId="0">
      <text>
        <r>
          <rPr>
            <b/>
            <sz val="9"/>
            <color indexed="81"/>
            <rFont val="Tahoma"/>
            <family val="2"/>
          </rPr>
          <t>Pasante Desarrollo2: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<sst xmlns="http://schemas.openxmlformats.org/spreadsheetml/2006/main" count="116" uniqueCount="71">
  <si>
    <t>mes</t>
  </si>
  <si>
    <t>mult</t>
  </si>
  <si>
    <t>sumaMut</t>
  </si>
  <si>
    <t>SUMA VALOR</t>
  </si>
  <si>
    <t>SUMA MES</t>
  </si>
  <si>
    <t>ELEVAR MES AL CUADRADO</t>
  </si>
  <si>
    <t>1²</t>
  </si>
  <si>
    <t>2²</t>
  </si>
  <si>
    <t>3²</t>
  </si>
  <si>
    <t>4²</t>
  </si>
  <si>
    <t>5²</t>
  </si>
  <si>
    <t>6²</t>
  </si>
  <si>
    <t>SUMA DE ELEVADOS</t>
  </si>
  <si>
    <t>suma de meses elevando el total al cuadrado</t>
  </si>
  <si>
    <t>valor venta</t>
  </si>
  <si>
    <t>paso uno tener os valores</t>
  </si>
  <si>
    <t>paso dos multipicar la venta por el mes</t>
  </si>
  <si>
    <t>paso tres sumar el valor total</t>
  </si>
  <si>
    <t>paso cuatro sumar las ventas</t>
  </si>
  <si>
    <t>paso cinco sumar los numeros de meses</t>
  </si>
  <si>
    <t>paso seis elevar los meses al cuadrado</t>
  </si>
  <si>
    <t>paso siete sumar los valores elevados de los meses</t>
  </si>
  <si>
    <t>paso ocho elevar el total de los meses al cuadrado</t>
  </si>
  <si>
    <t>paso nueve mulltiplicar el numero de meses por la sumatoria de las ventas por el numero de meses</t>
  </si>
  <si>
    <t>6*212000</t>
  </si>
  <si>
    <t>55000*21</t>
  </si>
  <si>
    <t>paso diez multipicar la todas las ventas por la suma de los meses</t>
  </si>
  <si>
    <t>paso once vamos a multiplicar el numero de meses por la sumatoria de los meces al cuadrado y a esto le restamos la suma de todos los meces</t>
  </si>
  <si>
    <t>6*91</t>
  </si>
  <si>
    <t>546-441</t>
  </si>
  <si>
    <t>en el paso doce vamos restar los valores del paso nueve y 10</t>
  </si>
  <si>
    <t>1272000-1155000</t>
  </si>
  <si>
    <t>en el paso trece vamos a dividir e valor del paso 12 por el vaor del paso once</t>
  </si>
  <si>
    <t>/</t>
  </si>
  <si>
    <t>=</t>
  </si>
  <si>
    <t>pasos para un regresion lineal</t>
  </si>
  <si>
    <t>SACANDO LA PENDIENTE</t>
  </si>
  <si>
    <t xml:space="preserve">Y LA PENDIENTE ES </t>
  </si>
  <si>
    <t>para poder sacar el punto de la interseccion primero se saca el valor de la pendiente</t>
  </si>
  <si>
    <t>ahora voy a sacar la media</t>
  </si>
  <si>
    <t>sacamos la media del todas las ventas</t>
  </si>
  <si>
    <t>sacamos la  media de los meses</t>
  </si>
  <si>
    <t>multiplicamos la media de los meses por la pendiente</t>
  </si>
  <si>
    <t>*</t>
  </si>
  <si>
    <t>ahora restamos el valor de la mutiplicacion por  la media de todos los meses</t>
  </si>
  <si>
    <t>-</t>
  </si>
  <si>
    <t xml:space="preserve">con esto ya podemos predecir las ventas del mes 7 </t>
  </si>
  <si>
    <t>+</t>
  </si>
  <si>
    <t>y ya tenemos la prediccion para el mes que viene</t>
  </si>
  <si>
    <t>n casas</t>
  </si>
  <si>
    <t>x metros</t>
  </si>
  <si>
    <t>t presios</t>
  </si>
  <si>
    <t>primero multiplico  los metros por el presio</t>
  </si>
  <si>
    <t>pasos</t>
  </si>
  <si>
    <t>sumo los valores de la multiplicacion</t>
  </si>
  <si>
    <t>sumo los presios</t>
  </si>
  <si>
    <t>sumo los metros de las casas</t>
  </si>
  <si>
    <t>elevo los metros al cuadrado</t>
  </si>
  <si>
    <t>^</t>
  </si>
  <si>
    <t>sumar los valores elevados de los meses</t>
  </si>
  <si>
    <t>elevar al cuadrado la suma de los metros</t>
  </si>
  <si>
    <t>multiplicar el numero de metros por por la suma de los presios por el numero de metros</t>
  </si>
  <si>
    <t>multiplico todos los presios por la suma de los metros</t>
  </si>
  <si>
    <t>vamos a multiplicar el numero de  metros por la suma de los metros al cuadrado y a esto le restamos la suma de todos los metros</t>
  </si>
  <si>
    <t>vamos a restar los vaores de paso 8 y 9</t>
  </si>
  <si>
    <t>vamos a dividir el valor del paso 11 por el valor del paso 10</t>
  </si>
  <si>
    <t>sacamos la media de todos los presios</t>
  </si>
  <si>
    <t>sacamos la media de los metros</t>
  </si>
  <si>
    <t>multiplicamos la media de los metros por la pendiente</t>
  </si>
  <si>
    <t>ahora restamos el valor de la multiplicacion por la media de los presios</t>
  </si>
  <si>
    <t>sacamos el valor de una casa de 35 metros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</si>
</sst>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2222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58</xdr:row>
      <xdr:rowOff>47625</xdr:rowOff>
    </xdr:from>
    <xdr:to>
      <xdr:col>1</xdr:col>
      <xdr:colOff>314189</xdr:colOff>
      <xdr:row>59</xdr:row>
      <xdr:rowOff>190458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11096625"/>
          <a:ext cx="1085714" cy="333333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</xdr:colOff>
      <xdr:row>63</xdr:row>
      <xdr:rowOff>0</xdr:rowOff>
    </xdr:from>
    <xdr:to>
      <xdr:col>9</xdr:col>
      <xdr:colOff>342764</xdr:colOff>
      <xdr:row>64</xdr:row>
      <xdr:rowOff>142833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62800" y="12039600"/>
          <a:ext cx="1085714" cy="3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4"/>
  <sheetViews>
    <sheetView tabSelected="1" topLeftCell="B1" workbookViewId="0">
      <selection activeCell="F6" sqref="F6"/>
    </sheetView>
  </sheetViews>
  <sheetFormatPr baseColWidth="10" defaultRowHeight="15" x14ac:dyDescent="0.25"/>
  <cols>
    <col min="1" max="1" width="11.85546875" bestFit="1" customWidth="1"/>
    <col min="3" max="3" width="14.140625" customWidth="1"/>
    <col min="4" max="4" width="11.85546875" bestFit="1" customWidth="1"/>
    <col min="6" max="6" width="23.5703125" customWidth="1"/>
    <col min="8" max="8" width="11.42578125" style="4"/>
    <col min="10" max="10" width="22.42578125" customWidth="1"/>
  </cols>
  <sheetData>
    <row r="1" spans="1:11" s="1" customFormat="1" x14ac:dyDescent="0.25">
      <c r="A1" t="s">
        <v>15</v>
      </c>
      <c r="B1"/>
      <c r="C1"/>
    </row>
    <row r="2" spans="1:11" x14ac:dyDescent="0.25">
      <c r="A2" s="1" t="s">
        <v>0</v>
      </c>
      <c r="B2" s="1" t="s">
        <v>14</v>
      </c>
      <c r="C2" s="1"/>
      <c r="E2" t="s">
        <v>35</v>
      </c>
      <c r="G2" s="3"/>
      <c r="H2" s="4" t="s">
        <v>53</v>
      </c>
      <c r="I2" t="s">
        <v>49</v>
      </c>
      <c r="J2" t="s">
        <v>50</v>
      </c>
      <c r="K2" t="s">
        <v>51</v>
      </c>
    </row>
    <row r="3" spans="1:11" x14ac:dyDescent="0.25">
      <c r="A3" s="2">
        <v>1</v>
      </c>
      <c r="B3" s="2">
        <v>7000</v>
      </c>
      <c r="C3" s="2"/>
      <c r="E3" t="s">
        <v>36</v>
      </c>
      <c r="G3" s="3"/>
      <c r="I3">
        <v>1</v>
      </c>
      <c r="J3">
        <v>5</v>
      </c>
      <c r="K3">
        <v>375</v>
      </c>
    </row>
    <row r="4" spans="1:11" x14ac:dyDescent="0.25">
      <c r="A4" s="2">
        <v>2</v>
      </c>
      <c r="B4" s="2">
        <v>9000</v>
      </c>
      <c r="C4" s="2"/>
      <c r="G4" s="3"/>
      <c r="I4">
        <v>2</v>
      </c>
      <c r="J4">
        <v>15</v>
      </c>
      <c r="K4">
        <v>487</v>
      </c>
    </row>
    <row r="5" spans="1:11" x14ac:dyDescent="0.25">
      <c r="A5" s="2">
        <v>3</v>
      </c>
      <c r="B5" s="2">
        <v>5000</v>
      </c>
      <c r="C5" s="2"/>
      <c r="G5" s="3"/>
      <c r="I5">
        <v>3</v>
      </c>
      <c r="J5">
        <v>20</v>
      </c>
      <c r="K5">
        <v>450</v>
      </c>
    </row>
    <row r="6" spans="1:11" x14ac:dyDescent="0.25">
      <c r="A6" s="2">
        <v>4</v>
      </c>
      <c r="B6" s="2">
        <v>11000</v>
      </c>
      <c r="C6" s="2"/>
      <c r="G6" s="3"/>
      <c r="I6">
        <v>4</v>
      </c>
      <c r="J6">
        <v>25</v>
      </c>
      <c r="K6">
        <v>500</v>
      </c>
    </row>
    <row r="7" spans="1:11" x14ac:dyDescent="0.25">
      <c r="A7" s="2">
        <v>5</v>
      </c>
      <c r="B7" s="2">
        <v>10000</v>
      </c>
      <c r="C7" s="2"/>
      <c r="G7" s="3"/>
    </row>
    <row r="8" spans="1:11" x14ac:dyDescent="0.25">
      <c r="A8" s="2">
        <v>6</v>
      </c>
      <c r="B8" s="2">
        <v>13000</v>
      </c>
      <c r="C8" s="2"/>
      <c r="G8" s="3"/>
    </row>
    <row r="9" spans="1:11" x14ac:dyDescent="0.25">
      <c r="A9" t="s">
        <v>16</v>
      </c>
      <c r="G9" s="3"/>
    </row>
    <row r="10" spans="1:11" x14ac:dyDescent="0.25">
      <c r="A10" s="1" t="s">
        <v>1</v>
      </c>
      <c r="G10" s="3"/>
      <c r="H10" s="4">
        <v>1</v>
      </c>
      <c r="I10" t="s">
        <v>52</v>
      </c>
    </row>
    <row r="11" spans="1:11" x14ac:dyDescent="0.25">
      <c r="A11" s="2">
        <v>7000</v>
      </c>
      <c r="G11" s="3"/>
      <c r="I11">
        <f>J3*K3</f>
        <v>1875</v>
      </c>
    </row>
    <row r="12" spans="1:11" x14ac:dyDescent="0.25">
      <c r="A12" s="2">
        <v>18000</v>
      </c>
      <c r="G12" s="3"/>
      <c r="I12">
        <f>J4*K4</f>
        <v>7305</v>
      </c>
    </row>
    <row r="13" spans="1:11" x14ac:dyDescent="0.25">
      <c r="A13" s="2">
        <v>15000</v>
      </c>
      <c r="G13" s="3"/>
      <c r="I13">
        <f>J5*K5</f>
        <v>9000</v>
      </c>
    </row>
    <row r="14" spans="1:11" x14ac:dyDescent="0.25">
      <c r="A14" s="2">
        <v>44000</v>
      </c>
      <c r="G14" s="3"/>
      <c r="I14">
        <f>J6*K6</f>
        <v>12500</v>
      </c>
    </row>
    <row r="15" spans="1:11" x14ac:dyDescent="0.25">
      <c r="A15" s="2">
        <v>50000</v>
      </c>
      <c r="G15" s="3"/>
    </row>
    <row r="16" spans="1:11" x14ac:dyDescent="0.25">
      <c r="A16" s="2">
        <v>78000</v>
      </c>
      <c r="G16" s="3"/>
      <c r="H16" s="4">
        <v>2</v>
      </c>
      <c r="I16" t="s">
        <v>54</v>
      </c>
    </row>
    <row r="17" spans="1:13" x14ac:dyDescent="0.25">
      <c r="A17" t="s">
        <v>17</v>
      </c>
      <c r="G17" s="3"/>
      <c r="I17">
        <f>SUM(I11:I14)</f>
        <v>30680</v>
      </c>
    </row>
    <row r="18" spans="1:13" x14ac:dyDescent="0.25">
      <c r="A18" s="1" t="s">
        <v>2</v>
      </c>
      <c r="G18" s="3"/>
    </row>
    <row r="19" spans="1:13" x14ac:dyDescent="0.25">
      <c r="A19" s="2">
        <f>SUM(A11:A16)</f>
        <v>212000</v>
      </c>
      <c r="G19" s="3"/>
      <c r="H19" s="4">
        <v>3</v>
      </c>
      <c r="I19" t="s">
        <v>55</v>
      </c>
    </row>
    <row r="20" spans="1:13" x14ac:dyDescent="0.25">
      <c r="A20" t="s">
        <v>18</v>
      </c>
      <c r="G20" s="3"/>
      <c r="I20">
        <f>SUM(K3:K6)</f>
        <v>1812</v>
      </c>
    </row>
    <row r="21" spans="1:13" x14ac:dyDescent="0.25">
      <c r="A21" s="1" t="s">
        <v>3</v>
      </c>
      <c r="G21" s="3"/>
    </row>
    <row r="22" spans="1:13" x14ac:dyDescent="0.25">
      <c r="A22" s="2">
        <f>SUM(B3:B8)</f>
        <v>55000</v>
      </c>
      <c r="G22" s="3"/>
      <c r="H22" s="4">
        <v>4</v>
      </c>
      <c r="I22" t="s">
        <v>56</v>
      </c>
    </row>
    <row r="23" spans="1:13" x14ac:dyDescent="0.25">
      <c r="A23" t="s">
        <v>19</v>
      </c>
      <c r="G23" s="3"/>
    </row>
    <row r="24" spans="1:13" x14ac:dyDescent="0.25">
      <c r="A24" s="1" t="s">
        <v>4</v>
      </c>
      <c r="G24" s="3"/>
      <c r="I24">
        <f>SUM(J3:J6)</f>
        <v>65</v>
      </c>
    </row>
    <row r="25" spans="1:13" x14ac:dyDescent="0.25">
      <c r="A25" s="2">
        <f>SUM(A3:A8)</f>
        <v>21</v>
      </c>
      <c r="G25" s="3"/>
      <c r="H25" s="4">
        <v>5</v>
      </c>
      <c r="I25" t="s">
        <v>57</v>
      </c>
    </row>
    <row r="26" spans="1:13" ht="15.75" x14ac:dyDescent="0.25">
      <c r="A26" t="s">
        <v>20</v>
      </c>
      <c r="G26" s="3"/>
      <c r="I26">
        <v>5</v>
      </c>
      <c r="J26" s="5" t="s">
        <v>58</v>
      </c>
      <c r="K26">
        <v>2</v>
      </c>
      <c r="L26" t="s">
        <v>34</v>
      </c>
      <c r="M26">
        <f>I26^K26</f>
        <v>25</v>
      </c>
    </row>
    <row r="27" spans="1:13" ht="15.75" x14ac:dyDescent="0.25">
      <c r="A27" s="1" t="s">
        <v>5</v>
      </c>
      <c r="B27" s="1"/>
      <c r="G27" s="3"/>
      <c r="I27">
        <v>15</v>
      </c>
      <c r="J27" s="5" t="s">
        <v>58</v>
      </c>
      <c r="K27">
        <v>2</v>
      </c>
      <c r="L27" t="s">
        <v>34</v>
      </c>
      <c r="M27">
        <f t="shared" ref="M27:M29" si="0">I27^K27</f>
        <v>225</v>
      </c>
    </row>
    <row r="28" spans="1:13" ht="15.75" x14ac:dyDescent="0.25">
      <c r="A28" s="2" t="s">
        <v>6</v>
      </c>
      <c r="B28" s="2">
        <v>1</v>
      </c>
      <c r="G28" s="3"/>
      <c r="I28">
        <v>20</v>
      </c>
      <c r="J28" s="5" t="s">
        <v>58</v>
      </c>
      <c r="K28">
        <v>2</v>
      </c>
      <c r="L28" t="s">
        <v>34</v>
      </c>
      <c r="M28">
        <f t="shared" si="0"/>
        <v>400</v>
      </c>
    </row>
    <row r="29" spans="1:13" ht="15.75" x14ac:dyDescent="0.25">
      <c r="A29" s="2" t="s">
        <v>7</v>
      </c>
      <c r="B29" s="2">
        <v>4</v>
      </c>
      <c r="G29" s="3"/>
      <c r="I29">
        <v>25</v>
      </c>
      <c r="J29" s="5" t="s">
        <v>58</v>
      </c>
      <c r="K29">
        <v>2</v>
      </c>
      <c r="L29" t="s">
        <v>34</v>
      </c>
      <c r="M29">
        <f t="shared" si="0"/>
        <v>625</v>
      </c>
    </row>
    <row r="30" spans="1:13" x14ac:dyDescent="0.25">
      <c r="A30" s="2" t="s">
        <v>8</v>
      </c>
      <c r="B30" s="2">
        <v>9</v>
      </c>
      <c r="G30" s="3"/>
    </row>
    <row r="31" spans="1:13" x14ac:dyDescent="0.25">
      <c r="A31" s="2" t="s">
        <v>9</v>
      </c>
      <c r="B31" s="2">
        <v>16</v>
      </c>
      <c r="G31" s="3"/>
      <c r="H31" s="4">
        <v>6</v>
      </c>
      <c r="I31" t="s">
        <v>59</v>
      </c>
    </row>
    <row r="32" spans="1:13" x14ac:dyDescent="0.25">
      <c r="A32" s="2" t="s">
        <v>10</v>
      </c>
      <c r="B32" s="2">
        <v>25</v>
      </c>
      <c r="G32" s="3"/>
    </row>
    <row r="33" spans="1:17" x14ac:dyDescent="0.25">
      <c r="A33" s="2" t="s">
        <v>11</v>
      </c>
      <c r="B33" s="2">
        <v>36</v>
      </c>
      <c r="G33" s="3"/>
      <c r="I33">
        <f>SUM(M26:M29)</f>
        <v>1275</v>
      </c>
    </row>
    <row r="34" spans="1:17" x14ac:dyDescent="0.25">
      <c r="A34" t="s">
        <v>21</v>
      </c>
      <c r="G34" s="3"/>
      <c r="H34" s="4">
        <v>7</v>
      </c>
      <c r="I34" t="s">
        <v>60</v>
      </c>
    </row>
    <row r="35" spans="1:17" x14ac:dyDescent="0.25">
      <c r="A35" s="1" t="s">
        <v>12</v>
      </c>
      <c r="G35" s="3"/>
      <c r="I35">
        <f>I24^2</f>
        <v>4225</v>
      </c>
    </row>
    <row r="36" spans="1:17" x14ac:dyDescent="0.25">
      <c r="A36" s="2">
        <f>SUM(B28:B33)</f>
        <v>91</v>
      </c>
      <c r="G36" s="3"/>
    </row>
    <row r="37" spans="1:17" x14ac:dyDescent="0.25">
      <c r="A37" t="s">
        <v>22</v>
      </c>
      <c r="G37" s="3"/>
      <c r="H37" s="4">
        <v>8</v>
      </c>
      <c r="I37" t="s">
        <v>61</v>
      </c>
    </row>
    <row r="38" spans="1:17" x14ac:dyDescent="0.25">
      <c r="A38" s="1" t="s">
        <v>13</v>
      </c>
      <c r="G38" s="3"/>
    </row>
    <row r="39" spans="1:17" x14ac:dyDescent="0.25">
      <c r="A39" s="2">
        <f>A25^2</f>
        <v>441</v>
      </c>
      <c r="G39" s="3"/>
      <c r="I39">
        <v>4</v>
      </c>
      <c r="J39" t="s">
        <v>43</v>
      </c>
      <c r="K39">
        <f>I17</f>
        <v>30680</v>
      </c>
      <c r="L39" t="s">
        <v>34</v>
      </c>
      <c r="M39">
        <f>I39*K39</f>
        <v>122720</v>
      </c>
    </row>
    <row r="40" spans="1:17" x14ac:dyDescent="0.25">
      <c r="A40" t="s">
        <v>23</v>
      </c>
      <c r="G40" s="3"/>
    </row>
    <row r="41" spans="1:17" x14ac:dyDescent="0.25">
      <c r="A41" t="s">
        <v>24</v>
      </c>
      <c r="B41">
        <f>6*212000</f>
        <v>1272000</v>
      </c>
      <c r="G41" s="3"/>
      <c r="H41" s="4">
        <v>9</v>
      </c>
      <c r="I41" t="s">
        <v>62</v>
      </c>
    </row>
    <row r="42" spans="1:17" x14ac:dyDescent="0.25">
      <c r="A42" t="s">
        <v>26</v>
      </c>
      <c r="G42" s="3"/>
      <c r="I42">
        <f>I24</f>
        <v>65</v>
      </c>
      <c r="J42" t="s">
        <v>43</v>
      </c>
      <c r="K42">
        <f>I20</f>
        <v>1812</v>
      </c>
      <c r="L42" t="s">
        <v>34</v>
      </c>
      <c r="M42">
        <f>I42*K42</f>
        <v>117780</v>
      </c>
    </row>
    <row r="43" spans="1:17" x14ac:dyDescent="0.25">
      <c r="A43" s="2" t="s">
        <v>25</v>
      </c>
      <c r="B43">
        <v>1155000</v>
      </c>
      <c r="G43" s="3"/>
    </row>
    <row r="44" spans="1:17" x14ac:dyDescent="0.25">
      <c r="A44" t="s">
        <v>27</v>
      </c>
      <c r="G44" s="3"/>
    </row>
    <row r="45" spans="1:17" x14ac:dyDescent="0.25">
      <c r="A45" t="s">
        <v>28</v>
      </c>
      <c r="B45">
        <f>6*A36</f>
        <v>546</v>
      </c>
      <c r="C45" t="s">
        <v>29</v>
      </c>
      <c r="D45">
        <f>B45-A39</f>
        <v>105</v>
      </c>
      <c r="G45" s="3"/>
    </row>
    <row r="46" spans="1:17" x14ac:dyDescent="0.25">
      <c r="A46" t="s">
        <v>30</v>
      </c>
      <c r="G46" s="3"/>
      <c r="H46" s="4">
        <v>10</v>
      </c>
      <c r="I46" t="s">
        <v>63</v>
      </c>
    </row>
    <row r="47" spans="1:17" x14ac:dyDescent="0.25">
      <c r="A47" t="s">
        <v>31</v>
      </c>
      <c r="C47">
        <f>B41-B43</f>
        <v>117000</v>
      </c>
      <c r="G47" s="3"/>
      <c r="I47">
        <v>4</v>
      </c>
      <c r="J47" t="s">
        <v>43</v>
      </c>
      <c r="K47">
        <f>I33</f>
        <v>1275</v>
      </c>
      <c r="L47" t="s">
        <v>34</v>
      </c>
      <c r="M47">
        <f>I47*K47</f>
        <v>5100</v>
      </c>
      <c r="N47" t="s">
        <v>45</v>
      </c>
      <c r="O47">
        <f>I35</f>
        <v>4225</v>
      </c>
      <c r="P47" t="s">
        <v>34</v>
      </c>
      <c r="Q47">
        <f>M47-O47</f>
        <v>875</v>
      </c>
    </row>
    <row r="48" spans="1:17" x14ac:dyDescent="0.25">
      <c r="G48" s="3"/>
    </row>
    <row r="49" spans="1:13" x14ac:dyDescent="0.25">
      <c r="A49" t="s">
        <v>32</v>
      </c>
      <c r="G49" s="3"/>
      <c r="H49" s="4">
        <v>11</v>
      </c>
      <c r="I49" t="s">
        <v>64</v>
      </c>
    </row>
    <row r="50" spans="1:13" x14ac:dyDescent="0.25">
      <c r="A50">
        <f>C47</f>
        <v>117000</v>
      </c>
      <c r="B50" t="s">
        <v>33</v>
      </c>
      <c r="C50">
        <f>B45-A39</f>
        <v>105</v>
      </c>
      <c r="D50" t="s">
        <v>34</v>
      </c>
      <c r="E50">
        <f>A50/C50</f>
        <v>1114.2857142857142</v>
      </c>
      <c r="G50" s="3"/>
    </row>
    <row r="51" spans="1:13" x14ac:dyDescent="0.25">
      <c r="G51" s="3"/>
      <c r="I51">
        <f>M39</f>
        <v>122720</v>
      </c>
      <c r="J51" t="s">
        <v>45</v>
      </c>
      <c r="K51">
        <f>M42</f>
        <v>117780</v>
      </c>
      <c r="L51" t="s">
        <v>34</v>
      </c>
      <c r="M51">
        <f>I51-K51</f>
        <v>4940</v>
      </c>
    </row>
    <row r="52" spans="1:13" x14ac:dyDescent="0.25">
      <c r="A52" t="s">
        <v>37</v>
      </c>
      <c r="G52" s="3"/>
    </row>
    <row r="53" spans="1:13" x14ac:dyDescent="0.25">
      <c r="A53" s="2">
        <f>E50</f>
        <v>1114.2857142857142</v>
      </c>
      <c r="G53" s="3"/>
      <c r="H53" s="4">
        <v>12</v>
      </c>
      <c r="I53" t="s">
        <v>65</v>
      </c>
    </row>
    <row r="54" spans="1:13" x14ac:dyDescent="0.25">
      <c r="G54" s="3"/>
    </row>
    <row r="55" spans="1:13" x14ac:dyDescent="0.25">
      <c r="A55" t="s">
        <v>38</v>
      </c>
      <c r="G55" s="3"/>
      <c r="I55">
        <f>M51</f>
        <v>4940</v>
      </c>
      <c r="J55" t="s">
        <v>33</v>
      </c>
      <c r="K55">
        <f>Q47</f>
        <v>875</v>
      </c>
      <c r="L55" t="s">
        <v>34</v>
      </c>
      <c r="M55">
        <f>I55/K55</f>
        <v>5.6457142857142859</v>
      </c>
    </row>
    <row r="56" spans="1:13" x14ac:dyDescent="0.25">
      <c r="G56" s="3"/>
    </row>
    <row r="57" spans="1:13" x14ac:dyDescent="0.25">
      <c r="A57" t="s">
        <v>39</v>
      </c>
      <c r="G57" s="3"/>
      <c r="I57" t="s">
        <v>37</v>
      </c>
    </row>
    <row r="58" spans="1:13" x14ac:dyDescent="0.25">
      <c r="G58" s="3"/>
      <c r="I58">
        <f>M55</f>
        <v>5.6457142857142859</v>
      </c>
    </row>
    <row r="59" spans="1:13" x14ac:dyDescent="0.25">
      <c r="G59" s="3"/>
    </row>
    <row r="60" spans="1:13" x14ac:dyDescent="0.25">
      <c r="G60" s="3"/>
      <c r="I60" t="s">
        <v>38</v>
      </c>
    </row>
    <row r="61" spans="1:13" x14ac:dyDescent="0.25">
      <c r="G61" s="3"/>
    </row>
    <row r="62" spans="1:13" x14ac:dyDescent="0.25">
      <c r="G62" s="3"/>
      <c r="I62" t="s">
        <v>39</v>
      </c>
    </row>
    <row r="63" spans="1:13" x14ac:dyDescent="0.25">
      <c r="A63" t="s">
        <v>40</v>
      </c>
      <c r="G63" s="3"/>
    </row>
    <row r="64" spans="1:13" x14ac:dyDescent="0.25">
      <c r="G64" s="3"/>
    </row>
    <row r="65" spans="1:13" x14ac:dyDescent="0.25">
      <c r="A65">
        <f>SUM(B3:B8)</f>
        <v>55000</v>
      </c>
      <c r="B65" t="s">
        <v>33</v>
      </c>
      <c r="C65">
        <v>6</v>
      </c>
      <c r="D65" t="s">
        <v>34</v>
      </c>
      <c r="E65">
        <f>A65/C65</f>
        <v>9166.6666666666661</v>
      </c>
      <c r="G65" s="3"/>
    </row>
    <row r="66" spans="1:13" x14ac:dyDescent="0.25">
      <c r="G66" s="3"/>
    </row>
    <row r="67" spans="1:13" x14ac:dyDescent="0.25">
      <c r="A67" t="s">
        <v>41</v>
      </c>
      <c r="G67" s="3"/>
      <c r="I67" t="s">
        <v>66</v>
      </c>
    </row>
    <row r="68" spans="1:13" x14ac:dyDescent="0.25">
      <c r="G68" s="3"/>
    </row>
    <row r="69" spans="1:13" x14ac:dyDescent="0.25">
      <c r="A69">
        <f>SUM(A3:A8)</f>
        <v>21</v>
      </c>
      <c r="B69" t="s">
        <v>33</v>
      </c>
      <c r="C69">
        <v>6</v>
      </c>
      <c r="D69" t="s">
        <v>34</v>
      </c>
      <c r="E69">
        <f>A69/C69</f>
        <v>3.5</v>
      </c>
      <c r="G69" s="3"/>
      <c r="I69">
        <f>SUM(K3:K6)</f>
        <v>1812</v>
      </c>
      <c r="J69" t="s">
        <v>33</v>
      </c>
      <c r="K69">
        <v>4</v>
      </c>
      <c r="L69" t="s">
        <v>34</v>
      </c>
      <c r="M69">
        <f>I69/K69</f>
        <v>453</v>
      </c>
    </row>
    <row r="70" spans="1:13" x14ac:dyDescent="0.25">
      <c r="G70" s="3"/>
    </row>
    <row r="71" spans="1:13" x14ac:dyDescent="0.25">
      <c r="G71" s="3"/>
      <c r="I71" t="s">
        <v>67</v>
      </c>
    </row>
    <row r="72" spans="1:13" x14ac:dyDescent="0.25">
      <c r="A72" t="s">
        <v>42</v>
      </c>
      <c r="G72" s="3"/>
    </row>
    <row r="73" spans="1:13" x14ac:dyDescent="0.25">
      <c r="G73" s="3"/>
      <c r="I73">
        <f>SUM(J3:J6)</f>
        <v>65</v>
      </c>
      <c r="J73" t="s">
        <v>33</v>
      </c>
      <c r="K73">
        <v>4</v>
      </c>
      <c r="L73" t="s">
        <v>34</v>
      </c>
      <c r="M73">
        <f>I73/K73</f>
        <v>16.25</v>
      </c>
    </row>
    <row r="74" spans="1:13" x14ac:dyDescent="0.25">
      <c r="A74">
        <f>A53</f>
        <v>1114.2857142857142</v>
      </c>
      <c r="B74" t="s">
        <v>43</v>
      </c>
      <c r="C74">
        <f>E69</f>
        <v>3.5</v>
      </c>
      <c r="D74" t="s">
        <v>34</v>
      </c>
      <c r="E74">
        <f>A74*C74</f>
        <v>3900</v>
      </c>
      <c r="G74" s="3"/>
    </row>
    <row r="75" spans="1:13" x14ac:dyDescent="0.25">
      <c r="G75" s="3"/>
      <c r="I75" t="s">
        <v>68</v>
      </c>
    </row>
    <row r="76" spans="1:13" x14ac:dyDescent="0.25">
      <c r="A76" t="s">
        <v>44</v>
      </c>
      <c r="G76" s="3"/>
    </row>
    <row r="77" spans="1:13" x14ac:dyDescent="0.25">
      <c r="G77" s="3"/>
      <c r="I77">
        <f>I58</f>
        <v>5.6457142857142859</v>
      </c>
      <c r="J77" t="s">
        <v>43</v>
      </c>
      <c r="K77">
        <f>M73</f>
        <v>16.25</v>
      </c>
      <c r="L77" t="s">
        <v>34</v>
      </c>
      <c r="M77">
        <f>I77*K77</f>
        <v>91.742857142857147</v>
      </c>
    </row>
    <row r="78" spans="1:13" x14ac:dyDescent="0.25">
      <c r="A78">
        <f>E65</f>
        <v>9166.6666666666661</v>
      </c>
      <c r="B78" t="s">
        <v>45</v>
      </c>
      <c r="C78">
        <f>E74</f>
        <v>3900</v>
      </c>
      <c r="D78" t="s">
        <v>34</v>
      </c>
      <c r="E78">
        <f>A78-C78</f>
        <v>5266.6666666666661</v>
      </c>
      <c r="G78" s="3"/>
    </row>
    <row r="79" spans="1:13" x14ac:dyDescent="0.25">
      <c r="G79" s="3"/>
    </row>
    <row r="80" spans="1:13" x14ac:dyDescent="0.25">
      <c r="G80" s="3"/>
      <c r="I80" t="s">
        <v>69</v>
      </c>
    </row>
    <row r="81" spans="1:14" x14ac:dyDescent="0.25">
      <c r="G81" s="3"/>
    </row>
    <row r="82" spans="1:14" x14ac:dyDescent="0.25">
      <c r="G82" s="3"/>
      <c r="I82">
        <f>M69</f>
        <v>453</v>
      </c>
      <c r="J82" t="s">
        <v>45</v>
      </c>
      <c r="K82">
        <f>M77</f>
        <v>91.742857142857147</v>
      </c>
      <c r="L82" t="s">
        <v>34</v>
      </c>
      <c r="M82">
        <f>I82-K82</f>
        <v>361.25714285714287</v>
      </c>
    </row>
    <row r="83" spans="1:14" x14ac:dyDescent="0.25">
      <c r="A83" t="s">
        <v>46</v>
      </c>
      <c r="G83" s="3"/>
    </row>
    <row r="84" spans="1:14" x14ac:dyDescent="0.25">
      <c r="G84" s="3"/>
    </row>
    <row r="85" spans="1:14" x14ac:dyDescent="0.25">
      <c r="A85">
        <f>E78</f>
        <v>5266.6666666666661</v>
      </c>
      <c r="B85" t="s">
        <v>47</v>
      </c>
      <c r="C85">
        <f>A74</f>
        <v>1114.2857142857142</v>
      </c>
      <c r="D85" t="s">
        <v>43</v>
      </c>
      <c r="E85">
        <v>7</v>
      </c>
      <c r="F85" t="s">
        <v>34</v>
      </c>
      <c r="G85" s="3"/>
      <c r="I85" t="s">
        <v>70</v>
      </c>
    </row>
    <row r="86" spans="1:14" x14ac:dyDescent="0.25">
      <c r="G86" s="3"/>
    </row>
    <row r="87" spans="1:14" x14ac:dyDescent="0.25">
      <c r="G87" s="3"/>
      <c r="I87">
        <f>M82</f>
        <v>361.25714285714287</v>
      </c>
      <c r="J87" t="s">
        <v>47</v>
      </c>
      <c r="K87">
        <f>I77</f>
        <v>5.6457142857142859</v>
      </c>
      <c r="L87" t="s">
        <v>43</v>
      </c>
      <c r="M87">
        <v>35</v>
      </c>
      <c r="N87" t="s">
        <v>34</v>
      </c>
    </row>
    <row r="88" spans="1:14" x14ac:dyDescent="0.25">
      <c r="B88">
        <f>A85</f>
        <v>5266.6666666666661</v>
      </c>
      <c r="C88" t="s">
        <v>47</v>
      </c>
      <c r="D88">
        <f>C85*E85</f>
        <v>7800</v>
      </c>
      <c r="E88" t="s">
        <v>34</v>
      </c>
      <c r="G88" s="3"/>
    </row>
    <row r="89" spans="1:14" x14ac:dyDescent="0.25">
      <c r="G89" s="3"/>
      <c r="J89">
        <f>I87</f>
        <v>361.25714285714287</v>
      </c>
      <c r="K89" t="s">
        <v>47</v>
      </c>
      <c r="L89">
        <f>K87*M87</f>
        <v>197.6</v>
      </c>
      <c r="M89" t="s">
        <v>34</v>
      </c>
    </row>
    <row r="90" spans="1:14" x14ac:dyDescent="0.25">
      <c r="C90">
        <f>B88+D88</f>
        <v>13066.666666666666</v>
      </c>
      <c r="G90" s="3"/>
    </row>
    <row r="91" spans="1:14" x14ac:dyDescent="0.25">
      <c r="G91" s="3"/>
      <c r="K91">
        <f>J89+L89</f>
        <v>558.85714285714289</v>
      </c>
    </row>
    <row r="92" spans="1:14" x14ac:dyDescent="0.25">
      <c r="G92" s="3"/>
    </row>
    <row r="93" spans="1:14" x14ac:dyDescent="0.25">
      <c r="B93" t="s">
        <v>48</v>
      </c>
      <c r="G93" s="3"/>
    </row>
    <row r="94" spans="1:14" x14ac:dyDescent="0.25">
      <c r="A94" s="3"/>
      <c r="B94" s="3"/>
      <c r="C94" s="3"/>
      <c r="D94" s="3"/>
      <c r="E94" s="3"/>
      <c r="F94" s="3"/>
      <c r="G94" s="3"/>
    </row>
  </sheetData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Pasante Desarrollo2</dc:creator>
  <cp:lastModifiedBy>Pasante Desarrollo2</cp:lastModifiedBy>
  <dcterms:created xsi:type="dcterms:W3CDTF">2019-11-15T13:38:22Z</dcterms:created>
  <dcterms:modified xsi:type="dcterms:W3CDTF">2019-11-15T19:34:42Z</dcterms:modified>
</cp:coreProperties>
</file>