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75" yWindow="1290" windowWidth="18195" windowHeight="7995"/>
  </bookViews>
  <sheets>
    <sheet name="Sheet1" sheetId="1" r:id="rId1"/>
    <sheet name="Sheet2" sheetId="2" r:id="rId2"/>
    <sheet name="Sheet3" sheetId="3" r:id="rId3"/>
  </sheets>
  <definedNames>
    <definedName name="blocksize">Sheet1!$C$11</definedName>
    <definedName name="deadsize">Sheet1!$C$12</definedName>
  </definedNames>
  <calcPr calcId="125725"/>
</workbook>
</file>

<file path=xl/calcChain.xml><?xml version="1.0" encoding="utf-8"?>
<calcChain xmlns="http://schemas.openxmlformats.org/spreadsheetml/2006/main">
  <c r="T19" i="1"/>
  <c r="T25"/>
  <c r="U25"/>
  <c r="V25"/>
  <c r="W25"/>
  <c r="T21"/>
  <c r="U21"/>
  <c r="V21"/>
  <c r="W21"/>
  <c r="T27"/>
  <c r="U27"/>
  <c r="V27"/>
  <c r="W27"/>
  <c r="T23"/>
  <c r="U23"/>
  <c r="V23"/>
  <c r="W23"/>
  <c r="T29"/>
  <c r="U29"/>
  <c r="V29"/>
  <c r="W29"/>
  <c r="T20"/>
  <c r="U20"/>
  <c r="V20"/>
  <c r="W20"/>
  <c r="T26"/>
  <c r="U26"/>
  <c r="V26"/>
  <c r="W26"/>
  <c r="T22"/>
  <c r="U22"/>
  <c r="V22"/>
  <c r="W22"/>
  <c r="T28"/>
  <c r="U28"/>
  <c r="V28"/>
  <c r="W28"/>
  <c r="T24"/>
  <c r="U24"/>
  <c r="V24"/>
  <c r="W24"/>
  <c r="T30"/>
  <c r="U30"/>
  <c r="V30"/>
  <c r="W30"/>
  <c r="W19"/>
  <c r="V19"/>
  <c r="U19"/>
  <c r="X30" l="1"/>
  <c r="X28"/>
  <c r="X27"/>
  <c r="X25"/>
  <c r="X24"/>
  <c r="X22"/>
  <c r="X29"/>
  <c r="X26"/>
  <c r="X19"/>
  <c r="X23"/>
  <c r="X20"/>
  <c r="X21"/>
  <c r="C13"/>
  <c r="C3"/>
  <c r="D3" s="1"/>
  <c r="G3"/>
  <c r="F3" s="1"/>
  <c r="E3" s="1"/>
  <c r="B4"/>
  <c r="B5" s="1"/>
  <c r="B6" l="1"/>
  <c r="B7" s="1"/>
  <c r="C5"/>
  <c r="D5" s="1"/>
  <c r="G5"/>
  <c r="F5" s="1"/>
  <c r="E5" s="1"/>
  <c r="G4"/>
  <c r="F4" s="1"/>
  <c r="E4" s="1"/>
  <c r="C4"/>
  <c r="D4" s="1"/>
  <c r="C7" l="1"/>
  <c r="D7" s="1"/>
  <c r="G7"/>
  <c r="F7" s="1"/>
  <c r="E7" s="1"/>
  <c r="C6"/>
  <c r="D6" s="1"/>
  <c r="G6"/>
  <c r="F6" s="1"/>
  <c r="E6" s="1"/>
  <c r="B8"/>
  <c r="C8" l="1"/>
  <c r="D8" s="1"/>
  <c r="G8"/>
  <c r="F8" s="1"/>
  <c r="E8" s="1"/>
</calcChain>
</file>

<file path=xl/sharedStrings.xml><?xml version="1.0" encoding="utf-8"?>
<sst xmlns="http://schemas.openxmlformats.org/spreadsheetml/2006/main" count="26" uniqueCount="20">
  <si>
    <t>Block Number</t>
  </si>
  <si>
    <t>Block Offsets</t>
  </si>
  <si>
    <t>blocksize:</t>
  </si>
  <si>
    <t>dead size:</t>
  </si>
  <si>
    <t>effective:</t>
  </si>
  <si>
    <t>Switch</t>
  </si>
  <si>
    <t>A</t>
  </si>
  <si>
    <t>B</t>
  </si>
  <si>
    <t>High</t>
  </si>
  <si>
    <t>Mix info</t>
  </si>
  <si>
    <t>Low</t>
  </si>
  <si>
    <t>Offset</t>
  </si>
  <si>
    <t>Switches</t>
  </si>
  <si>
    <t>Mixes</t>
  </si>
  <si>
    <t>Sum</t>
  </si>
  <si>
    <t>Dead</t>
  </si>
  <si>
    <t>Effective</t>
  </si>
  <si>
    <t>Number</t>
  </si>
  <si>
    <t>Mix Output</t>
  </si>
  <si>
    <t>Rknob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</si>
</sst>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Font="0" applyFill="0" applyBorder="0" applyAlignment="0" applyProtection="0">
      <alignment horizontal="center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quotePrefix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tabSelected="1" workbookViewId="0">
      <selection sqref="A1:G8"/>
    </sheetView>
  </sheetViews>
  <sheetFormatPr baseColWidth="10" defaultColWidth="9.140625" defaultRowHeight="15"/>
  <cols>
    <col min="1" max="1" width="8.7109375" customWidth="1"/>
    <col min="2" max="7" width="5" customWidth="1"/>
    <col min="8" max="8" width="8.28515625" bestFit="1" customWidth="1"/>
    <col min="9" max="9" width="6.85546875" bestFit="1" customWidth="1"/>
    <col min="10" max="10" width="5" bestFit="1" customWidth="1"/>
    <col min="11" max="11" width="4.5703125" bestFit="1" customWidth="1"/>
    <col min="12" max="12" width="6.5703125" customWidth="1"/>
    <col min="13" max="15" width="5.5703125" customWidth="1"/>
    <col min="16" max="16" width="8.42578125" customWidth="1"/>
    <col min="17" max="18" width="2.85546875" customWidth="1"/>
    <col min="19" max="19" width="6.5703125" bestFit="1" customWidth="1"/>
    <col min="20" max="24" width="5" customWidth="1"/>
  </cols>
  <sheetData>
    <row r="1" spans="1:19" ht="15.75" customHeight="1">
      <c r="A1" s="8" t="s">
        <v>0</v>
      </c>
      <c r="B1" s="9" t="s">
        <v>1</v>
      </c>
      <c r="C1" s="11"/>
      <c r="D1" s="11"/>
      <c r="E1" s="11"/>
      <c r="F1" s="11"/>
      <c r="G1" s="11"/>
      <c r="S1" s="2"/>
    </row>
    <row r="2" spans="1:19">
      <c r="A2" s="8"/>
      <c r="B2" s="9" t="s">
        <v>15</v>
      </c>
      <c r="C2" s="10"/>
      <c r="D2" s="9" t="s">
        <v>16</v>
      </c>
      <c r="E2" s="10"/>
      <c r="F2" s="9" t="s">
        <v>15</v>
      </c>
      <c r="G2" s="10"/>
    </row>
    <row r="3" spans="1:19">
      <c r="A3" s="1">
        <v>0</v>
      </c>
      <c r="B3" s="1">
        <v>-150</v>
      </c>
      <c r="C3" s="1">
        <f t="shared" ref="C3:C8" si="0">B3+deadsize-1</f>
        <v>-148</v>
      </c>
      <c r="D3" s="1">
        <f>C3+1</f>
        <v>-147</v>
      </c>
      <c r="E3" s="1">
        <f>F3-1</f>
        <v>-108</v>
      </c>
      <c r="F3" s="1">
        <f t="shared" ref="F3:F8" si="1">G3-deadsize+1</f>
        <v>-107</v>
      </c>
      <c r="G3" s="1">
        <f t="shared" ref="G3:G8" si="2">B3+blocksize-1</f>
        <v>-105</v>
      </c>
    </row>
    <row r="4" spans="1:19">
      <c r="A4" s="1">
        <v>1</v>
      </c>
      <c r="B4" s="1">
        <f t="shared" ref="B4:B8" si="3">B3+blocksize</f>
        <v>-104</v>
      </c>
      <c r="C4" s="1">
        <f t="shared" si="0"/>
        <v>-102</v>
      </c>
      <c r="D4" s="1">
        <f t="shared" ref="D4:D8" si="4">C4+1</f>
        <v>-101</v>
      </c>
      <c r="E4" s="1">
        <f t="shared" ref="E4:E8" si="5">F4-1</f>
        <v>-62</v>
      </c>
      <c r="F4" s="1">
        <f t="shared" si="1"/>
        <v>-61</v>
      </c>
      <c r="G4" s="1">
        <f t="shared" si="2"/>
        <v>-59</v>
      </c>
    </row>
    <row r="5" spans="1:19">
      <c r="A5" s="1">
        <v>2</v>
      </c>
      <c r="B5" s="1">
        <f t="shared" si="3"/>
        <v>-58</v>
      </c>
      <c r="C5" s="1">
        <f t="shared" si="0"/>
        <v>-56</v>
      </c>
      <c r="D5" s="1">
        <f t="shared" si="4"/>
        <v>-55</v>
      </c>
      <c r="E5" s="1">
        <f t="shared" si="5"/>
        <v>-16</v>
      </c>
      <c r="F5" s="1">
        <f t="shared" si="1"/>
        <v>-15</v>
      </c>
      <c r="G5" s="1">
        <f t="shared" si="2"/>
        <v>-13</v>
      </c>
    </row>
    <row r="6" spans="1:19">
      <c r="A6" s="1">
        <v>3</v>
      </c>
      <c r="B6" s="1">
        <f t="shared" si="3"/>
        <v>-12</v>
      </c>
      <c r="C6" s="1">
        <f t="shared" si="0"/>
        <v>-10</v>
      </c>
      <c r="D6" s="1">
        <f t="shared" si="4"/>
        <v>-9</v>
      </c>
      <c r="E6" s="1">
        <f t="shared" si="5"/>
        <v>30</v>
      </c>
      <c r="F6" s="1">
        <f t="shared" si="1"/>
        <v>31</v>
      </c>
      <c r="G6" s="1">
        <f t="shared" si="2"/>
        <v>33</v>
      </c>
    </row>
    <row r="7" spans="1:19">
      <c r="A7" s="1">
        <v>4</v>
      </c>
      <c r="B7" s="1">
        <f t="shared" si="3"/>
        <v>34</v>
      </c>
      <c r="C7" s="1">
        <f t="shared" si="0"/>
        <v>36</v>
      </c>
      <c r="D7" s="1">
        <f t="shared" si="4"/>
        <v>37</v>
      </c>
      <c r="E7" s="1">
        <f t="shared" si="5"/>
        <v>76</v>
      </c>
      <c r="F7" s="1">
        <f t="shared" si="1"/>
        <v>77</v>
      </c>
      <c r="G7" s="1">
        <f t="shared" si="2"/>
        <v>79</v>
      </c>
    </row>
    <row r="8" spans="1:19">
      <c r="A8" s="1">
        <v>5</v>
      </c>
      <c r="B8" s="1">
        <f t="shared" si="3"/>
        <v>80</v>
      </c>
      <c r="C8" s="1">
        <f t="shared" si="0"/>
        <v>82</v>
      </c>
      <c r="D8" s="1">
        <f t="shared" si="4"/>
        <v>83</v>
      </c>
      <c r="E8" s="1">
        <f t="shared" si="5"/>
        <v>122</v>
      </c>
      <c r="F8" s="1">
        <f t="shared" si="1"/>
        <v>123</v>
      </c>
      <c r="G8" s="1">
        <f t="shared" si="2"/>
        <v>125</v>
      </c>
    </row>
    <row r="9" spans="1:19">
      <c r="A9" s="5"/>
      <c r="B9" s="5"/>
      <c r="C9" s="5"/>
      <c r="D9" s="5"/>
      <c r="E9" s="5"/>
      <c r="F9" s="5"/>
      <c r="G9" s="5"/>
    </row>
    <row r="10" spans="1:19">
      <c r="C10" s="6"/>
      <c r="E10" s="6"/>
      <c r="H10" s="8" t="s">
        <v>9</v>
      </c>
      <c r="I10" s="8"/>
      <c r="J10" s="8"/>
      <c r="K10" s="8"/>
      <c r="L10" s="8"/>
      <c r="M10" s="8" t="s">
        <v>18</v>
      </c>
      <c r="N10" s="8"/>
      <c r="O10" s="8"/>
    </row>
    <row r="11" spans="1:19">
      <c r="A11" t="s">
        <v>2</v>
      </c>
      <c r="C11">
        <v>46</v>
      </c>
      <c r="H11" s="3" t="s">
        <v>17</v>
      </c>
      <c r="I11" s="3" t="s">
        <v>5</v>
      </c>
      <c r="J11" s="3" t="s">
        <v>8</v>
      </c>
      <c r="K11" s="3" t="s">
        <v>10</v>
      </c>
      <c r="L11" s="3" t="s">
        <v>11</v>
      </c>
      <c r="M11" s="3">
        <v>0</v>
      </c>
      <c r="N11" s="3">
        <v>1</v>
      </c>
      <c r="O11" s="3">
        <v>2</v>
      </c>
    </row>
    <row r="12" spans="1:19">
      <c r="A12" t="s">
        <v>3</v>
      </c>
      <c r="C12">
        <v>3</v>
      </c>
      <c r="H12" s="1">
        <v>0</v>
      </c>
      <c r="I12" s="1" t="s">
        <v>19</v>
      </c>
      <c r="J12" s="12">
        <v>-74</v>
      </c>
      <c r="K12" s="12">
        <v>0</v>
      </c>
      <c r="L12" s="14">
        <v>-99</v>
      </c>
      <c r="M12" s="14">
        <v>-147</v>
      </c>
      <c r="N12" s="14">
        <v>-73</v>
      </c>
      <c r="O12" s="14">
        <v>0</v>
      </c>
    </row>
    <row r="13" spans="1:19">
      <c r="A13" t="s">
        <v>4</v>
      </c>
      <c r="C13">
        <f>blocksize-(2*deadsize)</f>
        <v>40</v>
      </c>
      <c r="H13" s="1">
        <v>1</v>
      </c>
      <c r="I13" s="1" t="s">
        <v>19</v>
      </c>
      <c r="J13" s="13">
        <v>0</v>
      </c>
      <c r="K13" s="13">
        <v>54</v>
      </c>
      <c r="L13" s="13">
        <v>100</v>
      </c>
      <c r="M13" s="14">
        <v>0</v>
      </c>
      <c r="N13" s="14">
        <v>-54</v>
      </c>
      <c r="O13" s="14">
        <v>-108</v>
      </c>
    </row>
    <row r="14" spans="1:19">
      <c r="H14" s="1">
        <v>2</v>
      </c>
      <c r="I14" s="1" t="s">
        <v>6</v>
      </c>
      <c r="J14" s="15">
        <v>0</v>
      </c>
      <c r="K14" s="15">
        <v>-69</v>
      </c>
      <c r="L14" s="15">
        <v>100</v>
      </c>
      <c r="M14" s="1">
        <v>0</v>
      </c>
      <c r="N14" s="1"/>
      <c r="O14" s="1">
        <v>138</v>
      </c>
    </row>
    <row r="15" spans="1:19" ht="15" customHeight="1">
      <c r="H15" s="1">
        <v>3</v>
      </c>
      <c r="I15" s="1" t="s">
        <v>7</v>
      </c>
      <c r="J15" s="1">
        <v>0</v>
      </c>
      <c r="K15" s="1">
        <v>-46</v>
      </c>
      <c r="L15" s="1">
        <v>100</v>
      </c>
      <c r="M15" s="1">
        <v>0</v>
      </c>
      <c r="N15" s="1">
        <v>46</v>
      </c>
      <c r="O15" s="1">
        <v>92</v>
      </c>
    </row>
    <row r="17" spans="16:24" ht="15" customHeight="1">
      <c r="P17" s="8" t="s">
        <v>0</v>
      </c>
      <c r="Q17" s="8" t="s">
        <v>12</v>
      </c>
      <c r="R17" s="8"/>
      <c r="S17" s="8"/>
      <c r="T17" s="8" t="s">
        <v>13</v>
      </c>
      <c r="U17" s="8"/>
      <c r="V17" s="8"/>
      <c r="W17" s="8"/>
      <c r="X17" s="8"/>
    </row>
    <row r="18" spans="16:24">
      <c r="P18" s="8"/>
      <c r="Q18" s="3" t="s">
        <v>6</v>
      </c>
      <c r="R18" s="3" t="s">
        <v>7</v>
      </c>
      <c r="S18" s="7" t="s">
        <v>19</v>
      </c>
      <c r="T18" s="4">
        <v>0</v>
      </c>
      <c r="U18" s="4">
        <v>1</v>
      </c>
      <c r="V18" s="4">
        <v>2</v>
      </c>
      <c r="W18" s="4">
        <v>3</v>
      </c>
      <c r="X18" s="3" t="s">
        <v>14</v>
      </c>
    </row>
    <row r="19" spans="16:24">
      <c r="P19" s="1">
        <v>0</v>
      </c>
      <c r="Q19" s="1">
        <v>0</v>
      </c>
      <c r="R19" s="1">
        <v>0</v>
      </c>
      <c r="S19" s="1">
        <v>0</v>
      </c>
      <c r="T19" s="1">
        <f>IF(S19=0,$M$12,IF(S19=1, $N$12, $O$12))</f>
        <v>-147</v>
      </c>
      <c r="U19" s="1">
        <f>IF(S19=0,$M$13,IF(S19=1, $N$13, $O$13))</f>
        <v>0</v>
      </c>
      <c r="V19" s="1">
        <f>IF(Q19,$O$14,$M$14)</f>
        <v>0</v>
      </c>
      <c r="W19" s="1">
        <f>IF(R19=0,$M$15,IF(R19=1, $N$15, $O$15))</f>
        <v>0</v>
      </c>
      <c r="X19" s="1">
        <f>SUM(T19:W19)</f>
        <v>-147</v>
      </c>
    </row>
    <row r="20" spans="16:24">
      <c r="P20" s="1">
        <v>0</v>
      </c>
      <c r="Q20" s="1">
        <v>0</v>
      </c>
      <c r="R20" s="1">
        <v>0</v>
      </c>
      <c r="S20" s="1">
        <v>40</v>
      </c>
      <c r="T20" s="15">
        <f>IF(S20=0,$M$12,IF(S20=1, $N$12, $O$12))</f>
        <v>0</v>
      </c>
      <c r="U20" s="15">
        <f>IF(S20=0,$M$13,IF(S20=1, $N$13, $O$13))</f>
        <v>-108</v>
      </c>
      <c r="V20" s="15">
        <f>IF(Q20,$O$14,$M$14)</f>
        <v>0</v>
      </c>
      <c r="W20" s="15">
        <f>IF(R20=0,$M$15,IF(R20=1, $N$15, $O$15))</f>
        <v>0</v>
      </c>
      <c r="X20" s="15">
        <f>SUM(T20:W20)</f>
        <v>-108</v>
      </c>
    </row>
    <row r="21" spans="16:24">
      <c r="P21" s="1">
        <v>1</v>
      </c>
      <c r="Q21" s="1">
        <v>0</v>
      </c>
      <c r="R21" s="1">
        <v>1</v>
      </c>
      <c r="S21" s="1">
        <v>0</v>
      </c>
      <c r="T21" s="15">
        <f>IF(S21=0,$M$12,IF(S21=1, $N$12, $O$12))</f>
        <v>-147</v>
      </c>
      <c r="U21" s="15">
        <f>IF(S21=0,$M$13,IF(S21=1, $N$13, $O$13))</f>
        <v>0</v>
      </c>
      <c r="V21" s="15">
        <f>IF(Q21,$O$14,$M$14)</f>
        <v>0</v>
      </c>
      <c r="W21" s="15">
        <f>IF(R21=0,$M$15,IF(R21=1, $N$15, $O$15))</f>
        <v>46</v>
      </c>
      <c r="X21" s="15">
        <f>SUM(T21:W21)</f>
        <v>-101</v>
      </c>
    </row>
    <row r="22" spans="16:24">
      <c r="P22" s="1">
        <v>1</v>
      </c>
      <c r="Q22" s="1">
        <v>0</v>
      </c>
      <c r="R22" s="1">
        <v>1</v>
      </c>
      <c r="S22" s="1">
        <v>40</v>
      </c>
      <c r="T22" s="15">
        <f>IF(S22=0,$M$12,IF(S22=1, $N$12, $O$12))</f>
        <v>0</v>
      </c>
      <c r="U22" s="15">
        <f>IF(S22=0,$M$13,IF(S22=1, $N$13, $O$13))</f>
        <v>-108</v>
      </c>
      <c r="V22" s="15">
        <f>IF(Q22,$O$14,$M$14)</f>
        <v>0</v>
      </c>
      <c r="W22" s="15">
        <f>IF(R22=0,$M$15,IF(R22=1, $N$15, $O$15))</f>
        <v>46</v>
      </c>
      <c r="X22" s="15">
        <f>SUM(T22:W22)</f>
        <v>-62</v>
      </c>
    </row>
    <row r="23" spans="16:24">
      <c r="P23" s="1">
        <v>2</v>
      </c>
      <c r="Q23" s="1">
        <v>0</v>
      </c>
      <c r="R23" s="1">
        <v>2</v>
      </c>
      <c r="S23" s="1">
        <v>0</v>
      </c>
      <c r="T23" s="15">
        <f>IF(S23=0,$M$12,IF(S23=1, $N$12, $O$12))</f>
        <v>-147</v>
      </c>
      <c r="U23" s="15">
        <f>IF(S23=0,$M$13,IF(S23=1, $N$13, $O$13))</f>
        <v>0</v>
      </c>
      <c r="V23" s="15">
        <f>IF(Q23,$O$14,$M$14)</f>
        <v>0</v>
      </c>
      <c r="W23" s="15">
        <f>IF(R23=0,$M$15,IF(R23=1, $N$15, $O$15))</f>
        <v>92</v>
      </c>
      <c r="X23" s="15">
        <f>SUM(T23:W23)</f>
        <v>-55</v>
      </c>
    </row>
    <row r="24" spans="16:24">
      <c r="P24" s="1">
        <v>2</v>
      </c>
      <c r="Q24" s="1">
        <v>0</v>
      </c>
      <c r="R24" s="1">
        <v>2</v>
      </c>
      <c r="S24" s="1">
        <v>40</v>
      </c>
      <c r="T24" s="15">
        <f>IF(S24=0,$M$12,IF(S24=1, $N$12, $O$12))</f>
        <v>0</v>
      </c>
      <c r="U24" s="15">
        <f>IF(S24=0,$M$13,IF(S24=1, $N$13, $O$13))</f>
        <v>-108</v>
      </c>
      <c r="V24" s="15">
        <f>IF(Q24,$O$14,$M$14)</f>
        <v>0</v>
      </c>
      <c r="W24" s="15">
        <f>IF(R24=0,$M$15,IF(R24=1, $N$15, $O$15))</f>
        <v>92</v>
      </c>
      <c r="X24" s="15">
        <f>SUM(T24:W24)</f>
        <v>-16</v>
      </c>
    </row>
    <row r="25" spans="16:24">
      <c r="P25" s="15">
        <v>3</v>
      </c>
      <c r="Q25" s="15">
        <v>1</v>
      </c>
      <c r="R25" s="15">
        <v>0</v>
      </c>
      <c r="S25" s="1">
        <v>0</v>
      </c>
      <c r="T25" s="15">
        <f>IF(S25=0,$M$12,IF(S25=1, $N$12, $O$12))</f>
        <v>-147</v>
      </c>
      <c r="U25" s="15">
        <f>IF(S25=0,$M$13,IF(S25=1, $N$13, $O$13))</f>
        <v>0</v>
      </c>
      <c r="V25" s="15">
        <f>IF(Q25,$O$14,$M$14)</f>
        <v>138</v>
      </c>
      <c r="W25" s="15">
        <f>IF(R25=0,$M$15,IF(R25=1, $N$15, $O$15))</f>
        <v>0</v>
      </c>
      <c r="X25" s="15">
        <f>SUM(T25:W25)</f>
        <v>-9</v>
      </c>
    </row>
    <row r="26" spans="16:24">
      <c r="P26" s="15">
        <v>3</v>
      </c>
      <c r="Q26" s="15">
        <v>1</v>
      </c>
      <c r="R26" s="15">
        <v>0</v>
      </c>
      <c r="S26" s="1">
        <v>40</v>
      </c>
      <c r="T26" s="15">
        <f>IF(S26=0,$M$12,IF(S26=1, $N$12, $O$12))</f>
        <v>0</v>
      </c>
      <c r="U26" s="15">
        <f>IF(S26=0,$M$13,IF(S26=1, $N$13, $O$13))</f>
        <v>-108</v>
      </c>
      <c r="V26" s="15">
        <f>IF(Q26,$O$14,$M$14)</f>
        <v>138</v>
      </c>
      <c r="W26" s="15">
        <f>IF(R26=0,$M$15,IF(R26=1, $N$15, $O$15))</f>
        <v>0</v>
      </c>
      <c r="X26" s="15">
        <f>SUM(T26:W26)</f>
        <v>30</v>
      </c>
    </row>
    <row r="27" spans="16:24">
      <c r="P27" s="15">
        <v>4</v>
      </c>
      <c r="Q27" s="15">
        <v>1</v>
      </c>
      <c r="R27" s="15">
        <v>1</v>
      </c>
      <c r="S27" s="1">
        <v>0</v>
      </c>
      <c r="T27" s="15">
        <f>IF(S27=0,$M$12,IF(S27=1, $N$12, $O$12))</f>
        <v>-147</v>
      </c>
      <c r="U27" s="15">
        <f>IF(S27=0,$M$13,IF(S27=1, $N$13, $O$13))</f>
        <v>0</v>
      </c>
      <c r="V27" s="15">
        <f>IF(Q27,$O$14,$M$14)</f>
        <v>138</v>
      </c>
      <c r="W27" s="15">
        <f>IF(R27=0,$M$15,IF(R27=1, $N$15, $O$15))</f>
        <v>46</v>
      </c>
      <c r="X27" s="15">
        <f>SUM(T27:W27)</f>
        <v>37</v>
      </c>
    </row>
    <row r="28" spans="16:24">
      <c r="P28" s="15">
        <v>4</v>
      </c>
      <c r="Q28" s="15">
        <v>1</v>
      </c>
      <c r="R28" s="15">
        <v>1</v>
      </c>
      <c r="S28" s="1">
        <v>40</v>
      </c>
      <c r="T28" s="15">
        <f>IF(S28=0,$M$12,IF(S28=1, $N$12, $O$12))</f>
        <v>0</v>
      </c>
      <c r="U28" s="15">
        <f>IF(S28=0,$M$13,IF(S28=1, $N$13, $O$13))</f>
        <v>-108</v>
      </c>
      <c r="V28" s="15">
        <f>IF(Q28,$O$14,$M$14)</f>
        <v>138</v>
      </c>
      <c r="W28" s="15">
        <f>IF(R28=0,$M$15,IF(R28=1, $N$15, $O$15))</f>
        <v>46</v>
      </c>
      <c r="X28" s="15">
        <f>SUM(T28:W28)</f>
        <v>76</v>
      </c>
    </row>
    <row r="29" spans="16:24">
      <c r="P29" s="15">
        <v>5</v>
      </c>
      <c r="Q29" s="15">
        <v>1</v>
      </c>
      <c r="R29" s="15">
        <v>2</v>
      </c>
      <c r="S29" s="1">
        <v>0</v>
      </c>
      <c r="T29" s="15">
        <f>IF(S29=0,$M$12,IF(S29=1, $N$12, $O$12))</f>
        <v>-147</v>
      </c>
      <c r="U29" s="15">
        <f>IF(S29=0,$M$13,IF(S29=1, $N$13, $O$13))</f>
        <v>0</v>
      </c>
      <c r="V29" s="15">
        <f>IF(Q29,$O$14,$M$14)</f>
        <v>138</v>
      </c>
      <c r="W29" s="15">
        <f>IF(R29=0,$M$15,IF(R29=1, $N$15, $O$15))</f>
        <v>92</v>
      </c>
      <c r="X29" s="15">
        <f>SUM(T29:W29)</f>
        <v>83</v>
      </c>
    </row>
    <row r="30" spans="16:24">
      <c r="P30" s="15">
        <v>5</v>
      </c>
      <c r="Q30" s="15">
        <v>1</v>
      </c>
      <c r="R30" s="15">
        <v>2</v>
      </c>
      <c r="S30" s="1">
        <v>40</v>
      </c>
      <c r="T30" s="15">
        <f>IF(S30=0,$M$12,IF(S30=1, $N$12, $O$12))</f>
        <v>0</v>
      </c>
      <c r="U30" s="15">
        <f>IF(S30=0,$M$13,IF(S30=1, $N$13, $O$13))</f>
        <v>-108</v>
      </c>
      <c r="V30" s="15">
        <f>IF(Q30,$O$14,$M$14)</f>
        <v>138</v>
      </c>
      <c r="W30" s="15">
        <f>IF(R30=0,$M$15,IF(R30=1, $N$15, $O$15))</f>
        <v>92</v>
      </c>
      <c r="X30" s="15">
        <f>SUM(T30:W30)</f>
        <v>122</v>
      </c>
    </row>
  </sheetData>
  <sortState ref="P19:X30">
    <sortCondition ref="P19"/>
  </sortState>
  <mergeCells count="10">
    <mergeCell ref="P17:P18"/>
    <mergeCell ref="M10:O10"/>
    <mergeCell ref="T17:X17"/>
    <mergeCell ref="H10:L10"/>
    <mergeCell ref="Q17:S17"/>
    <mergeCell ref="A1:A2"/>
    <mergeCell ref="B2:C2"/>
    <mergeCell ref="F2:G2"/>
    <mergeCell ref="D2:E2"/>
    <mergeCell ref="B1:G1"/>
  </mergeCells>
  <pageMargins left="0.7" right="0.7" top="0.75" bottom="0.75" header="0.3" footer="0.3"/>
  <pageSetup paperSize="9" orientation="portrait" r:id="rId1"/>
  <webPublishItems count="2">
    <webPublishItem id="3223" divId="Multiplexing analog knob and 2x 2-position switches Cheat Sheet_3223" sourceType="range" sourceRef="H10:O15" destinationFile="F:\Projets\Programmation\Arduino\projects\MultiplexDemultiplex\temp.htm"/>
    <webPublishItem id="10612" divId="Multiplexing analog knob and 2x 2-position switches Cheat Sheet_10612" sourceType="range" sourceRef="P17:X30" destinationFile="F:\Projets\Programmation\Arduino\projects\MultiplexDemultiplex\temp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blocksize</vt:lpstr>
      <vt:lpstr>deadsize</vt:lpstr>
    </vt:vector>
  </TitlesOfParts>
  <Company>CAE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Beauchamp</dc:creator>
  <cp:lastModifiedBy>antoine</cp:lastModifiedBy>
  <dcterms:created xsi:type="dcterms:W3CDTF">2016-02-08T17:45:04Z</dcterms:created>
  <dcterms:modified xsi:type="dcterms:W3CDTF">2016-02-21T17:09:46Z</dcterms:modified>
</cp:coreProperties>
</file>