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s\enderandrew\ProgressQuest\"/>
    </mc:Choice>
  </mc:AlternateContent>
  <xr:revisionPtr revIDLastSave="0" documentId="8_{918DC946-3633-46A0-930F-3A5A1B7C5E13}" xr6:coauthVersionLast="47" xr6:coauthVersionMax="47" xr10:uidLastSave="{00000000-0000-0000-0000-000000000000}"/>
  <bookViews>
    <workbookView xWindow="-105" yWindow="0" windowWidth="19410" windowHeight="20985" xr2:uid="{6BA9BF57-334A-42A1-974F-8A9FFE75ADE5}"/>
  </bookViews>
  <sheets>
    <sheet name="monsters" sheetId="2" r:id="rId1"/>
    <sheet name="weapons" sheetId="3" r:id="rId2"/>
    <sheet name="Sheet1" sheetId="1" r:id="rId3"/>
  </sheets>
  <definedNames>
    <definedName name="ExternalData_1" localSheetId="0" hidden="1">monsters!$A$1:$C$448</definedName>
    <definedName name="ExternalData_1" localSheetId="1" hidden="1">weapons!$A$1:$B$113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5" i="2"/>
  <c r="F64" i="2"/>
  <c r="F67" i="2"/>
  <c r="F68" i="2"/>
  <c r="F63" i="2"/>
  <c r="F62" i="2"/>
  <c r="F61" i="2"/>
  <c r="F60" i="2"/>
  <c r="F59" i="2"/>
  <c r="F1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6E4812-DBD3-4389-8391-E8C5E5648ED4}" keepAlive="1" name="Query - monsters" description="Connection to the 'monsters' query in the workbook." type="5" refreshedVersion="8" background="1" saveData="1">
    <dbPr connection="Provider=Microsoft.Mashup.OleDb.1;Data Source=$Workbook$;Location=monsters;Extended Properties=&quot;&quot;" command="SELECT * FROM [monsters]"/>
  </connection>
  <connection id="2" xr16:uid="{99C02AC4-4CA0-47F6-AFB7-F95C62E1100F}" keepAlive="1" name="Query - weapons" description="Connection to the 'weapons' query in the workbook." type="5" refreshedVersion="8" background="1" saveData="1">
    <dbPr connection="Provider=Microsoft.Mashup.OleDb.1;Data Source=$Workbook$;Location=weapons;Extended Properties=&quot;&quot;" command="SELECT * FROM [weapons]"/>
  </connection>
</connections>
</file>

<file path=xl/sharedStrings.xml><?xml version="1.0" encoding="utf-8"?>
<sst xmlns="http://schemas.openxmlformats.org/spreadsheetml/2006/main" count="1039" uniqueCount="915">
  <si>
    <t>Column1</t>
  </si>
  <si>
    <t>Column2</t>
  </si>
  <si>
    <t>chitin</t>
  </si>
  <si>
    <t>antenna</t>
  </si>
  <si>
    <t>ass</t>
  </si>
  <si>
    <t>Baluchitherium</t>
  </si>
  <si>
    <t>ear</t>
  </si>
  <si>
    <t>eyestalk</t>
  </si>
  <si>
    <t>saliva</t>
  </si>
  <si>
    <t>eyelid</t>
  </si>
  <si>
    <t>neckerchief</t>
  </si>
  <si>
    <t>cookie</t>
  </si>
  <si>
    <t>merit badge</t>
  </si>
  <si>
    <t>Eagle Scout</t>
  </si>
  <si>
    <t>skin</t>
  </si>
  <si>
    <t>tusk</t>
  </si>
  <si>
    <t>Boogie</t>
  </si>
  <si>
    <t>slime</t>
  </si>
  <si>
    <t>egg</t>
  </si>
  <si>
    <t>neck</t>
  </si>
  <si>
    <t>rib</t>
  </si>
  <si>
    <t>leg</t>
  </si>
  <si>
    <t>Cockatrice</t>
  </si>
  <si>
    <t>wattle</t>
  </si>
  <si>
    <t>Couatl</t>
  </si>
  <si>
    <t>wing</t>
  </si>
  <si>
    <t>Demogorgon</t>
  </si>
  <si>
    <t>tentacle</t>
  </si>
  <si>
    <t>Jubilex</t>
  </si>
  <si>
    <t>gel</t>
  </si>
  <si>
    <t>Manes</t>
  </si>
  <si>
    <t>tooth</t>
  </si>
  <si>
    <t>wand</t>
  </si>
  <si>
    <t>Succubus</t>
  </si>
  <si>
    <t>bra</t>
  </si>
  <si>
    <t>Hezrou</t>
  </si>
  <si>
    <t>Glabrezu</t>
  </si>
  <si>
    <t>collar</t>
  </si>
  <si>
    <t>Nalfeshnee</t>
  </si>
  <si>
    <t>Marilith</t>
  </si>
  <si>
    <t>arm</t>
  </si>
  <si>
    <t>whip</t>
  </si>
  <si>
    <t>Yeenoghu</t>
  </si>
  <si>
    <t>flail</t>
  </si>
  <si>
    <t>Asmodeus</t>
  </si>
  <si>
    <t>leathers</t>
  </si>
  <si>
    <t>Baalzebul</t>
  </si>
  <si>
    <t>pants</t>
  </si>
  <si>
    <t>flame</t>
  </si>
  <si>
    <t>hook</t>
  </si>
  <si>
    <t>Dispater</t>
  </si>
  <si>
    <t>matches</t>
  </si>
  <si>
    <t>thong</t>
  </si>
  <si>
    <t>Geryon</t>
  </si>
  <si>
    <t>cornucopia</t>
  </si>
  <si>
    <t>Malebranche</t>
  </si>
  <si>
    <t>fork</t>
  </si>
  <si>
    <t>snow</t>
  </si>
  <si>
    <t>blob</t>
  </si>
  <si>
    <t>seed</t>
  </si>
  <si>
    <t>tail</t>
  </si>
  <si>
    <t>brain</t>
  </si>
  <si>
    <t>fin</t>
  </si>
  <si>
    <t>thumb</t>
  </si>
  <si>
    <t>jaw</t>
  </si>
  <si>
    <t>horn</t>
  </si>
  <si>
    <t>head</t>
  </si>
  <si>
    <t>plate</t>
  </si>
  <si>
    <t>forearm</t>
  </si>
  <si>
    <t>lamp</t>
  </si>
  <si>
    <t>Doppelganger</t>
  </si>
  <si>
    <t>face</t>
  </si>
  <si>
    <t>*</t>
  </si>
  <si>
    <t>sporrin</t>
  </si>
  <si>
    <t>pole</t>
  </si>
  <si>
    <t>medal</t>
  </si>
  <si>
    <t>scale</t>
  </si>
  <si>
    <t>loafer</t>
  </si>
  <si>
    <t>filling</t>
  </si>
  <si>
    <t>cocktail</t>
  </si>
  <si>
    <t>shell</t>
  </si>
  <si>
    <t>Dryad</t>
  </si>
  <si>
    <t>acorn</t>
  </si>
  <si>
    <t>drawers</t>
  </si>
  <si>
    <t>sashimi</t>
  </si>
  <si>
    <t>cinder</t>
  </si>
  <si>
    <t>Bacon Elemental</t>
  </si>
  <si>
    <t>bit</t>
  </si>
  <si>
    <t>Porn Elemental</t>
  </si>
  <si>
    <t>lube</t>
  </si>
  <si>
    <t>Cheese Elemental</t>
  </si>
  <si>
    <t>curd</t>
  </si>
  <si>
    <t>Hair Elemental</t>
  </si>
  <si>
    <t>follicle</t>
  </si>
  <si>
    <t>Swamp Elf</t>
  </si>
  <si>
    <t>lilypad</t>
  </si>
  <si>
    <t>Sea Elf</t>
  </si>
  <si>
    <t>jerkin</t>
  </si>
  <si>
    <t>fur</t>
  </si>
  <si>
    <t>spore</t>
  </si>
  <si>
    <t>Gargoyle</t>
  </si>
  <si>
    <t>gravel</t>
  </si>
  <si>
    <t>Gelatinous Cube</t>
  </si>
  <si>
    <t>jam</t>
  </si>
  <si>
    <t>vomit</t>
  </si>
  <si>
    <t>muscle</t>
  </si>
  <si>
    <t>Humidity Giant</t>
  </si>
  <si>
    <t>drops</t>
  </si>
  <si>
    <t>Beef Giant</t>
  </si>
  <si>
    <t>steak</t>
  </si>
  <si>
    <t>Quartz Giant</t>
  </si>
  <si>
    <t>crystal</t>
  </si>
  <si>
    <t>Porcelain Giant</t>
  </si>
  <si>
    <t>fixture</t>
  </si>
  <si>
    <t>grain</t>
  </si>
  <si>
    <t>condensation</t>
  </si>
  <si>
    <t>cigarettes</t>
  </si>
  <si>
    <t>snowman</t>
  </si>
  <si>
    <t>corpse</t>
  </si>
  <si>
    <t>hatchling</t>
  </si>
  <si>
    <t>barometer</t>
  </si>
  <si>
    <t>Mini Giant</t>
  </si>
  <si>
    <t>pompadour</t>
  </si>
  <si>
    <t>hat</t>
  </si>
  <si>
    <t>Grid Bug</t>
  </si>
  <si>
    <t>carapace</t>
  </si>
  <si>
    <t>seedling</t>
  </si>
  <si>
    <t>Beer Golem</t>
  </si>
  <si>
    <t>foam</t>
  </si>
  <si>
    <t>Oxygen Golem</t>
  </si>
  <si>
    <t>platelet</t>
  </si>
  <si>
    <t>Cardboard Golem</t>
  </si>
  <si>
    <t>recycling</t>
  </si>
  <si>
    <t>Rubber Golem</t>
  </si>
  <si>
    <t>ball</t>
  </si>
  <si>
    <t>Leather Golem</t>
  </si>
  <si>
    <t>fob</t>
  </si>
  <si>
    <t>testicle</t>
  </si>
  <si>
    <t>gravy</t>
  </si>
  <si>
    <t>sample</t>
  </si>
  <si>
    <t>nest</t>
  </si>
  <si>
    <t>larynx</t>
  </si>
  <si>
    <t>mascara</t>
  </si>
  <si>
    <t>Hell Hound</t>
  </si>
  <si>
    <t>tongue</t>
  </si>
  <si>
    <t>Hippocampus</t>
  </si>
  <si>
    <t>mane</t>
  </si>
  <si>
    <t>patella</t>
  </si>
  <si>
    <t>fluid</t>
  </si>
  <si>
    <t>gyrum</t>
  </si>
  <si>
    <t>chaff</t>
  </si>
  <si>
    <t>Jumpskin</t>
  </si>
  <si>
    <t>shin</t>
  </si>
  <si>
    <t>Kobold</t>
  </si>
  <si>
    <t>penis</t>
  </si>
  <si>
    <t>wallet</t>
  </si>
  <si>
    <t>Leucrotta</t>
  </si>
  <si>
    <t>hoof</t>
  </si>
  <si>
    <t>crown</t>
  </si>
  <si>
    <t>sac</t>
  </si>
  <si>
    <t>Manticore</t>
  </si>
  <si>
    <t>spike</t>
  </si>
  <si>
    <t>Mastodon</t>
  </si>
  <si>
    <t>eye</t>
  </si>
  <si>
    <t>Multicell</t>
  </si>
  <si>
    <t>dendrite</t>
  </si>
  <si>
    <t>booty</t>
  </si>
  <si>
    <t>Berserker</t>
  </si>
  <si>
    <t>shirt</t>
  </si>
  <si>
    <t>club</t>
  </si>
  <si>
    <t>Dervish</t>
  </si>
  <si>
    <t>robe</t>
  </si>
  <si>
    <t>trident</t>
  </si>
  <si>
    <t>gills</t>
  </si>
  <si>
    <t>hinge</t>
  </si>
  <si>
    <t>map</t>
  </si>
  <si>
    <t>Yellow Mold</t>
  </si>
  <si>
    <t>Morkoth</t>
  </si>
  <si>
    <t>teeth</t>
  </si>
  <si>
    <t>gauze</t>
  </si>
  <si>
    <t>Naga</t>
  </si>
  <si>
    <t>rattle</t>
  </si>
  <si>
    <t>Nebbish</t>
  </si>
  <si>
    <t>belly</t>
  </si>
  <si>
    <t>Neo-Otyugh</t>
  </si>
  <si>
    <t xml:space="preserve">organ </t>
  </si>
  <si>
    <t>webbing</t>
  </si>
  <si>
    <t>hanky</t>
  </si>
  <si>
    <t>Ochre Jelly</t>
  </si>
  <si>
    <t>nucleus</t>
  </si>
  <si>
    <t>beak</t>
  </si>
  <si>
    <t>talon</t>
  </si>
  <si>
    <t>Ogre Mage</t>
  </si>
  <si>
    <t>apparel</t>
  </si>
  <si>
    <t>snout</t>
  </si>
  <si>
    <t>Otyugh</t>
  </si>
  <si>
    <t>organ</t>
  </si>
  <si>
    <t>Owlbear</t>
  </si>
  <si>
    <t>feather</t>
  </si>
  <si>
    <t>aileron</t>
  </si>
  <si>
    <t>antler</t>
  </si>
  <si>
    <t>tip</t>
  </si>
  <si>
    <t>dust</t>
  </si>
  <si>
    <t>Purple Worm</t>
  </si>
  <si>
    <t>dung</t>
  </si>
  <si>
    <t>Rakshasa</t>
  </si>
  <si>
    <t>pajamas</t>
  </si>
  <si>
    <t>Remorhaz</t>
  </si>
  <si>
    <t>protrusion</t>
  </si>
  <si>
    <t>twine</t>
  </si>
  <si>
    <t>Rot Grub</t>
  </si>
  <si>
    <t>eggsac</t>
  </si>
  <si>
    <t>Rust Monster</t>
  </si>
  <si>
    <t>shavings</t>
  </si>
  <si>
    <t>wart</t>
  </si>
  <si>
    <t>Silkie</t>
  </si>
  <si>
    <t>silhouette</t>
  </si>
  <si>
    <t>Shambling Mound</t>
  </si>
  <si>
    <t>mulch</t>
  </si>
  <si>
    <t>Shedu</t>
  </si>
  <si>
    <t>stalk</t>
  </si>
  <si>
    <t>clavicle</t>
  </si>
  <si>
    <t>vestige</t>
  </si>
  <si>
    <t>paw</t>
  </si>
  <si>
    <t>web</t>
  </si>
  <si>
    <t>Sprite</t>
  </si>
  <si>
    <t>can</t>
  </si>
  <si>
    <t>Stirge</t>
  </si>
  <si>
    <t>proboscis</t>
  </si>
  <si>
    <t>Stun Bear</t>
  </si>
  <si>
    <t>Stun Worm</t>
  </si>
  <si>
    <t>trode</t>
  </si>
  <si>
    <t>thigh</t>
  </si>
  <si>
    <t>sandal</t>
  </si>
  <si>
    <t>shag</t>
  </si>
  <si>
    <t>hide</t>
  </si>
  <si>
    <t>Umber Hulk</t>
  </si>
  <si>
    <t>claw</t>
  </si>
  <si>
    <t>blood</t>
  </si>
  <si>
    <t>lung</t>
  </si>
  <si>
    <t>wisp</t>
  </si>
  <si>
    <t>finger</t>
  </si>
  <si>
    <t>forehead</t>
  </si>
  <si>
    <t>stinger</t>
  </si>
  <si>
    <t>Billy Goat</t>
  </si>
  <si>
    <t>beard</t>
  </si>
  <si>
    <t>heart</t>
  </si>
  <si>
    <t>boot</t>
  </si>
  <si>
    <t>Poroid</t>
  </si>
  <si>
    <t>node</t>
  </si>
  <si>
    <t>frenum</t>
  </si>
  <si>
    <t>Hogbird</t>
  </si>
  <si>
    <t>curl</t>
  </si>
  <si>
    <t>Wolog</t>
  </si>
  <si>
    <t>lemma</t>
  </si>
  <si>
    <t>Name</t>
  </si>
  <si>
    <t>Level</t>
  </si>
  <si>
    <t>Vecna</t>
  </si>
  <si>
    <t>Strahd</t>
  </si>
  <si>
    <t>dramatic-cape</t>
  </si>
  <si>
    <t>Ankle-biter</t>
  </si>
  <si>
    <t>baby-teeth</t>
  </si>
  <si>
    <t>Trogdor</t>
  </si>
  <si>
    <t>peasant</t>
  </si>
  <si>
    <t>Purrmaid</t>
  </si>
  <si>
    <t>hairball</t>
  </si>
  <si>
    <t>Gravy Elemental</t>
  </si>
  <si>
    <t>stains</t>
  </si>
  <si>
    <t>Corn Man</t>
  </si>
  <si>
    <t>juice</t>
  </si>
  <si>
    <t>Flik the Ant</t>
  </si>
  <si>
    <t>Pixelated Centipede</t>
  </si>
  <si>
    <t>Cray-Crayfish</t>
  </si>
  <si>
    <t>Frogger</t>
  </si>
  <si>
    <t>Ratatouille</t>
  </si>
  <si>
    <t>Charlotte the Spider</t>
  </si>
  <si>
    <t>W.A.S.P.</t>
  </si>
  <si>
    <t>Hollow Chocolate Bunny</t>
  </si>
  <si>
    <t>Clingy Mothball</t>
  </si>
  <si>
    <t>Old Yeller</t>
  </si>
  <si>
    <t>church bulletin</t>
  </si>
  <si>
    <t>Tick</t>
  </si>
  <si>
    <t>spoon</t>
  </si>
  <si>
    <t>Feral Muppet</t>
  </si>
  <si>
    <t>fist</t>
  </si>
  <si>
    <t>Bill Cosby</t>
  </si>
  <si>
    <t>pudding pop</t>
  </si>
  <si>
    <t>Charizard</t>
  </si>
  <si>
    <t>lawsuit</t>
  </si>
  <si>
    <t>Spores mold and fungus</t>
  </si>
  <si>
    <t>infection</t>
  </si>
  <si>
    <t>Spider-Monkey</t>
  </si>
  <si>
    <t>Mt. Dew</t>
  </si>
  <si>
    <t>Cyborg Putin</t>
  </si>
  <si>
    <t>rubles</t>
  </si>
  <si>
    <t>Grant Imahara's Sex Robot</t>
  </si>
  <si>
    <t>dangly bits</t>
  </si>
  <si>
    <t>Spitting Trouser Snake</t>
  </si>
  <si>
    <t>Broken Bottle</t>
  </si>
  <si>
    <t>Shiv</t>
  </si>
  <si>
    <t>Oxgoad</t>
  </si>
  <si>
    <t>Eelspear</t>
  </si>
  <si>
    <t>David Bowie Knife</t>
  </si>
  <si>
    <t>Handpeen</t>
  </si>
  <si>
    <t>Andiron</t>
  </si>
  <si>
    <t>Colostomy bag</t>
  </si>
  <si>
    <t>Crowbar</t>
  </si>
  <si>
    <t>Pogo-stick</t>
  </si>
  <si>
    <t>Battleadze</t>
  </si>
  <si>
    <t>Leafmace</t>
  </si>
  <si>
    <t>Longiron</t>
  </si>
  <si>
    <t>Poachard</t>
  </si>
  <si>
    <t>Baselard</t>
  </si>
  <si>
    <t>Whinyard</t>
  </si>
  <si>
    <t>Blunderbuss</t>
  </si>
  <si>
    <t>Crankbow</t>
  </si>
  <si>
    <t>Blibo</t>
  </si>
  <si>
    <t>Broadsword</t>
  </si>
  <si>
    <t>Kreen</t>
  </si>
  <si>
    <t>Warhammer</t>
  </si>
  <si>
    <t>Pole-adze</t>
  </si>
  <si>
    <t>Spontoon</t>
  </si>
  <si>
    <t>Bastard Sword</t>
  </si>
  <si>
    <t>Peen-arm</t>
  </si>
  <si>
    <t>Ghoul-whip</t>
  </si>
  <si>
    <t>Culverin</t>
  </si>
  <si>
    <t>Bandyclef</t>
  </si>
  <si>
    <t>Steampunk Chainsaw</t>
  </si>
  <si>
    <t>Ye Olde Shotgun</t>
  </si>
  <si>
    <t>Windmills</t>
  </si>
  <si>
    <t>Dread Gazebo</t>
  </si>
  <si>
    <t>wood</t>
  </si>
  <si>
    <t>Lightsaber</t>
  </si>
  <si>
    <t>Golf club</t>
  </si>
  <si>
    <t>Axe Body Spray</t>
  </si>
  <si>
    <t>Wet Noodle</t>
  </si>
  <si>
    <t>Self defense fruit</t>
  </si>
  <si>
    <t>Studded Paddle</t>
  </si>
  <si>
    <t>Devo-whip</t>
  </si>
  <si>
    <t>Wheel of hard cheese</t>
  </si>
  <si>
    <t>Stinky cheese</t>
  </si>
  <si>
    <t>Ugly Stick</t>
  </si>
  <si>
    <t>Hollow log</t>
  </si>
  <si>
    <t>Yoda's stick</t>
  </si>
  <si>
    <t>Knight Club</t>
  </si>
  <si>
    <t>Mid-Morning Star</t>
  </si>
  <si>
    <t>Warhammer Figurine</t>
  </si>
  <si>
    <t>Benjamin Bludgeon</t>
  </si>
  <si>
    <t>Thyme Hammer</t>
  </si>
  <si>
    <t>Beast with Two Axe</t>
  </si>
  <si>
    <t>axe</t>
  </si>
  <si>
    <t>Capital Gains Axe</t>
  </si>
  <si>
    <t>Three-Quarters Staff</t>
  </si>
  <si>
    <t>Not-Nice Pick</t>
  </si>
  <si>
    <t>Inheritance Axe</t>
  </si>
  <si>
    <t>Flail Bondsman</t>
  </si>
  <si>
    <t>Flail Earnhardt</t>
  </si>
  <si>
    <t>wreckage</t>
  </si>
  <si>
    <t>Chip n Flail</t>
  </si>
  <si>
    <t>Lance-a-lot</t>
  </si>
  <si>
    <t>Hal's beard</t>
  </si>
  <si>
    <t>Icewind Flail</t>
  </si>
  <si>
    <t>Armand Hammer</t>
  </si>
  <si>
    <t>Horsemans pick</t>
  </si>
  <si>
    <t>Maxwells Silver Hammer</t>
  </si>
  <si>
    <t>Sword of Tooth</t>
  </si>
  <si>
    <t>Cloaken Dagger</t>
  </si>
  <si>
    <t>Pen Estoc</t>
  </si>
  <si>
    <t>Peregrine Falchion</t>
  </si>
  <si>
    <t>Millenium Falchion</t>
  </si>
  <si>
    <t>Katana</t>
  </si>
  <si>
    <t>Mack the Knife</t>
  </si>
  <si>
    <t>Knifes too short</t>
  </si>
  <si>
    <t>Knife of Brian</t>
  </si>
  <si>
    <t>My So Called Knife</t>
  </si>
  <si>
    <t>Knife Beater</t>
  </si>
  <si>
    <t>Wit Rapier</t>
  </si>
  <si>
    <t>Tiger-tooth saber</t>
  </si>
  <si>
    <t>My Saber Totoro</t>
  </si>
  <si>
    <t>Dick Van Pike</t>
  </si>
  <si>
    <t>Tail Pike</t>
  </si>
  <si>
    <t>Die Bardiche</t>
  </si>
  <si>
    <t>Spear of Density</t>
  </si>
  <si>
    <t>Lance of Longitude</t>
  </si>
  <si>
    <t>Trident Gun</t>
  </si>
  <si>
    <t>White-tailed Spear</t>
  </si>
  <si>
    <t>X Callie Bur</t>
  </si>
  <si>
    <t>Murasame</t>
  </si>
  <si>
    <t>Muramasa</t>
  </si>
  <si>
    <t>Mjölnir</t>
  </si>
  <si>
    <t>Sword of Griff n Door</t>
  </si>
  <si>
    <t>Glamdrink</t>
  </si>
  <si>
    <t>Sword of Shan n Ara</t>
  </si>
  <si>
    <t>Spear of Lou</t>
  </si>
  <si>
    <t>Crossfit bow</t>
  </si>
  <si>
    <t>Longish-sword</t>
  </si>
  <si>
    <t>Shortish-sword</t>
  </si>
  <si>
    <t>Windu Mace</t>
  </si>
  <si>
    <t>Darksaber</t>
  </si>
  <si>
    <t>Andúril</t>
  </si>
  <si>
    <t>Draggin Lance</t>
  </si>
  <si>
    <t>Lasso of Sleuth</t>
  </si>
  <si>
    <t>Green Powder Ring</t>
  </si>
  <si>
    <t>Batarang</t>
  </si>
  <si>
    <t>Nun-chunks</t>
  </si>
  <si>
    <t>Cloud Butters Sword</t>
  </si>
  <si>
    <t>Hard Rock</t>
  </si>
  <si>
    <t>Rock Lobster</t>
  </si>
  <si>
    <t>Shuri Ken</t>
  </si>
  <si>
    <t>Sling</t>
  </si>
  <si>
    <t>Sling Blade</t>
  </si>
  <si>
    <t>Ham Cannon</t>
  </si>
  <si>
    <t>Sparkly Vampire</t>
  </si>
  <si>
    <t>glitter</t>
  </si>
  <si>
    <t>Buffy Vampire</t>
  </si>
  <si>
    <t>quips</t>
  </si>
  <si>
    <t>Marty McFly</t>
  </si>
  <si>
    <t>Blaseball Bat</t>
  </si>
  <si>
    <t>Bat-Mite</t>
  </si>
  <si>
    <t>Bat out of Hell</t>
  </si>
  <si>
    <t>meatloaf</t>
  </si>
  <si>
    <t>Vampire Bat</t>
  </si>
  <si>
    <t>Mitzvah Bat</t>
  </si>
  <si>
    <t>yarmulke</t>
  </si>
  <si>
    <t>Garden Gnome</t>
  </si>
  <si>
    <t>David the Gnome</t>
  </si>
  <si>
    <t>Sweet Gnome Alabama</t>
  </si>
  <si>
    <t>incest</t>
  </si>
  <si>
    <t>Goblin mode</t>
  </si>
  <si>
    <t>Chekhovs Gun</t>
  </si>
  <si>
    <t>Interest devourer</t>
  </si>
  <si>
    <t>In a Vest a Gator</t>
  </si>
  <si>
    <t>Ether Bunny</t>
  </si>
  <si>
    <t>rag</t>
  </si>
  <si>
    <t>Playboy Bunny</t>
  </si>
  <si>
    <t>ears</t>
  </si>
  <si>
    <t>Hoe of Destruction</t>
  </si>
  <si>
    <t>Flogger</t>
  </si>
  <si>
    <t>Sponge Rob Hair Pants</t>
  </si>
  <si>
    <t>Butterscotch Custardbath</t>
  </si>
  <si>
    <t>script</t>
  </si>
  <si>
    <t>Brownie the Elf</t>
  </si>
  <si>
    <t>Red Dwarf</t>
  </si>
  <si>
    <t>Hobbled goblin</t>
  </si>
  <si>
    <t>Leprechaun in the Hood</t>
  </si>
  <si>
    <t>Little Mermaid</t>
  </si>
  <si>
    <t>Modest Mouse</t>
  </si>
  <si>
    <t>The Pixies</t>
  </si>
  <si>
    <t>The Merman</t>
  </si>
  <si>
    <t>Trixy Nixie</t>
  </si>
  <si>
    <t>Orc Zuckerberg</t>
  </si>
  <si>
    <t>Mork from Ork</t>
  </si>
  <si>
    <t>cross</t>
  </si>
  <si>
    <t>Joan of Orc</t>
  </si>
  <si>
    <t>Orc Twain</t>
  </si>
  <si>
    <t>book</t>
  </si>
  <si>
    <t>Orc Ruffalo</t>
  </si>
  <si>
    <t>Orc Hamill</t>
  </si>
  <si>
    <t>Ozzy Ostrich</t>
  </si>
  <si>
    <t>Butt Pirate</t>
  </si>
  <si>
    <t>Closet Skeleton</t>
  </si>
  <si>
    <t>Pack of Camels</t>
  </si>
  <si>
    <t>filter</t>
  </si>
  <si>
    <t>Geico Caveman</t>
  </si>
  <si>
    <t>More A Eel</t>
  </si>
  <si>
    <t>Ghoulfriend</t>
  </si>
  <si>
    <t>Ghoul Scout</t>
  </si>
  <si>
    <t>Club Scout</t>
  </si>
  <si>
    <t>Grassy Gnoll</t>
  </si>
  <si>
    <t>Green Slimer</t>
  </si>
  <si>
    <t>Home Sweet Homunculus</t>
  </si>
  <si>
    <t>Nine Imp Nails</t>
  </si>
  <si>
    <t>Drop Bear</t>
  </si>
  <si>
    <t>punked</t>
  </si>
  <si>
    <t>Koala-fied</t>
  </si>
  <si>
    <t>Bearded Lizard Man</t>
  </si>
  <si>
    <t>bill</t>
  </si>
  <si>
    <t>Garden Octopus</t>
  </si>
  <si>
    <t>4chan Troglodyte</t>
  </si>
  <si>
    <t>Uruk-hai and dry</t>
  </si>
  <si>
    <t>Whippet Good</t>
  </si>
  <si>
    <t>Teen Wolf</t>
  </si>
  <si>
    <t>Rob Zombie</t>
  </si>
  <si>
    <t>The Last Boy Scout</t>
  </si>
  <si>
    <t>Bed-Bug-Bear</t>
  </si>
  <si>
    <t>Stink-Bug-Boar</t>
  </si>
  <si>
    <t>Carrion Pub Crawler</t>
  </si>
  <si>
    <t>Secret of the Ooze</t>
  </si>
  <si>
    <t>Harpy Marx</t>
  </si>
  <si>
    <t>Hippie-griff</t>
  </si>
  <si>
    <t>sadness</t>
  </si>
  <si>
    <t>Demure Lemure</t>
  </si>
  <si>
    <t>Woman-o-war</t>
  </si>
  <si>
    <t>Nymph Node</t>
  </si>
  <si>
    <t>Snow Piercer</t>
  </si>
  <si>
    <t>Closet Quasit</t>
  </si>
  <si>
    <t>Drag Sea Hag</t>
  </si>
  <si>
    <t>Shadow the Hedgehog</t>
  </si>
  <si>
    <t>Weaker Shrieker</t>
  </si>
  <si>
    <t>Shitake Shrieker</t>
  </si>
  <si>
    <t>fungi</t>
  </si>
  <si>
    <t>Chimera Primavera</t>
  </si>
  <si>
    <t>pasta</t>
  </si>
  <si>
    <t>Stubborn Adamantoise</t>
  </si>
  <si>
    <t>Ahriman</t>
  </si>
  <si>
    <t>spirit</t>
  </si>
  <si>
    <t>Ton-Tonberry</t>
  </si>
  <si>
    <t>knife</t>
  </si>
  <si>
    <t>Cactuar</t>
  </si>
  <si>
    <t>needle</t>
  </si>
  <si>
    <t>Malboro Light</t>
  </si>
  <si>
    <t>vine</t>
  </si>
  <si>
    <t>Chocobo</t>
  </si>
  <si>
    <t>Moogle</t>
  </si>
  <si>
    <t>Sylph Milf</t>
  </si>
  <si>
    <t>Prince Triton</t>
  </si>
  <si>
    <t>King Triton</t>
  </si>
  <si>
    <t>Violent Violet Fungi</t>
  </si>
  <si>
    <t>Grape Ape</t>
  </si>
  <si>
    <t>Stink Blink Dog</t>
  </si>
  <si>
    <t>Centaur for Disease Control</t>
  </si>
  <si>
    <t>A Ghast aghast</t>
  </si>
  <si>
    <t>Tactics Ogre</t>
  </si>
  <si>
    <t>Peryton on a Peloton</t>
  </si>
  <si>
    <t>Robot Unicorn</t>
  </si>
  <si>
    <t>Wight Said Fred</t>
  </si>
  <si>
    <t>Cooler Yeti</t>
  </si>
  <si>
    <t>Thirsty Satyr</t>
  </si>
  <si>
    <t>Mutant Babies</t>
  </si>
  <si>
    <t>diaper</t>
  </si>
  <si>
    <t>sprite</t>
  </si>
  <si>
    <t>Rodents of Unusual Size</t>
  </si>
  <si>
    <t>Smelly Pirate Hookers</t>
  </si>
  <si>
    <t>Teddy Ruxpin</t>
  </si>
  <si>
    <t>cassette</t>
  </si>
  <si>
    <t>Holy Hand Grenade of Antioch</t>
  </si>
  <si>
    <t>Vorpal Bunny</t>
  </si>
  <si>
    <t>Pandering Pandaren</t>
  </si>
  <si>
    <t>Blumpkin-Spiced Latte</t>
  </si>
  <si>
    <t>cup</t>
  </si>
  <si>
    <t>make-up</t>
  </si>
  <si>
    <t>Jagged Juggalos</t>
  </si>
  <si>
    <t>Wraith of God</t>
  </si>
  <si>
    <t>Cantankerous Catoblepas</t>
  </si>
  <si>
    <t>Savage Su-monster</t>
  </si>
  <si>
    <t>Abominable Anhkheg</t>
  </si>
  <si>
    <t>Embittered Erinyes</t>
  </si>
  <si>
    <t>Objectifying Medusa</t>
  </si>
  <si>
    <t>Beefy Minotaur</t>
  </si>
  <si>
    <t>Mummy Dearest</t>
  </si>
  <si>
    <t>Penis Guytrap</t>
  </si>
  <si>
    <t>root</t>
  </si>
  <si>
    <t>A piñata full of fire bees</t>
  </si>
  <si>
    <t>Skeletor</t>
  </si>
  <si>
    <t>bone</t>
  </si>
  <si>
    <t>Cthulu</t>
  </si>
  <si>
    <t>Kung Fu Chaos</t>
  </si>
  <si>
    <t>insanity</t>
  </si>
  <si>
    <t>Twiiter Troll</t>
  </si>
  <si>
    <t>One Winged Angel</t>
  </si>
  <si>
    <t>Sharknado</t>
  </si>
  <si>
    <t>timbits</t>
  </si>
  <si>
    <t>Sgt Poopers Lonely Farts Club Band</t>
  </si>
  <si>
    <t>brown note</t>
  </si>
  <si>
    <t>Smallcox Outbreak</t>
  </si>
  <si>
    <t>Kentucky Fried Children</t>
  </si>
  <si>
    <t>crispy bits</t>
  </si>
  <si>
    <t>Amazon Optimus Prime</t>
  </si>
  <si>
    <t>cardboard</t>
  </si>
  <si>
    <t>He Who Must Not Be Deadnamed</t>
  </si>
  <si>
    <t>name</t>
  </si>
  <si>
    <t>Zombie Dragula</t>
  </si>
  <si>
    <t>fangs</t>
  </si>
  <si>
    <t>Thanos</t>
  </si>
  <si>
    <t>gauntlet</t>
  </si>
  <si>
    <t>Gannondork</t>
  </si>
  <si>
    <t>triforce</t>
  </si>
  <si>
    <t>More-goth</t>
  </si>
  <si>
    <t>Prostetnic Vogon Jeltz</t>
  </si>
  <si>
    <t>poetry</t>
  </si>
  <si>
    <t>Darth Shopping Mall</t>
  </si>
  <si>
    <t>half-off coupon</t>
  </si>
  <si>
    <t>Decidely Not Sexy Skeksis</t>
  </si>
  <si>
    <t>Sauron</t>
  </si>
  <si>
    <t>Dr Doom PhD</t>
  </si>
  <si>
    <t>mask</t>
  </si>
  <si>
    <t>mother box</t>
  </si>
  <si>
    <t>Darkseid</t>
  </si>
  <si>
    <t>A French Douchebaguette</t>
  </si>
  <si>
    <t>crumbs</t>
  </si>
  <si>
    <t>bottle</t>
  </si>
  <si>
    <t>Daddy Mothman</t>
  </si>
  <si>
    <t>Conan O Brien the Bardbarian</t>
  </si>
  <si>
    <t>hair</t>
  </si>
  <si>
    <t>Cock Cockula</t>
  </si>
  <si>
    <t>lips</t>
  </si>
  <si>
    <t>Donkey Show-and-Tell</t>
  </si>
  <si>
    <t>Florida Man</t>
  </si>
  <si>
    <t>gun</t>
  </si>
  <si>
    <t>Hairless ape with much anxiety</t>
  </si>
  <si>
    <t>pills</t>
  </si>
  <si>
    <t>Jake from State Farm</t>
  </si>
  <si>
    <t>khakis</t>
  </si>
  <si>
    <t>Je ne sais quoi</t>
  </si>
  <si>
    <t>Hector the Love Nectar Injector</t>
  </si>
  <si>
    <t>nectar</t>
  </si>
  <si>
    <t>12-foot-tall skeleton</t>
  </si>
  <si>
    <t>big bone</t>
  </si>
  <si>
    <t>The Betty White Witch</t>
  </si>
  <si>
    <t>dentures</t>
  </si>
  <si>
    <t>The Dark One</t>
  </si>
  <si>
    <t>darkness</t>
  </si>
  <si>
    <t>Mal if a cent</t>
  </si>
  <si>
    <t>staff</t>
  </si>
  <si>
    <t>Wicked Witch of the Upper NW</t>
  </si>
  <si>
    <t>broom</t>
  </si>
  <si>
    <t>Lord Farquaad</t>
  </si>
  <si>
    <t>martini</t>
  </si>
  <si>
    <t>Captain Barbossa</t>
  </si>
  <si>
    <t>apple</t>
  </si>
  <si>
    <t>Loki's horse baby</t>
  </si>
  <si>
    <t>hooves</t>
  </si>
  <si>
    <t>Lord Adolphus Reginald Cockwomble Spunktrumpet the Third Esquire</t>
  </si>
  <si>
    <t>ego</t>
  </si>
  <si>
    <t>Mr Planters</t>
  </si>
  <si>
    <t>nuts</t>
  </si>
  <si>
    <t>Porg-stars</t>
  </si>
  <si>
    <t>Hulking Himbo</t>
  </si>
  <si>
    <t>beefcake</t>
  </si>
  <si>
    <t>Frank N Furter</t>
  </si>
  <si>
    <t>fishnet</t>
  </si>
  <si>
    <t>Teenage Mutant Ninja Squirtle</t>
  </si>
  <si>
    <t>A 5th Grader smarter than you</t>
  </si>
  <si>
    <t>Three and a half babies</t>
  </si>
  <si>
    <t>diapers</t>
  </si>
  <si>
    <t>cold dead eyes</t>
  </si>
  <si>
    <t>Wankpuffin Nobsocket Shitflute</t>
  </si>
  <si>
    <t>flute</t>
  </si>
  <si>
    <t>Albino howling shitgibbon</t>
  </si>
  <si>
    <t>poo</t>
  </si>
  <si>
    <t>Forum Ban-shee</t>
  </si>
  <si>
    <t>Djinn Djarin</t>
  </si>
  <si>
    <t>Peter Griffon</t>
  </si>
  <si>
    <t>Darth Vader</t>
  </si>
  <si>
    <t>helmet</t>
  </si>
  <si>
    <t>Low-key Loki</t>
  </si>
  <si>
    <t>infinity stone</t>
  </si>
  <si>
    <t>Sherrif of Nottingham</t>
  </si>
  <si>
    <t>taxes</t>
  </si>
  <si>
    <t>Hannibal Lecter</t>
  </si>
  <si>
    <t>fava beans</t>
  </si>
  <si>
    <t>Gollum</t>
  </si>
  <si>
    <t>precious</t>
  </si>
  <si>
    <t>Grand Admiral Thrawn</t>
  </si>
  <si>
    <t>art</t>
  </si>
  <si>
    <t>Baron Vladimir Fartonnen</t>
  </si>
  <si>
    <t>fat</t>
  </si>
  <si>
    <t>Tyrion Lannister</t>
  </si>
  <si>
    <t>wine</t>
  </si>
  <si>
    <t>Trix Rabbit</t>
  </si>
  <si>
    <t>cereal</t>
  </si>
  <si>
    <t>Edward Rock-Paper-Scissorhands</t>
  </si>
  <si>
    <t>scissors</t>
  </si>
  <si>
    <t>Tinkerbell</t>
  </si>
  <si>
    <t>attitude</t>
  </si>
  <si>
    <t>quantum particle</t>
  </si>
  <si>
    <t>Anacondas that love buns</t>
  </si>
  <si>
    <t>buns</t>
  </si>
  <si>
    <t>cookies</t>
  </si>
  <si>
    <t>Salt N Pepperidge Farm</t>
  </si>
  <si>
    <t>The Incredible Hulk Hogan</t>
  </si>
  <si>
    <t>gamma radiation</t>
  </si>
  <si>
    <t>Nearly Headless Nick</t>
  </si>
  <si>
    <t>Schrödingers army of undead cats</t>
  </si>
  <si>
    <t>Chef Playboyardee</t>
  </si>
  <si>
    <t>sauce</t>
  </si>
  <si>
    <t>Turd Ferguson</t>
  </si>
  <si>
    <t>Pega-sus Impostor</t>
  </si>
  <si>
    <t>Jedi Mind Flayer Trick</t>
  </si>
  <si>
    <t>Spectre of the Past Participle</t>
  </si>
  <si>
    <t>Why-vern?</t>
  </si>
  <si>
    <t>question</t>
  </si>
  <si>
    <t>Where-vern?</t>
  </si>
  <si>
    <t>What-vern?</t>
  </si>
  <si>
    <t>Which-vern?</t>
  </si>
  <si>
    <t>Forlorn Xorn</t>
  </si>
  <si>
    <t>Balor Texas</t>
  </si>
  <si>
    <t>Barbie Devil</t>
  </si>
  <si>
    <t>Gorgon Zolla</t>
  </si>
  <si>
    <t>Silent Hill Giant</t>
  </si>
  <si>
    <t>Instant Rice Giant</t>
  </si>
  <si>
    <t>Iron Man Giant</t>
  </si>
  <si>
    <t>Rolling Stone Giant</t>
  </si>
  <si>
    <t>Jack Frost Giant</t>
  </si>
  <si>
    <t>Kindle Fire Giant</t>
  </si>
  <si>
    <t>Cloud Strife Giant</t>
  </si>
  <si>
    <t>Perfect Storm Giant</t>
  </si>
  <si>
    <t>Hail Hydra</t>
  </si>
  <si>
    <t>Mostly-Invisible Stalker</t>
  </si>
  <si>
    <t>Slo-Mo-akum</t>
  </si>
  <si>
    <t>Ankylosaurus Nugget</t>
  </si>
  <si>
    <t>Brontosaurus Nugget</t>
  </si>
  <si>
    <t>Diplodocus Nugget</t>
  </si>
  <si>
    <t>Elasmosaurus Nugget</t>
  </si>
  <si>
    <t>Gorgosaurus Nugget</t>
  </si>
  <si>
    <t>Iguanadon Nugget</t>
  </si>
  <si>
    <t>Megalosaurus Nugget</t>
  </si>
  <si>
    <t>Monoclonius Nugget</t>
  </si>
  <si>
    <t>Pentasaurus Nugget</t>
  </si>
  <si>
    <t>Stegosaurus Nugget</t>
  </si>
  <si>
    <t>Triceratops Nugget</t>
  </si>
  <si>
    <t>Tyrannosaurus Rex Nugget</t>
  </si>
  <si>
    <t>Fart Garfunkel Elemental</t>
  </si>
  <si>
    <t>gas</t>
  </si>
  <si>
    <t>Rin Tin Tin Dragon</t>
  </si>
  <si>
    <t>White Stripes Dragon</t>
  </si>
  <si>
    <t>Ace of Beige Dragon</t>
  </si>
  <si>
    <t>Rebecca Black Dragon</t>
  </si>
  <si>
    <t>Blue Screen of Death Dragon</t>
  </si>
  <si>
    <t>Brass Monkey Dragon</t>
  </si>
  <si>
    <t>Bronze Age Dragon</t>
  </si>
  <si>
    <t>Gone to Plaid Dragon</t>
  </si>
  <si>
    <t>Never Catch Me Copper Dragon</t>
  </si>
  <si>
    <t>Stay Gold Ponyboy Dragon</t>
  </si>
  <si>
    <t>Green Hornet Dragon</t>
  </si>
  <si>
    <t>Red Hot Chili Peppers Dragon</t>
  </si>
  <si>
    <t>Silver Surfer Dragon</t>
  </si>
  <si>
    <t>Dragon Teenage Mutant Ninja Turtle</t>
  </si>
  <si>
    <t>Google Chromatic Dragon</t>
  </si>
  <si>
    <t>Double Platinum Dragon</t>
  </si>
  <si>
    <t>Vrock and roll</t>
  </si>
  <si>
    <t>Boner Devil</t>
  </si>
  <si>
    <t>Howard the Duck Duck Goose</t>
  </si>
  <si>
    <t>Jam and Jellyrock</t>
  </si>
  <si>
    <t>Mimic Mimic</t>
  </si>
  <si>
    <t>Lo and Beholder</t>
  </si>
  <si>
    <t>Black Sabbath Pudding</t>
  </si>
  <si>
    <t>Darkwing Duck and Cover</t>
  </si>
  <si>
    <t>Lame Duck Dodgers</t>
  </si>
  <si>
    <t>Daffy Duck Confit</t>
  </si>
  <si>
    <t>broth</t>
  </si>
  <si>
    <t>Donald Duck Soup</t>
  </si>
  <si>
    <t>Efreet Willy</t>
  </si>
  <si>
    <t>Threaten Ettin</t>
  </si>
  <si>
    <t>Patrick Swayze Ghost</t>
  </si>
  <si>
    <t>4chan Lurker</t>
  </si>
  <si>
    <t>Rainbow Brite Eyes</t>
  </si>
  <si>
    <t>Pebble Beach Golf Sphinx</t>
  </si>
  <si>
    <t>Tree-ant-man and wasp</t>
  </si>
  <si>
    <t>Canadian 'Eh Holes</t>
  </si>
  <si>
    <t>Vanilla Ice Devil</t>
  </si>
  <si>
    <t>Lichie Lich</t>
  </si>
  <si>
    <t>Jump Roper</t>
  </si>
  <si>
    <t>screwdriver</t>
  </si>
  <si>
    <t>Sonic the Hedgehog Screwdriver</t>
  </si>
  <si>
    <t>Adventure Time Lord</t>
  </si>
  <si>
    <t>Hidden Valley Ranch-hand</t>
  </si>
  <si>
    <t>Trapper Keeper</t>
  </si>
  <si>
    <t>Chuck E Cheese Knife</t>
  </si>
  <si>
    <t>Lazarus Pit Fiend</t>
  </si>
  <si>
    <t>That sexy sexy Green M&amp;M™</t>
  </si>
  <si>
    <t>Dwayne the Roc</t>
  </si>
  <si>
    <t>Tennessee Titan</t>
  </si>
  <si>
    <t>Behe-mothman</t>
  </si>
  <si>
    <t>Orcus Dorcus</t>
  </si>
  <si>
    <t>Jersey Devil</t>
  </si>
  <si>
    <t>Caps Lock Ness Monster</t>
  </si>
  <si>
    <t>hockey jersey</t>
  </si>
  <si>
    <t>blurry photo</t>
  </si>
  <si>
    <t>Bigfoot Locker</t>
  </si>
  <si>
    <t>Chupacabra</t>
  </si>
  <si>
    <t>fang</t>
  </si>
  <si>
    <t>Skunk weed ape</t>
  </si>
  <si>
    <t>Tropic Thunderbird</t>
  </si>
  <si>
    <t>Mongolian Death Worm</t>
  </si>
  <si>
    <t>Corrosive Ooze</t>
  </si>
  <si>
    <t>Rolling in the Deep Stalker</t>
  </si>
  <si>
    <t>Astral Projection Stalker</t>
  </si>
  <si>
    <t>silver cord</t>
  </si>
  <si>
    <t>gunk</t>
  </si>
  <si>
    <t>Batsquatch</t>
  </si>
  <si>
    <t>jerky</t>
  </si>
  <si>
    <t>Sasquatch</t>
  </si>
  <si>
    <t>Animorph</t>
  </si>
  <si>
    <t>paperback</t>
  </si>
  <si>
    <t>Phantom Hound of the Opera</t>
  </si>
  <si>
    <t>Consentacle</t>
  </si>
  <si>
    <t>Punk Rockworm Hydra</t>
  </si>
  <si>
    <t>pincer</t>
  </si>
  <si>
    <t>Half-melted slushie</t>
  </si>
  <si>
    <t>Mosh Pit Howler</t>
  </si>
  <si>
    <t>Barely Disguised Fetish Monster</t>
  </si>
  <si>
    <t>Peppa Pigfolk</t>
  </si>
  <si>
    <t>bacon</t>
  </si>
  <si>
    <t>House of Wax Phantom</t>
  </si>
  <si>
    <t>dripping</t>
  </si>
  <si>
    <t>Grievous bodily harmicist</t>
  </si>
  <si>
    <t>prescription</t>
  </si>
  <si>
    <t>Chairman of the Horde</t>
  </si>
  <si>
    <t>private jet</t>
  </si>
  <si>
    <t>Undead Dragon Ball Z</t>
  </si>
  <si>
    <t>dragonball</t>
  </si>
  <si>
    <t>Humphry Boggart</t>
  </si>
  <si>
    <t>Dire Straits Wolf</t>
  </si>
  <si>
    <t>video</t>
  </si>
  <si>
    <t>Cool Whip Scorpion</t>
  </si>
  <si>
    <t>tub</t>
  </si>
  <si>
    <t>Demon Lord of the Flies</t>
  </si>
  <si>
    <t>conch</t>
  </si>
  <si>
    <t>Hunger Games Daedra</t>
  </si>
  <si>
    <t>whistle</t>
  </si>
  <si>
    <t>Judge Dread Pirate Roberts</t>
  </si>
  <si>
    <t>Dodge or Ram</t>
  </si>
  <si>
    <t>horns</t>
  </si>
  <si>
    <t>Dirty Laundry Golem</t>
  </si>
  <si>
    <t>sock</t>
  </si>
  <si>
    <t>Shadow the Hedgehog Elemental</t>
  </si>
  <si>
    <t>Lightning McQueen Elemental</t>
  </si>
  <si>
    <t>kachow</t>
  </si>
  <si>
    <t>Manticore i9 Processor</t>
  </si>
  <si>
    <t>thermal paste</t>
  </si>
  <si>
    <t>Doomguard II BFG Edition</t>
  </si>
  <si>
    <t>shotgun</t>
  </si>
  <si>
    <t>Void Tower of Terror</t>
  </si>
  <si>
    <t>ash</t>
  </si>
  <si>
    <t>Which-Why-Were-Bear</t>
  </si>
  <si>
    <t>Titanosaurus Nugget</t>
  </si>
  <si>
    <t>fossil</t>
  </si>
  <si>
    <t>Ender Game Dragon</t>
  </si>
  <si>
    <t>end portal</t>
  </si>
  <si>
    <t>Iron Peasant Past &amp; Future</t>
  </si>
  <si>
    <t>Feral snaggle-tooth crotch goblins</t>
  </si>
  <si>
    <t>Unicornio the Mexican unicorn</t>
  </si>
  <si>
    <t>Wil-Wheaton-o'-the-Wisp</t>
  </si>
  <si>
    <t>Senior Vice President</t>
  </si>
  <si>
    <t>business card</t>
  </si>
  <si>
    <t>Health Inspector</t>
  </si>
  <si>
    <t>citation</t>
  </si>
  <si>
    <t>Mother-in-Law</t>
  </si>
  <si>
    <t>expectations</t>
  </si>
  <si>
    <t>Gelatinous Boob</t>
  </si>
  <si>
    <t>jiggle</t>
  </si>
  <si>
    <t>Cadaver Collector Gadget</t>
  </si>
  <si>
    <t>cadaver</t>
  </si>
  <si>
    <t>High-brow Drow Inquisitor</t>
  </si>
  <si>
    <t>eyebrow</t>
  </si>
  <si>
    <t>Elder Pinky and the Brain</t>
  </si>
  <si>
    <t>braincell</t>
  </si>
  <si>
    <t>Green Day Abishai</t>
  </si>
  <si>
    <t>album</t>
  </si>
  <si>
    <t>Skittering Treehouse of Horror</t>
  </si>
  <si>
    <t>episode</t>
  </si>
  <si>
    <t>Asteroid Spider-Man</t>
  </si>
  <si>
    <t>Ancient Deep Throat Crow</t>
  </si>
  <si>
    <t>spit</t>
  </si>
  <si>
    <t>Arizona Tea Phoenix</t>
  </si>
  <si>
    <t>Steel Sexual Predator</t>
  </si>
  <si>
    <t>sexts</t>
  </si>
  <si>
    <t>Ashen Knight Rider</t>
  </si>
  <si>
    <t>tires</t>
  </si>
  <si>
    <t>Licked Lichen Lich</t>
  </si>
  <si>
    <t>The Lord of Beyblades</t>
  </si>
  <si>
    <t>nostalgia</t>
  </si>
  <si>
    <t>Cosmic Rocky Horror</t>
  </si>
  <si>
    <t>pit</t>
  </si>
  <si>
    <t>Peach Pit Fiend</t>
  </si>
  <si>
    <t>Mind Flayer Lich Itchybitch</t>
  </si>
  <si>
    <t>Elder Tempest in a Teapot</t>
  </si>
  <si>
    <t>ceramic chip</t>
  </si>
  <si>
    <t>Seattle Kraken</t>
  </si>
  <si>
    <t>Bed Baphomet and Beyond</t>
  </si>
  <si>
    <t>towel</t>
  </si>
  <si>
    <t>Orcus Porkus Dorcus</t>
  </si>
  <si>
    <t>Count</t>
  </si>
  <si>
    <t>Tiamat</t>
  </si>
  <si>
    <t>Greatwyrm</t>
  </si>
  <si>
    <t>Death</t>
  </si>
  <si>
    <t>Procrastination</t>
  </si>
  <si>
    <t>Tearassque</t>
  </si>
  <si>
    <t>fart</t>
  </si>
  <si>
    <t>cloak</t>
  </si>
  <si>
    <t>guilt</t>
  </si>
  <si>
    <t>Porch Pirate of the Carribean</t>
  </si>
  <si>
    <t>package</t>
  </si>
  <si>
    <t>How-vern</t>
  </si>
  <si>
    <t>Sex-Pest</t>
  </si>
  <si>
    <t>harassment</t>
  </si>
  <si>
    <t>Vlogger</t>
  </si>
  <si>
    <t>likes</t>
  </si>
  <si>
    <t>Sadboi</t>
  </si>
  <si>
    <t>tears</t>
  </si>
  <si>
    <t>Spokesdog</t>
  </si>
  <si>
    <t>commercial</t>
  </si>
  <si>
    <t>purple wig</t>
  </si>
  <si>
    <t>e-girl</t>
  </si>
  <si>
    <t>Teabagger</t>
  </si>
  <si>
    <t>Mt Dew</t>
  </si>
  <si>
    <t>Tumblrina</t>
  </si>
  <si>
    <t>fan-fic</t>
  </si>
  <si>
    <t>Tweetstorm</t>
  </si>
  <si>
    <t>RTs</t>
  </si>
  <si>
    <t>Twidiot</t>
  </si>
  <si>
    <t>subtweets</t>
  </si>
  <si>
    <t>Broflake</t>
  </si>
  <si>
    <t>Mansplainer</t>
  </si>
  <si>
    <t>interruption</t>
  </si>
  <si>
    <t>Telefangelist</t>
  </si>
  <si>
    <t>scam</t>
  </si>
  <si>
    <t>Twitterati</t>
  </si>
  <si>
    <t>Bridezilla</t>
  </si>
  <si>
    <t>complaint</t>
  </si>
  <si>
    <t>Karen</t>
  </si>
  <si>
    <t>entitlement</t>
  </si>
  <si>
    <t>Predditor</t>
  </si>
  <si>
    <t>copypasta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</si>
</sst>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5206D9-A7D3-43E7-B033-B91FAFEDD3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33597-8998-4164-9517-DEF67346E95D}" name="weapons" displayName="weapons" ref="A1:B113" tableType="queryTable" totalsRowShown="0">
  <autoFilter ref="A1:B113" xr:uid="{A4433597-8998-4164-9517-DEF67346E95D}"/>
  <sortState xmlns:xlrd2="http://schemas.microsoft.com/office/spreadsheetml/2017/richdata2" ref="A2:B113">
    <sortCondition ref="B2:B113"/>
    <sortCondition ref="A2:A113"/>
  </sortState>
  <tableColumns count="2">
    <tableColumn id="1" xr3:uid="{021194E2-0758-4E9D-8B1B-781EBEA43BA1}" uniqueName="1" name="Column1" queryTableFieldId="1" dataDxfId="0"/>
    <tableColumn id="2" xr3:uid="{5901CD29-D541-47D6-9AB7-EC4492802AA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ABDC-6463-4348-8378-61126D7B4533}">
  <dimension ref="A1:F461"/>
  <sheetViews>
    <sheetView tabSelected="1" topLeftCell="A429" workbookViewId="0">
      <selection activeCell="A156" sqref="A156"/>
    </sheetView>
  </sheetViews>
  <sheetFormatPr defaultRowHeight="15" x14ac:dyDescent="0.25"/>
  <cols>
    <col min="1" max="1" width="30.85546875" customWidth="1"/>
    <col min="2" max="2" width="11.140625" bestFit="1" customWidth="1"/>
    <col min="3" max="3" width="17" customWidth="1"/>
  </cols>
  <sheetData>
    <row r="1" spans="1:6" x14ac:dyDescent="0.25">
      <c r="A1" t="s">
        <v>255</v>
      </c>
      <c r="B1" t="s">
        <v>256</v>
      </c>
      <c r="C1" t="s">
        <v>107</v>
      </c>
    </row>
    <row r="2" spans="1:6" ht="15.75" thickBot="1" x14ac:dyDescent="0.3">
      <c r="A2" t="s">
        <v>260</v>
      </c>
      <c r="B2">
        <v>0</v>
      </c>
      <c r="C2" t="s">
        <v>261</v>
      </c>
      <c r="E2" t="s">
        <v>256</v>
      </c>
      <c r="F2" t="s">
        <v>873</v>
      </c>
    </row>
    <row r="3" spans="1:6" ht="15.75" thickBot="1" x14ac:dyDescent="0.3">
      <c r="A3" t="s">
        <v>275</v>
      </c>
      <c r="B3">
        <v>0</v>
      </c>
      <c r="C3" t="s">
        <v>224</v>
      </c>
      <c r="E3">
        <v>0</v>
      </c>
      <c r="F3" s="2">
        <f>COUNTIF(B2:B525, 0)</f>
        <v>14</v>
      </c>
    </row>
    <row r="4" spans="1:6" ht="15.75" thickBot="1" x14ac:dyDescent="0.3">
      <c r="A4" t="s">
        <v>278</v>
      </c>
      <c r="B4">
        <v>0</v>
      </c>
      <c r="C4" t="s">
        <v>202</v>
      </c>
      <c r="E4">
        <v>1</v>
      </c>
      <c r="F4" s="1">
        <f>COUNTIF(B2:B525, 1)</f>
        <v>30</v>
      </c>
    </row>
    <row r="5" spans="1:6" x14ac:dyDescent="0.25">
      <c r="A5" t="s">
        <v>272</v>
      </c>
      <c r="B5">
        <v>0</v>
      </c>
      <c r="C5" t="s">
        <v>3</v>
      </c>
      <c r="E5">
        <v>2</v>
      </c>
      <c r="F5">
        <f>COUNTIF(B2:B525, 2)</f>
        <v>25</v>
      </c>
    </row>
    <row r="6" spans="1:6" x14ac:dyDescent="0.25">
      <c r="A6" t="s">
        <v>270</v>
      </c>
      <c r="B6">
        <v>0</v>
      </c>
      <c r="C6" t="s">
        <v>3</v>
      </c>
      <c r="E6">
        <v>3</v>
      </c>
      <c r="F6">
        <f>COUNTIF(B2:B525, 3)</f>
        <v>25</v>
      </c>
    </row>
    <row r="7" spans="1:6" x14ac:dyDescent="0.25">
      <c r="A7" t="s">
        <v>273</v>
      </c>
      <c r="B7">
        <v>0</v>
      </c>
      <c r="C7" t="s">
        <v>21</v>
      </c>
      <c r="E7">
        <v>4</v>
      </c>
      <c r="F7">
        <f>COUNTIF(B2:B525, 4)</f>
        <v>25</v>
      </c>
    </row>
    <row r="8" spans="1:6" x14ac:dyDescent="0.25">
      <c r="A8" t="s">
        <v>277</v>
      </c>
      <c r="B8">
        <v>0</v>
      </c>
      <c r="C8" t="s">
        <v>6</v>
      </c>
      <c r="E8">
        <v>5</v>
      </c>
      <c r="F8">
        <f>COUNTIF(B2:B525, 5)</f>
        <v>25</v>
      </c>
    </row>
    <row r="9" spans="1:6" x14ac:dyDescent="0.25">
      <c r="A9" t="s">
        <v>416</v>
      </c>
      <c r="B9">
        <v>0</v>
      </c>
      <c r="C9" t="s">
        <v>72</v>
      </c>
      <c r="E9">
        <v>6</v>
      </c>
      <c r="F9">
        <f>COUNTIF(B2:B525, 6)</f>
        <v>21</v>
      </c>
    </row>
    <row r="10" spans="1:6" x14ac:dyDescent="0.25">
      <c r="A10" t="s">
        <v>279</v>
      </c>
      <c r="B10">
        <v>0</v>
      </c>
      <c r="C10" t="s">
        <v>37</v>
      </c>
      <c r="E10">
        <v>7</v>
      </c>
      <c r="F10">
        <f>COUNTIF(B2:B525, 7)</f>
        <v>20</v>
      </c>
    </row>
    <row r="11" spans="1:6" x14ac:dyDescent="0.25">
      <c r="A11" t="s">
        <v>271</v>
      </c>
      <c r="B11">
        <v>0</v>
      </c>
      <c r="C11" t="s">
        <v>21</v>
      </c>
      <c r="E11">
        <v>8</v>
      </c>
      <c r="F11">
        <f>COUNTIF(B2:B525, 8)</f>
        <v>20</v>
      </c>
    </row>
    <row r="12" spans="1:6" x14ac:dyDescent="0.25">
      <c r="A12" t="s">
        <v>274</v>
      </c>
      <c r="B12">
        <v>0</v>
      </c>
      <c r="C12" t="s">
        <v>60</v>
      </c>
      <c r="E12">
        <v>9</v>
      </c>
      <c r="F12">
        <f>COUNTIF(B2:B525, 9)</f>
        <v>23</v>
      </c>
    </row>
    <row r="13" spans="1:6" x14ac:dyDescent="0.25">
      <c r="A13" t="s">
        <v>289</v>
      </c>
      <c r="B13">
        <v>0</v>
      </c>
      <c r="C13" t="s">
        <v>290</v>
      </c>
      <c r="E13">
        <v>10</v>
      </c>
      <c r="F13">
        <f>COUNTIF(B2:B525, 10)</f>
        <v>22</v>
      </c>
    </row>
    <row r="14" spans="1:6" x14ac:dyDescent="0.25">
      <c r="A14" t="s">
        <v>281</v>
      </c>
      <c r="B14">
        <v>0</v>
      </c>
      <c r="C14" t="s">
        <v>282</v>
      </c>
      <c r="E14">
        <v>11</v>
      </c>
      <c r="F14">
        <f>COUNTIF(B2:B525, 11)</f>
        <v>20</v>
      </c>
    </row>
    <row r="15" spans="1:6" x14ac:dyDescent="0.25">
      <c r="A15" t="s">
        <v>276</v>
      </c>
      <c r="B15">
        <v>0</v>
      </c>
      <c r="C15" t="s">
        <v>280</v>
      </c>
      <c r="E15">
        <v>12</v>
      </c>
      <c r="F15">
        <f>COUNTIF(B2:B525, 12)</f>
        <v>20</v>
      </c>
    </row>
    <row r="16" spans="1:6" x14ac:dyDescent="0.25">
      <c r="A16" t="s">
        <v>418</v>
      </c>
      <c r="B16">
        <v>1</v>
      </c>
      <c r="C16" t="s">
        <v>25</v>
      </c>
      <c r="E16">
        <v>13</v>
      </c>
      <c r="F16">
        <f>COUNTIF(B2:B525, 13)</f>
        <v>20</v>
      </c>
    </row>
    <row r="17" spans="1:6" x14ac:dyDescent="0.25">
      <c r="A17" t="s">
        <v>167</v>
      </c>
      <c r="B17">
        <v>1</v>
      </c>
      <c r="C17" t="s">
        <v>168</v>
      </c>
      <c r="E17">
        <v>14</v>
      </c>
      <c r="F17">
        <f>COUNTIF(B2:B525, 14)</f>
        <v>10</v>
      </c>
    </row>
    <row r="18" spans="1:6" x14ac:dyDescent="0.25">
      <c r="A18" t="s">
        <v>244</v>
      </c>
      <c r="B18">
        <v>1</v>
      </c>
      <c r="C18" t="s">
        <v>245</v>
      </c>
      <c r="E18">
        <v>15</v>
      </c>
      <c r="F18">
        <f>COUNTIF(B2:B525, 15)</f>
        <v>10</v>
      </c>
    </row>
    <row r="19" spans="1:6" x14ac:dyDescent="0.25">
      <c r="A19" t="s">
        <v>441</v>
      </c>
      <c r="B19">
        <v>1</v>
      </c>
      <c r="C19" t="s">
        <v>15</v>
      </c>
      <c r="E19">
        <v>16</v>
      </c>
      <c r="F19">
        <f>COUNTIF(B2:B525, 16)</f>
        <v>10</v>
      </c>
    </row>
    <row r="20" spans="1:6" x14ac:dyDescent="0.25">
      <c r="A20" t="s">
        <v>459</v>
      </c>
      <c r="B20">
        <v>1</v>
      </c>
      <c r="C20" t="s">
        <v>166</v>
      </c>
      <c r="E20">
        <v>17</v>
      </c>
      <c r="F20">
        <f>COUNTIF(B2:B525, 17)</f>
        <v>10</v>
      </c>
    </row>
    <row r="21" spans="1:6" x14ac:dyDescent="0.25">
      <c r="A21" t="s">
        <v>460</v>
      </c>
      <c r="B21">
        <v>1</v>
      </c>
      <c r="C21" t="s">
        <v>221</v>
      </c>
      <c r="E21">
        <v>18</v>
      </c>
      <c r="F21">
        <f>COUNTIF(B2:B525, 18)</f>
        <v>10</v>
      </c>
    </row>
    <row r="22" spans="1:6" x14ac:dyDescent="0.25">
      <c r="A22" t="s">
        <v>467</v>
      </c>
      <c r="B22">
        <v>1</v>
      </c>
      <c r="C22" t="s">
        <v>10</v>
      </c>
      <c r="E22">
        <v>19</v>
      </c>
      <c r="F22">
        <f>COUNTIF(B2:B525, 19)</f>
        <v>10</v>
      </c>
    </row>
    <row r="23" spans="1:6" x14ac:dyDescent="0.25">
      <c r="A23" t="s">
        <v>170</v>
      </c>
      <c r="B23">
        <v>1</v>
      </c>
      <c r="C23" t="s">
        <v>171</v>
      </c>
      <c r="E23">
        <v>20</v>
      </c>
      <c r="F23">
        <f>COUNTIF(B2:B525, 20)</f>
        <v>5</v>
      </c>
    </row>
    <row r="24" spans="1:6" x14ac:dyDescent="0.25">
      <c r="A24" t="s">
        <v>424</v>
      </c>
      <c r="B24">
        <v>1</v>
      </c>
      <c r="C24" t="s">
        <v>123</v>
      </c>
      <c r="E24">
        <v>21</v>
      </c>
      <c r="F24">
        <f>COUNTIF(B2:B525, 21)</f>
        <v>5</v>
      </c>
    </row>
    <row r="25" spans="1:6" x14ac:dyDescent="0.25">
      <c r="A25" t="s">
        <v>428</v>
      </c>
      <c r="B25">
        <v>1</v>
      </c>
      <c r="C25" t="s">
        <v>6</v>
      </c>
      <c r="E25">
        <v>22</v>
      </c>
      <c r="F25">
        <f>COUNTIF(B2:B525, 22)</f>
        <v>5</v>
      </c>
    </row>
    <row r="26" spans="1:6" x14ac:dyDescent="0.25">
      <c r="A26" t="s">
        <v>124</v>
      </c>
      <c r="B26">
        <v>1</v>
      </c>
      <c r="C26" t="s">
        <v>125</v>
      </c>
      <c r="E26">
        <v>23</v>
      </c>
      <c r="F26">
        <f>COUNTIF(B2:B525, 23)</f>
        <v>5</v>
      </c>
    </row>
    <row r="27" spans="1:6" x14ac:dyDescent="0.25">
      <c r="A27" t="s">
        <v>443</v>
      </c>
      <c r="B27">
        <v>1</v>
      </c>
      <c r="C27" t="s">
        <v>147</v>
      </c>
      <c r="E27">
        <v>24</v>
      </c>
      <c r="F27">
        <f>COUNTIF(B2:B525, 24)</f>
        <v>5</v>
      </c>
    </row>
    <row r="28" spans="1:6" x14ac:dyDescent="0.25">
      <c r="A28" t="s">
        <v>153</v>
      </c>
      <c r="B28">
        <v>1</v>
      </c>
      <c r="C28" t="s">
        <v>154</v>
      </c>
      <c r="E28">
        <v>25</v>
      </c>
      <c r="F28">
        <f>COUNTIF(B2:B525, 25)</f>
        <v>5</v>
      </c>
    </row>
    <row r="29" spans="1:6" x14ac:dyDescent="0.25">
      <c r="A29" t="s">
        <v>444</v>
      </c>
      <c r="B29">
        <v>1</v>
      </c>
      <c r="C29" t="s">
        <v>155</v>
      </c>
      <c r="E29">
        <v>26</v>
      </c>
      <c r="F29">
        <f>COUNTIF(B2:B525, 26)</f>
        <v>3</v>
      </c>
    </row>
    <row r="30" spans="1:6" x14ac:dyDescent="0.25">
      <c r="A30" t="s">
        <v>445</v>
      </c>
      <c r="B30">
        <v>1</v>
      </c>
      <c r="C30" t="s">
        <v>173</v>
      </c>
      <c r="E30">
        <v>27</v>
      </c>
      <c r="F30">
        <f>COUNTIF(B2:B525, 27)</f>
        <v>3</v>
      </c>
    </row>
    <row r="31" spans="1:6" x14ac:dyDescent="0.25">
      <c r="A31" t="s">
        <v>30</v>
      </c>
      <c r="B31">
        <v>1</v>
      </c>
      <c r="C31" t="s">
        <v>31</v>
      </c>
      <c r="E31">
        <v>28</v>
      </c>
      <c r="F31">
        <f>COUNTIF(B2:B525, 28)</f>
        <v>3</v>
      </c>
    </row>
    <row r="32" spans="1:6" x14ac:dyDescent="0.25">
      <c r="A32" t="s">
        <v>446</v>
      </c>
      <c r="B32">
        <v>1</v>
      </c>
      <c r="C32" t="s">
        <v>60</v>
      </c>
      <c r="E32">
        <v>29</v>
      </c>
      <c r="F32">
        <f>COUNTIF(B2:B525, 29)</f>
        <v>3</v>
      </c>
    </row>
    <row r="33" spans="1:6" x14ac:dyDescent="0.25">
      <c r="A33" t="s">
        <v>182</v>
      </c>
      <c r="B33">
        <v>1</v>
      </c>
      <c r="C33" t="s">
        <v>183</v>
      </c>
      <c r="E33">
        <v>30</v>
      </c>
      <c r="F33">
        <f>COUNTIF(B2:B525, 30)</f>
        <v>3</v>
      </c>
    </row>
    <row r="34" spans="1:6" x14ac:dyDescent="0.25">
      <c r="A34" t="s">
        <v>450</v>
      </c>
      <c r="B34">
        <v>1</v>
      </c>
      <c r="C34" t="s">
        <v>194</v>
      </c>
      <c r="E34">
        <v>31</v>
      </c>
      <c r="F34">
        <f>COUNTIF(B2:B525, 31)</f>
        <v>2</v>
      </c>
    </row>
    <row r="35" spans="1:6" x14ac:dyDescent="0.25">
      <c r="A35" t="s">
        <v>458</v>
      </c>
      <c r="B35">
        <v>1</v>
      </c>
      <c r="C35" t="s">
        <v>190</v>
      </c>
      <c r="E35">
        <v>32</v>
      </c>
      <c r="F35">
        <f>COUNTIF(B2:B525, 32)</f>
        <v>2</v>
      </c>
    </row>
    <row r="36" spans="1:6" x14ac:dyDescent="0.25">
      <c r="A36" t="s">
        <v>442</v>
      </c>
      <c r="B36">
        <v>1</v>
      </c>
      <c r="C36" t="s">
        <v>83</v>
      </c>
      <c r="E36">
        <v>33</v>
      </c>
      <c r="F36">
        <f>COUNTIF(B2:B525, 33)</f>
        <v>2</v>
      </c>
    </row>
    <row r="37" spans="1:6" x14ac:dyDescent="0.25">
      <c r="A37" t="s">
        <v>210</v>
      </c>
      <c r="B37">
        <v>1</v>
      </c>
      <c r="C37" t="s">
        <v>211</v>
      </c>
      <c r="E37">
        <v>34</v>
      </c>
      <c r="F37">
        <f>COUNTIF(B2:B525, 34)</f>
        <v>2</v>
      </c>
    </row>
    <row r="38" spans="1:6" x14ac:dyDescent="0.25">
      <c r="A38" t="s">
        <v>96</v>
      </c>
      <c r="B38">
        <v>1</v>
      </c>
      <c r="C38" t="s">
        <v>97</v>
      </c>
      <c r="E38">
        <v>35</v>
      </c>
      <c r="F38">
        <f>COUNTIF(B2:B525, 35)</f>
        <v>2</v>
      </c>
    </row>
    <row r="39" spans="1:6" x14ac:dyDescent="0.25">
      <c r="A39" t="s">
        <v>225</v>
      </c>
      <c r="B39">
        <v>1</v>
      </c>
      <c r="C39" t="s">
        <v>226</v>
      </c>
      <c r="E39">
        <v>36</v>
      </c>
      <c r="F39">
        <f>COUNTIF(B2:B525, 36)</f>
        <v>2</v>
      </c>
    </row>
    <row r="40" spans="1:6" x14ac:dyDescent="0.25">
      <c r="A40" t="s">
        <v>227</v>
      </c>
      <c r="B40">
        <v>1</v>
      </c>
      <c r="C40" t="s">
        <v>228</v>
      </c>
      <c r="E40">
        <v>37</v>
      </c>
      <c r="F40">
        <f>COUNTIF(B2:B525, 37)</f>
        <v>2</v>
      </c>
    </row>
    <row r="41" spans="1:6" x14ac:dyDescent="0.25">
      <c r="A41" t="s">
        <v>94</v>
      </c>
      <c r="B41">
        <v>1</v>
      </c>
      <c r="C41" t="s">
        <v>95</v>
      </c>
      <c r="E41">
        <v>38</v>
      </c>
      <c r="F41">
        <f>COUNTIF(B2:B525, 38)</f>
        <v>2</v>
      </c>
    </row>
    <row r="42" spans="1:6" x14ac:dyDescent="0.25">
      <c r="A42" t="s">
        <v>448</v>
      </c>
      <c r="B42">
        <v>1</v>
      </c>
      <c r="C42" t="s">
        <v>172</v>
      </c>
      <c r="E42">
        <v>39</v>
      </c>
      <c r="F42">
        <f>COUNTIF(B2:B525, 39)</f>
        <v>2</v>
      </c>
    </row>
    <row r="43" spans="1:6" x14ac:dyDescent="0.25">
      <c r="A43" t="s">
        <v>447</v>
      </c>
      <c r="B43">
        <v>1</v>
      </c>
      <c r="C43" t="s">
        <v>202</v>
      </c>
      <c r="E43">
        <v>40</v>
      </c>
      <c r="F43">
        <f>COUNTIF(B2:B525, 40)</f>
        <v>2</v>
      </c>
    </row>
    <row r="44" spans="1:6" x14ac:dyDescent="0.25">
      <c r="A44" t="s">
        <v>449</v>
      </c>
      <c r="B44">
        <v>1</v>
      </c>
      <c r="C44" t="s">
        <v>186</v>
      </c>
      <c r="E44">
        <v>41</v>
      </c>
      <c r="F44">
        <f>COUNTIF(B2:B525, 41)</f>
        <v>1</v>
      </c>
    </row>
    <row r="45" spans="1:6" x14ac:dyDescent="0.25">
      <c r="A45" t="s">
        <v>176</v>
      </c>
      <c r="B45">
        <v>1</v>
      </c>
      <c r="C45" t="s">
        <v>99</v>
      </c>
      <c r="E45">
        <v>42</v>
      </c>
      <c r="F45">
        <f>COUNTIF(B2:B525, 42)</f>
        <v>1</v>
      </c>
    </row>
    <row r="46" spans="1:6" x14ac:dyDescent="0.25">
      <c r="A46" t="s">
        <v>478</v>
      </c>
      <c r="B46">
        <v>2</v>
      </c>
      <c r="C46" t="s">
        <v>60</v>
      </c>
      <c r="E46">
        <v>43</v>
      </c>
      <c r="F46">
        <f>COUNTIF(B2:B525, 43)</f>
        <v>1</v>
      </c>
    </row>
    <row r="47" spans="1:6" x14ac:dyDescent="0.25">
      <c r="A47" t="s">
        <v>475</v>
      </c>
      <c r="B47">
        <v>2</v>
      </c>
      <c r="C47" t="s">
        <v>60</v>
      </c>
      <c r="E47">
        <v>44</v>
      </c>
      <c r="F47">
        <f>COUNTIF(B2:B525, 44)</f>
        <v>1</v>
      </c>
    </row>
    <row r="48" spans="1:6" x14ac:dyDescent="0.25">
      <c r="A48" t="s">
        <v>81</v>
      </c>
      <c r="B48">
        <v>2</v>
      </c>
      <c r="C48" t="s">
        <v>82</v>
      </c>
      <c r="E48">
        <v>45</v>
      </c>
      <c r="F48">
        <f>COUNTIF(B2:B525, 45)</f>
        <v>1</v>
      </c>
    </row>
    <row r="49" spans="1:6" x14ac:dyDescent="0.25">
      <c r="A49" t="s">
        <v>477</v>
      </c>
      <c r="B49">
        <v>2</v>
      </c>
      <c r="C49" t="s">
        <v>190</v>
      </c>
      <c r="E49">
        <v>46</v>
      </c>
      <c r="F49">
        <f>COUNTIF(B2:B525, 46)</f>
        <v>1</v>
      </c>
    </row>
    <row r="50" spans="1:6" x14ac:dyDescent="0.25">
      <c r="A50" t="s">
        <v>463</v>
      </c>
      <c r="B50">
        <v>2</v>
      </c>
      <c r="C50" t="s">
        <v>169</v>
      </c>
      <c r="E50">
        <v>47</v>
      </c>
      <c r="F50">
        <f>COUNTIF(B2:B525, 47)</f>
        <v>1</v>
      </c>
    </row>
    <row r="51" spans="1:6" x14ac:dyDescent="0.25">
      <c r="A51" t="s">
        <v>466</v>
      </c>
      <c r="B51">
        <v>2</v>
      </c>
      <c r="C51" t="s">
        <v>11</v>
      </c>
      <c r="E51">
        <v>48</v>
      </c>
      <c r="F51">
        <f>COUNTIF(B2:B525, 48)</f>
        <v>1</v>
      </c>
    </row>
    <row r="52" spans="1:6" x14ac:dyDescent="0.25">
      <c r="A52" t="s">
        <v>465</v>
      </c>
      <c r="B52">
        <v>2</v>
      </c>
      <c r="C52" t="s">
        <v>105</v>
      </c>
      <c r="E52">
        <v>49</v>
      </c>
      <c r="F52">
        <f>COUNTIF(B2:B525, 49)</f>
        <v>1</v>
      </c>
    </row>
    <row r="53" spans="1:6" x14ac:dyDescent="0.25">
      <c r="A53" t="s">
        <v>468</v>
      </c>
      <c r="B53">
        <v>2</v>
      </c>
      <c r="C53" t="s">
        <v>37</v>
      </c>
      <c r="E53">
        <v>50</v>
      </c>
      <c r="F53">
        <f>COUNTIF(B2:B525, 50)</f>
        <v>1</v>
      </c>
    </row>
    <row r="54" spans="1:6" x14ac:dyDescent="0.25">
      <c r="A54" t="s">
        <v>469</v>
      </c>
      <c r="B54">
        <v>2</v>
      </c>
      <c r="C54" t="s">
        <v>139</v>
      </c>
      <c r="E54">
        <v>51</v>
      </c>
      <c r="F54">
        <f>COUNTIF(B2:B525, 51)</f>
        <v>1</v>
      </c>
    </row>
    <row r="55" spans="1:6" x14ac:dyDescent="0.25">
      <c r="A55" t="s">
        <v>470</v>
      </c>
      <c r="B55">
        <v>2</v>
      </c>
      <c r="C55" t="s">
        <v>148</v>
      </c>
      <c r="E55">
        <v>52</v>
      </c>
      <c r="F55">
        <f>COUNTIF(B2:B525, 52)</f>
        <v>1</v>
      </c>
    </row>
    <row r="56" spans="1:6" x14ac:dyDescent="0.25">
      <c r="A56" t="s">
        <v>474</v>
      </c>
      <c r="B56">
        <v>2</v>
      </c>
      <c r="C56" t="s">
        <v>246</v>
      </c>
      <c r="E56">
        <v>53</v>
      </c>
      <c r="F56">
        <f>COUNTIF(B2:B525, 53)</f>
        <v>1</v>
      </c>
    </row>
    <row r="57" spans="1:6" x14ac:dyDescent="0.25">
      <c r="A57" t="s">
        <v>464</v>
      </c>
      <c r="B57">
        <v>2</v>
      </c>
      <c r="C57" t="s">
        <v>84</v>
      </c>
      <c r="E57">
        <v>54</v>
      </c>
      <c r="F57">
        <f>COUNTIF(B2:B525, 54)</f>
        <v>1</v>
      </c>
    </row>
    <row r="58" spans="1:6" x14ac:dyDescent="0.25">
      <c r="A58" t="s">
        <v>164</v>
      </c>
      <c r="B58">
        <v>2</v>
      </c>
      <c r="C58" t="s">
        <v>165</v>
      </c>
      <c r="E58">
        <v>55</v>
      </c>
      <c r="F58">
        <f>COUNTIF(B2:B525, 55)</f>
        <v>1</v>
      </c>
    </row>
    <row r="59" spans="1:6" x14ac:dyDescent="0.25">
      <c r="A59" t="s">
        <v>471</v>
      </c>
      <c r="B59">
        <v>2</v>
      </c>
      <c r="C59" t="s">
        <v>60</v>
      </c>
      <c r="E59">
        <v>56</v>
      </c>
      <c r="F59">
        <f>COUNTIF(B3:B526, 56)</f>
        <v>1</v>
      </c>
    </row>
    <row r="60" spans="1:6" x14ac:dyDescent="0.25">
      <c r="A60" t="s">
        <v>461</v>
      </c>
      <c r="B60">
        <v>2</v>
      </c>
      <c r="C60" t="s">
        <v>462</v>
      </c>
      <c r="E60">
        <v>57</v>
      </c>
      <c r="F60">
        <f>COUNTIF(B4:B527, 57)</f>
        <v>1</v>
      </c>
    </row>
    <row r="61" spans="1:6" x14ac:dyDescent="0.25">
      <c r="A61" t="s">
        <v>882</v>
      </c>
      <c r="B61">
        <v>2</v>
      </c>
      <c r="C61" t="s">
        <v>883</v>
      </c>
      <c r="E61">
        <v>58</v>
      </c>
      <c r="F61">
        <f>COUNTIF(B5:B528, 58)</f>
        <v>1</v>
      </c>
    </row>
    <row r="62" spans="1:6" x14ac:dyDescent="0.25">
      <c r="A62" t="s">
        <v>482</v>
      </c>
      <c r="B62">
        <v>2</v>
      </c>
      <c r="C62" t="s">
        <v>242</v>
      </c>
      <c r="E62">
        <v>59</v>
      </c>
      <c r="F62">
        <f>COUNTIF(B6:B529, 59)</f>
        <v>1</v>
      </c>
    </row>
    <row r="63" spans="1:6" x14ac:dyDescent="0.25">
      <c r="A63" t="s">
        <v>889</v>
      </c>
      <c r="B63">
        <v>2</v>
      </c>
      <c r="C63" t="s">
        <v>890</v>
      </c>
      <c r="E63">
        <v>60</v>
      </c>
      <c r="F63">
        <f>COUNTIF(B7:B530, 60)</f>
        <v>1</v>
      </c>
    </row>
    <row r="64" spans="1:6" x14ac:dyDescent="0.25">
      <c r="A64" t="s">
        <v>885</v>
      </c>
      <c r="B64">
        <v>2</v>
      </c>
      <c r="C64" t="s">
        <v>886</v>
      </c>
      <c r="E64">
        <v>61</v>
      </c>
      <c r="F64">
        <f>COUNTIF(B8:B531, 61)</f>
        <v>1</v>
      </c>
    </row>
    <row r="65" spans="1:6" x14ac:dyDescent="0.25">
      <c r="A65" t="s">
        <v>891</v>
      </c>
      <c r="B65">
        <v>2</v>
      </c>
      <c r="C65" t="s">
        <v>892</v>
      </c>
      <c r="E65">
        <v>62</v>
      </c>
      <c r="F65">
        <f>COUNTIF(B9:B532, 62)</f>
        <v>1</v>
      </c>
    </row>
    <row r="66" spans="1:6" x14ac:dyDescent="0.25">
      <c r="A66" t="s">
        <v>230</v>
      </c>
      <c r="B66">
        <v>2</v>
      </c>
      <c r="C66" t="s">
        <v>231</v>
      </c>
      <c r="E66">
        <v>63</v>
      </c>
      <c r="F66">
        <f>COUNTIF(B10:B533, 63)</f>
        <v>1</v>
      </c>
    </row>
    <row r="67" spans="1:6" x14ac:dyDescent="0.25">
      <c r="A67" t="s">
        <v>481</v>
      </c>
      <c r="B67">
        <v>2</v>
      </c>
      <c r="C67" t="s">
        <v>223</v>
      </c>
      <c r="E67">
        <v>64</v>
      </c>
      <c r="F67">
        <f>COUNTIF(B11:B534, 64)</f>
        <v>1</v>
      </c>
    </row>
    <row r="68" spans="1:6" x14ac:dyDescent="0.25">
      <c r="A68" t="s">
        <v>479</v>
      </c>
      <c r="B68">
        <v>2</v>
      </c>
      <c r="C68" t="s">
        <v>247</v>
      </c>
      <c r="E68">
        <v>65</v>
      </c>
      <c r="F68">
        <f>COUNTIF(B12:B535, 65)</f>
        <v>1</v>
      </c>
    </row>
    <row r="69" spans="1:6" x14ac:dyDescent="0.25">
      <c r="A69" t="s">
        <v>887</v>
      </c>
      <c r="B69">
        <v>2</v>
      </c>
      <c r="C69" t="s">
        <v>888</v>
      </c>
    </row>
    <row r="70" spans="1:6" x14ac:dyDescent="0.25">
      <c r="A70" t="s">
        <v>480</v>
      </c>
      <c r="B70">
        <v>2</v>
      </c>
      <c r="C70" t="s">
        <v>37</v>
      </c>
    </row>
    <row r="71" spans="1:6" x14ac:dyDescent="0.25">
      <c r="A71" t="s">
        <v>484</v>
      </c>
      <c r="B71">
        <v>3</v>
      </c>
      <c r="C71" t="s">
        <v>14</v>
      </c>
    </row>
    <row r="72" spans="1:6" x14ac:dyDescent="0.25">
      <c r="A72" t="s">
        <v>16</v>
      </c>
      <c r="B72">
        <v>3</v>
      </c>
      <c r="C72" t="s">
        <v>17</v>
      </c>
    </row>
    <row r="73" spans="1:6" x14ac:dyDescent="0.25">
      <c r="A73" t="s">
        <v>486</v>
      </c>
      <c r="B73">
        <v>3</v>
      </c>
      <c r="C73" t="s">
        <v>18</v>
      </c>
    </row>
    <row r="74" spans="1:6" x14ac:dyDescent="0.25">
      <c r="A74" t="s">
        <v>495</v>
      </c>
      <c r="B74">
        <v>3</v>
      </c>
      <c r="C74" t="s">
        <v>60</v>
      </c>
    </row>
    <row r="75" spans="1:6" x14ac:dyDescent="0.25">
      <c r="A75" t="s">
        <v>491</v>
      </c>
      <c r="B75">
        <v>3</v>
      </c>
      <c r="C75" t="s">
        <v>58</v>
      </c>
    </row>
    <row r="76" spans="1:6" x14ac:dyDescent="0.25">
      <c r="A76" t="s">
        <v>496</v>
      </c>
      <c r="B76">
        <v>3</v>
      </c>
      <c r="C76" t="s">
        <v>214</v>
      </c>
    </row>
    <row r="77" spans="1:6" x14ac:dyDescent="0.25">
      <c r="A77" t="s">
        <v>894</v>
      </c>
      <c r="B77">
        <v>3</v>
      </c>
      <c r="C77" t="s">
        <v>893</v>
      </c>
    </row>
    <row r="78" spans="1:6" x14ac:dyDescent="0.25">
      <c r="A78" t="s">
        <v>488</v>
      </c>
      <c r="B78">
        <v>3</v>
      </c>
      <c r="C78" t="s">
        <v>142</v>
      </c>
    </row>
    <row r="79" spans="1:6" x14ac:dyDescent="0.25">
      <c r="A79" t="s">
        <v>489</v>
      </c>
      <c r="B79">
        <v>3</v>
      </c>
      <c r="C79" t="s">
        <v>18</v>
      </c>
    </row>
    <row r="80" spans="1:6" x14ac:dyDescent="0.25">
      <c r="A80" t="s">
        <v>251</v>
      </c>
      <c r="B80">
        <v>3</v>
      </c>
      <c r="C80" t="s">
        <v>252</v>
      </c>
    </row>
    <row r="81" spans="1:3" x14ac:dyDescent="0.25">
      <c r="A81" t="s">
        <v>830</v>
      </c>
      <c r="B81">
        <v>3</v>
      </c>
      <c r="C81" t="s">
        <v>150</v>
      </c>
    </row>
    <row r="82" spans="1:3" x14ac:dyDescent="0.25">
      <c r="A82" t="s">
        <v>151</v>
      </c>
      <c r="B82">
        <v>3</v>
      </c>
      <c r="C82" t="s">
        <v>152</v>
      </c>
    </row>
    <row r="83" spans="1:3" x14ac:dyDescent="0.25">
      <c r="A83" t="s">
        <v>493</v>
      </c>
      <c r="B83">
        <v>3</v>
      </c>
      <c r="C83" t="s">
        <v>187</v>
      </c>
    </row>
    <row r="84" spans="1:3" x14ac:dyDescent="0.25">
      <c r="A84" t="s">
        <v>515</v>
      </c>
      <c r="B84">
        <v>3</v>
      </c>
      <c r="C84" t="s">
        <v>76</v>
      </c>
    </row>
    <row r="85" spans="1:3" x14ac:dyDescent="0.25">
      <c r="A85" t="s">
        <v>487</v>
      </c>
      <c r="B85">
        <v>3</v>
      </c>
      <c r="C85" t="s">
        <v>138</v>
      </c>
    </row>
    <row r="86" spans="1:3" x14ac:dyDescent="0.25">
      <c r="A86" t="s">
        <v>497</v>
      </c>
      <c r="B86">
        <v>3</v>
      </c>
      <c r="C86" t="s">
        <v>216</v>
      </c>
    </row>
    <row r="87" spans="1:3" x14ac:dyDescent="0.25">
      <c r="A87" t="s">
        <v>215</v>
      </c>
      <c r="B87">
        <v>3</v>
      </c>
      <c r="C87" t="s">
        <v>98</v>
      </c>
    </row>
    <row r="88" spans="1:3" x14ac:dyDescent="0.25">
      <c r="A88" t="s">
        <v>494</v>
      </c>
      <c r="B88">
        <v>3</v>
      </c>
      <c r="C88" t="s">
        <v>201</v>
      </c>
    </row>
    <row r="89" spans="1:3" x14ac:dyDescent="0.25">
      <c r="A89" t="s">
        <v>485</v>
      </c>
      <c r="B89">
        <v>3</v>
      </c>
      <c r="C89" t="s">
        <v>15</v>
      </c>
    </row>
    <row r="90" spans="1:3" x14ac:dyDescent="0.25">
      <c r="A90" t="s">
        <v>514</v>
      </c>
      <c r="B90">
        <v>3</v>
      </c>
      <c r="C90" t="s">
        <v>232</v>
      </c>
    </row>
    <row r="91" spans="1:3" x14ac:dyDescent="0.25">
      <c r="A91" t="s">
        <v>895</v>
      </c>
      <c r="B91">
        <v>3</v>
      </c>
      <c r="C91" t="s">
        <v>896</v>
      </c>
    </row>
    <row r="92" spans="1:3" x14ac:dyDescent="0.25">
      <c r="A92" t="s">
        <v>483</v>
      </c>
      <c r="B92">
        <v>3</v>
      </c>
      <c r="C92" t="s">
        <v>12</v>
      </c>
    </row>
    <row r="93" spans="1:3" x14ac:dyDescent="0.25">
      <c r="A93" t="s">
        <v>517</v>
      </c>
      <c r="B93">
        <v>3</v>
      </c>
      <c r="C93" t="s">
        <v>99</v>
      </c>
    </row>
    <row r="94" spans="1:3" x14ac:dyDescent="0.25">
      <c r="A94" t="s">
        <v>498</v>
      </c>
      <c r="B94">
        <v>3</v>
      </c>
      <c r="C94" t="s">
        <v>220</v>
      </c>
    </row>
    <row r="95" spans="1:3" x14ac:dyDescent="0.25">
      <c r="A95" t="s">
        <v>492</v>
      </c>
      <c r="B95">
        <v>3</v>
      </c>
      <c r="C95" t="s">
        <v>27</v>
      </c>
    </row>
    <row r="96" spans="1:3" x14ac:dyDescent="0.25">
      <c r="A96" t="s">
        <v>521</v>
      </c>
      <c r="B96">
        <v>4</v>
      </c>
      <c r="C96" t="s">
        <v>104</v>
      </c>
    </row>
    <row r="97" spans="1:3" x14ac:dyDescent="0.25">
      <c r="A97" t="s">
        <v>903</v>
      </c>
      <c r="B97">
        <v>4</v>
      </c>
      <c r="C97" t="s">
        <v>890</v>
      </c>
    </row>
    <row r="98" spans="1:3" x14ac:dyDescent="0.25">
      <c r="A98" t="s">
        <v>520</v>
      </c>
      <c r="B98">
        <v>4</v>
      </c>
      <c r="C98" t="s">
        <v>20</v>
      </c>
    </row>
    <row r="99" spans="1:3" x14ac:dyDescent="0.25">
      <c r="A99" t="s">
        <v>526</v>
      </c>
      <c r="B99">
        <v>4</v>
      </c>
      <c r="C99" t="s">
        <v>98</v>
      </c>
    </row>
    <row r="100" spans="1:3" x14ac:dyDescent="0.25">
      <c r="A100" t="s">
        <v>268</v>
      </c>
      <c r="B100">
        <v>4</v>
      </c>
      <c r="C100" t="s">
        <v>269</v>
      </c>
    </row>
    <row r="101" spans="1:3" x14ac:dyDescent="0.25">
      <c r="A101" t="s">
        <v>425</v>
      </c>
      <c r="B101">
        <v>4</v>
      </c>
      <c r="C101" t="s">
        <v>123</v>
      </c>
    </row>
    <row r="102" spans="1:3" x14ac:dyDescent="0.25">
      <c r="A102" t="s">
        <v>70</v>
      </c>
      <c r="B102">
        <v>4</v>
      </c>
      <c r="C102" t="s">
        <v>71</v>
      </c>
    </row>
    <row r="103" spans="1:3" x14ac:dyDescent="0.25">
      <c r="A103" t="s">
        <v>13</v>
      </c>
      <c r="B103">
        <v>4</v>
      </c>
      <c r="C103" t="s">
        <v>12</v>
      </c>
    </row>
    <row r="104" spans="1:3" x14ac:dyDescent="0.25">
      <c r="A104" t="s">
        <v>100</v>
      </c>
      <c r="B104">
        <v>4</v>
      </c>
      <c r="C104" t="s">
        <v>101</v>
      </c>
    </row>
    <row r="105" spans="1:3" x14ac:dyDescent="0.25">
      <c r="A105" t="s">
        <v>102</v>
      </c>
      <c r="B105">
        <v>4</v>
      </c>
      <c r="C105" t="s">
        <v>103</v>
      </c>
    </row>
    <row r="106" spans="1:3" x14ac:dyDescent="0.25">
      <c r="A106" t="s">
        <v>518</v>
      </c>
      <c r="B106">
        <v>4</v>
      </c>
      <c r="C106" t="s">
        <v>4</v>
      </c>
    </row>
    <row r="107" spans="1:3" x14ac:dyDescent="0.25">
      <c r="A107" t="s">
        <v>145</v>
      </c>
      <c r="B107">
        <v>4</v>
      </c>
      <c r="C107" t="s">
        <v>146</v>
      </c>
    </row>
    <row r="108" spans="1:3" x14ac:dyDescent="0.25">
      <c r="A108" t="s">
        <v>121</v>
      </c>
      <c r="B108">
        <v>4</v>
      </c>
      <c r="C108" t="s">
        <v>122</v>
      </c>
    </row>
    <row r="109" spans="1:3" x14ac:dyDescent="0.25">
      <c r="A109" t="s">
        <v>528</v>
      </c>
      <c r="B109">
        <v>4</v>
      </c>
      <c r="C109" t="s">
        <v>529</v>
      </c>
    </row>
    <row r="110" spans="1:3" x14ac:dyDescent="0.25">
      <c r="A110" t="s">
        <v>523</v>
      </c>
      <c r="B110">
        <v>4</v>
      </c>
      <c r="C110" t="s">
        <v>200</v>
      </c>
    </row>
    <row r="111" spans="1:3" x14ac:dyDescent="0.25">
      <c r="A111" t="s">
        <v>248</v>
      </c>
      <c r="B111">
        <v>4</v>
      </c>
      <c r="C111" t="s">
        <v>249</v>
      </c>
    </row>
    <row r="112" spans="1:3" x14ac:dyDescent="0.25">
      <c r="A112" t="s">
        <v>264</v>
      </c>
      <c r="B112">
        <v>4</v>
      </c>
      <c r="C112" t="s">
        <v>265</v>
      </c>
    </row>
    <row r="113" spans="1:3" x14ac:dyDescent="0.25">
      <c r="A113" t="s">
        <v>519</v>
      </c>
      <c r="B113">
        <v>4</v>
      </c>
      <c r="C113" t="s">
        <v>9</v>
      </c>
    </row>
    <row r="114" spans="1:3" x14ac:dyDescent="0.25">
      <c r="A114" t="s">
        <v>522</v>
      </c>
      <c r="B114">
        <v>4</v>
      </c>
      <c r="C114" t="s">
        <v>191</v>
      </c>
    </row>
    <row r="115" spans="1:3" x14ac:dyDescent="0.25">
      <c r="A115" t="s">
        <v>906</v>
      </c>
      <c r="B115">
        <v>4</v>
      </c>
      <c r="C115" t="s">
        <v>907</v>
      </c>
    </row>
    <row r="116" spans="1:3" x14ac:dyDescent="0.25">
      <c r="A116" t="s">
        <v>897</v>
      </c>
      <c r="B116">
        <v>4</v>
      </c>
      <c r="C116" t="s">
        <v>898</v>
      </c>
    </row>
    <row r="117" spans="1:3" x14ac:dyDescent="0.25">
      <c r="A117" t="s">
        <v>901</v>
      </c>
      <c r="B117">
        <v>4</v>
      </c>
      <c r="C117" t="s">
        <v>902</v>
      </c>
    </row>
    <row r="118" spans="1:3" x14ac:dyDescent="0.25">
      <c r="A118" t="s">
        <v>832</v>
      </c>
      <c r="B118">
        <v>4</v>
      </c>
      <c r="C118" t="s">
        <v>238</v>
      </c>
    </row>
    <row r="119" spans="1:3" x14ac:dyDescent="0.25">
      <c r="A119" t="s">
        <v>525</v>
      </c>
      <c r="B119">
        <v>4</v>
      </c>
      <c r="C119" t="s">
        <v>239</v>
      </c>
    </row>
    <row r="120" spans="1:3" x14ac:dyDescent="0.25">
      <c r="A120" t="s">
        <v>253</v>
      </c>
      <c r="B120">
        <v>4</v>
      </c>
      <c r="C120" t="s">
        <v>254</v>
      </c>
    </row>
    <row r="121" spans="1:3" x14ac:dyDescent="0.25">
      <c r="A121" t="s">
        <v>419</v>
      </c>
      <c r="B121">
        <v>5</v>
      </c>
      <c r="C121" t="s">
        <v>420</v>
      </c>
    </row>
    <row r="122" spans="1:3" x14ac:dyDescent="0.25">
      <c r="A122" t="s">
        <v>349</v>
      </c>
      <c r="B122">
        <v>5</v>
      </c>
      <c r="C122" t="s">
        <v>350</v>
      </c>
    </row>
    <row r="123" spans="1:3" x14ac:dyDescent="0.25">
      <c r="A123" t="s">
        <v>285</v>
      </c>
      <c r="B123">
        <v>5</v>
      </c>
      <c r="C123" t="s">
        <v>286</v>
      </c>
    </row>
    <row r="124" spans="1:3" x14ac:dyDescent="0.25">
      <c r="A124" t="s">
        <v>909</v>
      </c>
      <c r="B124">
        <v>5</v>
      </c>
      <c r="C124" t="s">
        <v>912</v>
      </c>
    </row>
    <row r="125" spans="1:3" x14ac:dyDescent="0.25">
      <c r="A125" t="s">
        <v>287</v>
      </c>
      <c r="B125">
        <v>5</v>
      </c>
      <c r="C125" t="s">
        <v>288</v>
      </c>
    </row>
    <row r="126" spans="1:3" x14ac:dyDescent="0.25">
      <c r="A126" t="s">
        <v>22</v>
      </c>
      <c r="B126">
        <v>5</v>
      </c>
      <c r="C126" t="s">
        <v>23</v>
      </c>
    </row>
    <row r="127" spans="1:3" x14ac:dyDescent="0.25">
      <c r="A127" t="s">
        <v>283</v>
      </c>
      <c r="B127">
        <v>5</v>
      </c>
      <c r="C127" t="s">
        <v>284</v>
      </c>
    </row>
    <row r="128" spans="1:3" x14ac:dyDescent="0.25">
      <c r="A128" t="s">
        <v>355</v>
      </c>
      <c r="B128">
        <v>5</v>
      </c>
      <c r="C128" t="s">
        <v>43</v>
      </c>
    </row>
    <row r="129" spans="1:3" x14ac:dyDescent="0.25">
      <c r="A129" t="s">
        <v>266</v>
      </c>
      <c r="B129">
        <v>5</v>
      </c>
      <c r="C129" t="s">
        <v>267</v>
      </c>
    </row>
    <row r="130" spans="1:3" x14ac:dyDescent="0.25">
      <c r="A130" t="s">
        <v>143</v>
      </c>
      <c r="B130">
        <v>5</v>
      </c>
      <c r="C130" t="s">
        <v>144</v>
      </c>
    </row>
    <row r="131" spans="1:3" x14ac:dyDescent="0.25">
      <c r="A131" t="s">
        <v>911</v>
      </c>
      <c r="B131">
        <v>5</v>
      </c>
      <c r="C131" t="s">
        <v>910</v>
      </c>
    </row>
    <row r="132" spans="1:3" x14ac:dyDescent="0.25">
      <c r="A132" t="s">
        <v>55</v>
      </c>
      <c r="B132">
        <v>5</v>
      </c>
      <c r="C132" t="s">
        <v>56</v>
      </c>
    </row>
    <row r="133" spans="1:3" x14ac:dyDescent="0.25">
      <c r="A133" t="s">
        <v>904</v>
      </c>
      <c r="B133">
        <v>5</v>
      </c>
      <c r="C133" t="s">
        <v>905</v>
      </c>
    </row>
    <row r="134" spans="1:3" x14ac:dyDescent="0.25">
      <c r="A134" t="s">
        <v>192</v>
      </c>
      <c r="B134">
        <v>5</v>
      </c>
      <c r="C134" t="s">
        <v>193</v>
      </c>
    </row>
    <row r="135" spans="1:3" x14ac:dyDescent="0.25">
      <c r="A135" t="s">
        <v>197</v>
      </c>
      <c r="B135">
        <v>5</v>
      </c>
      <c r="C135" t="s">
        <v>198</v>
      </c>
    </row>
    <row r="136" spans="1:3" x14ac:dyDescent="0.25">
      <c r="A136" t="s">
        <v>212</v>
      </c>
      <c r="B136">
        <v>5</v>
      </c>
      <c r="C136" t="s">
        <v>213</v>
      </c>
    </row>
    <row r="137" spans="1:3" x14ac:dyDescent="0.25">
      <c r="A137" t="s">
        <v>544</v>
      </c>
      <c r="B137">
        <v>5</v>
      </c>
      <c r="C137" t="s">
        <v>60</v>
      </c>
    </row>
    <row r="138" spans="1:3" x14ac:dyDescent="0.25">
      <c r="A138" t="s">
        <v>291</v>
      </c>
      <c r="B138">
        <v>5</v>
      </c>
      <c r="C138" t="s">
        <v>292</v>
      </c>
    </row>
    <row r="139" spans="1:3" x14ac:dyDescent="0.25">
      <c r="A139" t="s">
        <v>297</v>
      </c>
      <c r="B139">
        <v>5</v>
      </c>
      <c r="C139" t="s">
        <v>290</v>
      </c>
    </row>
    <row r="140" spans="1:3" x14ac:dyDescent="0.25">
      <c r="A140" t="s">
        <v>229</v>
      </c>
      <c r="B140">
        <v>5</v>
      </c>
      <c r="C140" t="s">
        <v>31</v>
      </c>
    </row>
    <row r="141" spans="1:3" x14ac:dyDescent="0.25">
      <c r="A141" t="s">
        <v>527</v>
      </c>
      <c r="B141">
        <v>5</v>
      </c>
      <c r="C141" t="s">
        <v>157</v>
      </c>
    </row>
    <row r="142" spans="1:3" x14ac:dyDescent="0.25">
      <c r="A142" t="s">
        <v>899</v>
      </c>
      <c r="B142">
        <v>5</v>
      </c>
      <c r="C142" t="s">
        <v>900</v>
      </c>
    </row>
    <row r="143" spans="1:3" x14ac:dyDescent="0.25">
      <c r="A143" t="s">
        <v>908</v>
      </c>
      <c r="B143">
        <v>5</v>
      </c>
      <c r="C143" t="s">
        <v>902</v>
      </c>
    </row>
    <row r="144" spans="1:3" x14ac:dyDescent="0.25">
      <c r="A144" t="s">
        <v>329</v>
      </c>
      <c r="B144">
        <v>5</v>
      </c>
      <c r="C144" t="s">
        <v>72</v>
      </c>
    </row>
    <row r="145" spans="1:3" x14ac:dyDescent="0.25">
      <c r="A145" t="s">
        <v>542</v>
      </c>
      <c r="B145">
        <v>5</v>
      </c>
      <c r="C145" t="s">
        <v>241</v>
      </c>
    </row>
    <row r="146" spans="1:3" x14ac:dyDescent="0.25">
      <c r="A146" t="s">
        <v>545</v>
      </c>
      <c r="B146">
        <v>6</v>
      </c>
      <c r="C146" t="s">
        <v>2</v>
      </c>
    </row>
    <row r="147" spans="1:3" x14ac:dyDescent="0.25">
      <c r="A147" t="s">
        <v>548</v>
      </c>
      <c r="B147">
        <v>6</v>
      </c>
      <c r="C147" t="s">
        <v>175</v>
      </c>
    </row>
    <row r="148" spans="1:3" x14ac:dyDescent="0.25">
      <c r="A148" t="s">
        <v>439</v>
      </c>
      <c r="B148">
        <v>6</v>
      </c>
      <c r="C148" t="s">
        <v>440</v>
      </c>
    </row>
    <row r="149" spans="1:3" x14ac:dyDescent="0.25">
      <c r="A149" t="s">
        <v>543</v>
      </c>
      <c r="B149">
        <v>6</v>
      </c>
      <c r="C149" t="s">
        <v>19</v>
      </c>
    </row>
    <row r="150" spans="1:3" x14ac:dyDescent="0.25">
      <c r="A150" t="s">
        <v>546</v>
      </c>
      <c r="B150">
        <v>6</v>
      </c>
      <c r="C150" t="s">
        <v>52</v>
      </c>
    </row>
    <row r="151" spans="1:3" x14ac:dyDescent="0.25">
      <c r="A151" t="s">
        <v>295</v>
      </c>
      <c r="B151">
        <v>6</v>
      </c>
      <c r="C151" t="s">
        <v>296</v>
      </c>
    </row>
    <row r="152" spans="1:3" x14ac:dyDescent="0.25">
      <c r="A152" t="s">
        <v>705</v>
      </c>
      <c r="B152">
        <v>6</v>
      </c>
      <c r="C152" t="s">
        <v>63</v>
      </c>
    </row>
    <row r="153" spans="1:3" x14ac:dyDescent="0.25">
      <c r="A153" t="s">
        <v>156</v>
      </c>
      <c r="B153">
        <v>6</v>
      </c>
      <c r="C153" t="s">
        <v>157</v>
      </c>
    </row>
    <row r="154" spans="1:3" x14ac:dyDescent="0.25">
      <c r="A154" t="s">
        <v>160</v>
      </c>
      <c r="B154">
        <v>6</v>
      </c>
      <c r="C154" t="s">
        <v>161</v>
      </c>
    </row>
    <row r="155" spans="1:3" x14ac:dyDescent="0.25">
      <c r="A155" t="s">
        <v>451</v>
      </c>
      <c r="B155">
        <v>6</v>
      </c>
      <c r="C155" t="s">
        <v>18</v>
      </c>
    </row>
    <row r="156" spans="1:3" x14ac:dyDescent="0.25">
      <c r="A156" t="s">
        <v>549</v>
      </c>
      <c r="B156">
        <v>6</v>
      </c>
      <c r="C156" t="s">
        <v>179</v>
      </c>
    </row>
    <row r="157" spans="1:3" x14ac:dyDescent="0.25">
      <c r="A157" t="s">
        <v>547</v>
      </c>
      <c r="B157">
        <v>6</v>
      </c>
      <c r="C157" t="s">
        <v>163</v>
      </c>
    </row>
    <row r="158" spans="1:3" x14ac:dyDescent="0.25">
      <c r="A158" t="s">
        <v>188</v>
      </c>
      <c r="B158">
        <v>6</v>
      </c>
      <c r="C158" t="s">
        <v>189</v>
      </c>
    </row>
    <row r="159" spans="1:3" x14ac:dyDescent="0.25">
      <c r="A159" t="s">
        <v>434</v>
      </c>
      <c r="B159">
        <v>6</v>
      </c>
      <c r="C159" t="s">
        <v>435</v>
      </c>
    </row>
    <row r="160" spans="1:3" x14ac:dyDescent="0.25">
      <c r="A160" t="s">
        <v>913</v>
      </c>
      <c r="B160">
        <v>6</v>
      </c>
      <c r="C160" t="s">
        <v>914</v>
      </c>
    </row>
    <row r="161" spans="1:3" x14ac:dyDescent="0.25">
      <c r="A161" t="s">
        <v>438</v>
      </c>
      <c r="B161">
        <v>6</v>
      </c>
      <c r="C161" t="s">
        <v>47</v>
      </c>
    </row>
    <row r="162" spans="1:3" x14ac:dyDescent="0.25">
      <c r="A162" t="s">
        <v>33</v>
      </c>
      <c r="B162">
        <v>6</v>
      </c>
      <c r="C162" t="s">
        <v>34</v>
      </c>
    </row>
    <row r="163" spans="1:3" x14ac:dyDescent="0.25">
      <c r="A163" t="s">
        <v>426</v>
      </c>
      <c r="B163">
        <v>6</v>
      </c>
      <c r="C163" t="s">
        <v>427</v>
      </c>
    </row>
    <row r="164" spans="1:3" x14ac:dyDescent="0.25">
      <c r="A164" t="s">
        <v>558</v>
      </c>
      <c r="B164">
        <v>6</v>
      </c>
      <c r="C164" t="s">
        <v>235</v>
      </c>
    </row>
    <row r="165" spans="1:3" x14ac:dyDescent="0.25">
      <c r="A165" t="s">
        <v>421</v>
      </c>
      <c r="B165">
        <v>6</v>
      </c>
      <c r="C165" t="s">
        <v>25</v>
      </c>
    </row>
    <row r="166" spans="1:3" x14ac:dyDescent="0.25">
      <c r="A166" t="s">
        <v>715</v>
      </c>
      <c r="B166">
        <v>6</v>
      </c>
      <c r="C166" t="s">
        <v>31</v>
      </c>
    </row>
    <row r="167" spans="1:3" x14ac:dyDescent="0.25">
      <c r="A167" t="s">
        <v>641</v>
      </c>
      <c r="B167">
        <v>7</v>
      </c>
      <c r="C167" t="s">
        <v>69</v>
      </c>
    </row>
    <row r="168" spans="1:3" x14ac:dyDescent="0.25">
      <c r="A168" t="s">
        <v>472</v>
      </c>
      <c r="B168">
        <v>7</v>
      </c>
      <c r="C168" t="s">
        <v>473</v>
      </c>
    </row>
    <row r="169" spans="1:3" x14ac:dyDescent="0.25">
      <c r="A169" t="s">
        <v>685</v>
      </c>
      <c r="B169">
        <v>7</v>
      </c>
      <c r="C169" t="s">
        <v>64</v>
      </c>
    </row>
    <row r="170" spans="1:3" x14ac:dyDescent="0.25">
      <c r="A170" t="s">
        <v>640</v>
      </c>
      <c r="B170">
        <v>7</v>
      </c>
      <c r="C170" t="s">
        <v>141</v>
      </c>
    </row>
    <row r="171" spans="1:3" x14ac:dyDescent="0.25">
      <c r="A171" t="s">
        <v>431</v>
      </c>
      <c r="B171">
        <v>7</v>
      </c>
      <c r="C171" t="s">
        <v>31</v>
      </c>
    </row>
    <row r="172" spans="1:3" x14ac:dyDescent="0.25">
      <c r="A172" t="s">
        <v>430</v>
      </c>
      <c r="B172">
        <v>7</v>
      </c>
      <c r="C172" t="s">
        <v>61</v>
      </c>
    </row>
    <row r="173" spans="1:3" x14ac:dyDescent="0.25">
      <c r="A173" t="s">
        <v>738</v>
      </c>
      <c r="B173">
        <v>7</v>
      </c>
      <c r="C173" t="s">
        <v>476</v>
      </c>
    </row>
    <row r="174" spans="1:3" x14ac:dyDescent="0.25">
      <c r="A174" t="s">
        <v>39</v>
      </c>
      <c r="B174">
        <v>7</v>
      </c>
      <c r="C174" t="s">
        <v>40</v>
      </c>
    </row>
    <row r="175" spans="1:3" x14ac:dyDescent="0.25">
      <c r="A175" t="s">
        <v>422</v>
      </c>
      <c r="B175">
        <v>7</v>
      </c>
      <c r="C175" t="s">
        <v>423</v>
      </c>
    </row>
    <row r="176" spans="1:3" x14ac:dyDescent="0.25">
      <c r="A176" t="s">
        <v>177</v>
      </c>
      <c r="B176">
        <v>7</v>
      </c>
      <c r="C176" t="s">
        <v>178</v>
      </c>
    </row>
    <row r="177" spans="1:3" x14ac:dyDescent="0.25">
      <c r="A177" t="s">
        <v>454</v>
      </c>
      <c r="B177">
        <v>7</v>
      </c>
      <c r="C177" t="s">
        <v>455</v>
      </c>
    </row>
    <row r="178" spans="1:3" x14ac:dyDescent="0.25">
      <c r="A178" t="s">
        <v>195</v>
      </c>
      <c r="B178">
        <v>7</v>
      </c>
      <c r="C178" t="s">
        <v>196</v>
      </c>
    </row>
    <row r="179" spans="1:3" x14ac:dyDescent="0.25">
      <c r="A179" t="s">
        <v>677</v>
      </c>
      <c r="B179">
        <v>7</v>
      </c>
      <c r="C179" t="s">
        <v>199</v>
      </c>
    </row>
    <row r="180" spans="1:3" x14ac:dyDescent="0.25">
      <c r="A180" t="s">
        <v>642</v>
      </c>
      <c r="B180">
        <v>7</v>
      </c>
      <c r="C180" t="s">
        <v>140</v>
      </c>
    </row>
    <row r="181" spans="1:3" x14ac:dyDescent="0.25">
      <c r="A181" t="s">
        <v>205</v>
      </c>
      <c r="B181">
        <v>7</v>
      </c>
      <c r="C181" t="s">
        <v>206</v>
      </c>
    </row>
    <row r="182" spans="1:3" x14ac:dyDescent="0.25">
      <c r="A182" t="s">
        <v>531</v>
      </c>
      <c r="B182">
        <v>7</v>
      </c>
      <c r="C182" t="s">
        <v>60</v>
      </c>
    </row>
    <row r="183" spans="1:3" x14ac:dyDescent="0.25">
      <c r="A183" t="s">
        <v>532</v>
      </c>
      <c r="B183">
        <v>7</v>
      </c>
      <c r="C183" t="s">
        <v>290</v>
      </c>
    </row>
    <row r="184" spans="1:3" x14ac:dyDescent="0.25">
      <c r="A184" t="s">
        <v>679</v>
      </c>
      <c r="B184">
        <v>7</v>
      </c>
      <c r="C184" t="s">
        <v>222</v>
      </c>
    </row>
    <row r="185" spans="1:3" x14ac:dyDescent="0.25">
      <c r="A185" t="s">
        <v>533</v>
      </c>
      <c r="B185">
        <v>7</v>
      </c>
      <c r="C185" t="s">
        <v>534</v>
      </c>
    </row>
    <row r="186" spans="1:3" x14ac:dyDescent="0.25">
      <c r="A186" t="s">
        <v>633</v>
      </c>
      <c r="B186">
        <v>7</v>
      </c>
      <c r="C186" t="s">
        <v>634</v>
      </c>
    </row>
    <row r="187" spans="1:3" x14ac:dyDescent="0.25">
      <c r="A187" t="s">
        <v>686</v>
      </c>
      <c r="B187">
        <v>8</v>
      </c>
      <c r="C187" t="s">
        <v>41</v>
      </c>
    </row>
    <row r="188" spans="1:3" x14ac:dyDescent="0.25">
      <c r="A188" t="s">
        <v>687</v>
      </c>
      <c r="B188">
        <v>8</v>
      </c>
      <c r="C188" t="s">
        <v>48</v>
      </c>
    </row>
    <row r="189" spans="1:3" x14ac:dyDescent="0.25">
      <c r="A189" t="s">
        <v>538</v>
      </c>
      <c r="B189">
        <v>8</v>
      </c>
      <c r="C189" t="s">
        <v>539</v>
      </c>
    </row>
    <row r="190" spans="1:3" x14ac:dyDescent="0.25">
      <c r="A190" t="s">
        <v>432</v>
      </c>
      <c r="B190">
        <v>8</v>
      </c>
      <c r="C190" t="s">
        <v>433</v>
      </c>
    </row>
    <row r="191" spans="1:3" x14ac:dyDescent="0.25">
      <c r="A191" t="s">
        <v>712</v>
      </c>
      <c r="B191">
        <v>8</v>
      </c>
      <c r="C191" t="s">
        <v>713</v>
      </c>
    </row>
    <row r="192" spans="1:3" x14ac:dyDescent="0.25">
      <c r="A192" t="s">
        <v>688</v>
      </c>
      <c r="B192">
        <v>8</v>
      </c>
      <c r="C192" t="s">
        <v>137</v>
      </c>
    </row>
    <row r="193" spans="1:3" x14ac:dyDescent="0.25">
      <c r="A193" t="s">
        <v>697</v>
      </c>
      <c r="B193">
        <v>8</v>
      </c>
      <c r="C193" t="s">
        <v>149</v>
      </c>
    </row>
    <row r="194" spans="1:3" x14ac:dyDescent="0.25">
      <c r="A194" t="s">
        <v>690</v>
      </c>
      <c r="B194">
        <v>8</v>
      </c>
      <c r="C194" t="s">
        <v>114</v>
      </c>
    </row>
    <row r="195" spans="1:3" x14ac:dyDescent="0.25">
      <c r="A195" t="s">
        <v>541</v>
      </c>
      <c r="B195">
        <v>8</v>
      </c>
      <c r="C195" t="s">
        <v>540</v>
      </c>
    </row>
    <row r="196" spans="1:3" x14ac:dyDescent="0.25">
      <c r="A196" t="s">
        <v>678</v>
      </c>
      <c r="B196">
        <v>8</v>
      </c>
      <c r="C196" t="s">
        <v>27</v>
      </c>
    </row>
    <row r="197" spans="1:3" x14ac:dyDescent="0.25">
      <c r="A197" t="s">
        <v>453</v>
      </c>
      <c r="B197">
        <v>8</v>
      </c>
      <c r="C197" t="s">
        <v>452</v>
      </c>
    </row>
    <row r="198" spans="1:3" x14ac:dyDescent="0.25">
      <c r="A198" t="s">
        <v>707</v>
      </c>
      <c r="B198">
        <v>8</v>
      </c>
      <c r="C198" t="s">
        <v>65</v>
      </c>
    </row>
    <row r="199" spans="1:3" x14ac:dyDescent="0.25">
      <c r="A199" t="s">
        <v>698</v>
      </c>
      <c r="B199">
        <v>8</v>
      </c>
      <c r="C199" t="s">
        <v>72</v>
      </c>
    </row>
    <row r="200" spans="1:3" x14ac:dyDescent="0.25">
      <c r="A200" t="s">
        <v>537</v>
      </c>
      <c r="B200">
        <v>8</v>
      </c>
      <c r="C200" t="s">
        <v>98</v>
      </c>
    </row>
    <row r="201" spans="1:3" x14ac:dyDescent="0.25">
      <c r="A201" t="s">
        <v>714</v>
      </c>
      <c r="B201">
        <v>8</v>
      </c>
      <c r="C201" t="s">
        <v>72</v>
      </c>
    </row>
    <row r="202" spans="1:3" x14ac:dyDescent="0.25">
      <c r="A202" t="s">
        <v>689</v>
      </c>
      <c r="B202">
        <v>8</v>
      </c>
      <c r="C202" t="s">
        <v>118</v>
      </c>
    </row>
    <row r="203" spans="1:3" x14ac:dyDescent="0.25">
      <c r="A203" t="s">
        <v>699</v>
      </c>
      <c r="B203">
        <v>8</v>
      </c>
      <c r="C203" t="s">
        <v>250</v>
      </c>
    </row>
    <row r="204" spans="1:3" x14ac:dyDescent="0.25">
      <c r="A204" t="s">
        <v>412</v>
      </c>
      <c r="B204">
        <v>8</v>
      </c>
      <c r="C204" t="s">
        <v>413</v>
      </c>
    </row>
    <row r="205" spans="1:3" x14ac:dyDescent="0.25">
      <c r="A205" t="s">
        <v>236</v>
      </c>
      <c r="B205">
        <v>8</v>
      </c>
      <c r="C205" t="s">
        <v>237</v>
      </c>
    </row>
    <row r="206" spans="1:3" x14ac:dyDescent="0.25">
      <c r="A206" t="s">
        <v>730</v>
      </c>
      <c r="B206">
        <v>8</v>
      </c>
      <c r="C206" t="s">
        <v>19</v>
      </c>
    </row>
    <row r="207" spans="1:3" x14ac:dyDescent="0.25">
      <c r="A207" t="s">
        <v>716</v>
      </c>
      <c r="B207">
        <v>9</v>
      </c>
      <c r="C207" t="s">
        <v>72</v>
      </c>
    </row>
    <row r="208" spans="1:3" x14ac:dyDescent="0.25">
      <c r="A208" t="s">
        <v>700</v>
      </c>
      <c r="B208">
        <v>9</v>
      </c>
      <c r="C208" t="s">
        <v>60</v>
      </c>
    </row>
    <row r="209" spans="1:3" x14ac:dyDescent="0.25">
      <c r="A209" t="s">
        <v>718</v>
      </c>
      <c r="B209">
        <v>9</v>
      </c>
      <c r="C209" t="s">
        <v>72</v>
      </c>
    </row>
    <row r="210" spans="1:3" x14ac:dyDescent="0.25">
      <c r="A210" t="s">
        <v>731</v>
      </c>
      <c r="B210">
        <v>9</v>
      </c>
      <c r="C210" t="s">
        <v>49</v>
      </c>
    </row>
    <row r="211" spans="1:3" x14ac:dyDescent="0.25">
      <c r="A211" t="s">
        <v>719</v>
      </c>
      <c r="B211">
        <v>9</v>
      </c>
      <c r="C211" t="s">
        <v>74</v>
      </c>
    </row>
    <row r="212" spans="1:3" x14ac:dyDescent="0.25">
      <c r="A212" t="s">
        <v>720</v>
      </c>
      <c r="B212">
        <v>9</v>
      </c>
      <c r="C212" t="s">
        <v>75</v>
      </c>
    </row>
    <row r="213" spans="1:3" x14ac:dyDescent="0.25">
      <c r="A213" t="s">
        <v>512</v>
      </c>
      <c r="B213">
        <v>9</v>
      </c>
      <c r="C213" t="s">
        <v>198</v>
      </c>
    </row>
    <row r="214" spans="1:3" x14ac:dyDescent="0.25">
      <c r="A214" t="s">
        <v>24</v>
      </c>
      <c r="B214">
        <v>9</v>
      </c>
      <c r="C214" t="s">
        <v>25</v>
      </c>
    </row>
    <row r="215" spans="1:3" x14ac:dyDescent="0.25">
      <c r="A215" t="s">
        <v>721</v>
      </c>
      <c r="B215">
        <v>9</v>
      </c>
      <c r="C215" t="s">
        <v>73</v>
      </c>
    </row>
    <row r="216" spans="1:3" x14ac:dyDescent="0.25">
      <c r="A216" t="s">
        <v>35</v>
      </c>
      <c r="B216">
        <v>9</v>
      </c>
      <c r="C216" t="s">
        <v>21</v>
      </c>
    </row>
    <row r="217" spans="1:3" x14ac:dyDescent="0.25">
      <c r="A217" t="s">
        <v>732</v>
      </c>
      <c r="B217">
        <v>9</v>
      </c>
      <c r="C217" t="s">
        <v>476</v>
      </c>
    </row>
    <row r="218" spans="1:3" x14ac:dyDescent="0.25">
      <c r="A218" t="s">
        <v>691</v>
      </c>
      <c r="B218">
        <v>9</v>
      </c>
      <c r="C218" t="s">
        <v>490</v>
      </c>
    </row>
    <row r="219" spans="1:3" x14ac:dyDescent="0.25">
      <c r="A219" t="s">
        <v>733</v>
      </c>
      <c r="B219">
        <v>9</v>
      </c>
      <c r="C219" t="s">
        <v>126</v>
      </c>
    </row>
    <row r="220" spans="1:3" x14ac:dyDescent="0.25">
      <c r="A220" t="s">
        <v>734</v>
      </c>
      <c r="B220">
        <v>9</v>
      </c>
      <c r="C220" t="s">
        <v>174</v>
      </c>
    </row>
    <row r="221" spans="1:3" x14ac:dyDescent="0.25">
      <c r="A221" t="s">
        <v>180</v>
      </c>
      <c r="B221">
        <v>9</v>
      </c>
      <c r="C221" t="s">
        <v>181</v>
      </c>
    </row>
    <row r="222" spans="1:3" x14ac:dyDescent="0.25">
      <c r="A222" t="s">
        <v>456</v>
      </c>
      <c r="B222">
        <v>9</v>
      </c>
      <c r="C222" t="s">
        <v>440</v>
      </c>
    </row>
    <row r="223" spans="1:3" x14ac:dyDescent="0.25">
      <c r="A223" t="s">
        <v>112</v>
      </c>
      <c r="B223">
        <v>9</v>
      </c>
      <c r="C223" t="s">
        <v>113</v>
      </c>
    </row>
    <row r="224" spans="1:3" x14ac:dyDescent="0.25">
      <c r="A224" t="s">
        <v>717</v>
      </c>
      <c r="B224">
        <v>9</v>
      </c>
      <c r="C224" t="s">
        <v>72</v>
      </c>
    </row>
    <row r="225" spans="1:3" x14ac:dyDescent="0.25">
      <c r="A225" t="s">
        <v>524</v>
      </c>
      <c r="B225">
        <v>9</v>
      </c>
      <c r="C225" t="s">
        <v>65</v>
      </c>
    </row>
    <row r="226" spans="1:3" x14ac:dyDescent="0.25">
      <c r="A226" t="s">
        <v>692</v>
      </c>
      <c r="B226">
        <v>9</v>
      </c>
      <c r="C226" t="s">
        <v>119</v>
      </c>
    </row>
    <row r="227" spans="1:3" x14ac:dyDescent="0.25">
      <c r="A227" t="s">
        <v>219</v>
      </c>
      <c r="B227">
        <v>9</v>
      </c>
      <c r="C227" t="s">
        <v>157</v>
      </c>
    </row>
    <row r="228" spans="1:3" x14ac:dyDescent="0.25">
      <c r="A228" t="s">
        <v>499</v>
      </c>
      <c r="B228">
        <v>9</v>
      </c>
      <c r="C228" t="s">
        <v>500</v>
      </c>
    </row>
    <row r="229" spans="1:3" x14ac:dyDescent="0.25">
      <c r="A229" t="s">
        <v>833</v>
      </c>
      <c r="B229">
        <v>9</v>
      </c>
      <c r="C229" t="s">
        <v>240</v>
      </c>
    </row>
    <row r="230" spans="1:3" x14ac:dyDescent="0.25">
      <c r="A230" t="s">
        <v>745</v>
      </c>
      <c r="B230">
        <v>10</v>
      </c>
      <c r="C230" t="s">
        <v>159</v>
      </c>
    </row>
    <row r="231" spans="1:3" x14ac:dyDescent="0.25">
      <c r="A231" t="s">
        <v>86</v>
      </c>
      <c r="B231">
        <v>10</v>
      </c>
      <c r="C231" t="s">
        <v>87</v>
      </c>
    </row>
    <row r="232" spans="1:3" x14ac:dyDescent="0.25">
      <c r="A232" t="s">
        <v>736</v>
      </c>
      <c r="B232">
        <v>10</v>
      </c>
      <c r="C232" t="s">
        <v>8</v>
      </c>
    </row>
    <row r="233" spans="1:3" x14ac:dyDescent="0.25">
      <c r="A233" t="s">
        <v>414</v>
      </c>
      <c r="B233">
        <v>10</v>
      </c>
      <c r="C233" t="s">
        <v>415</v>
      </c>
    </row>
    <row r="234" spans="1:3" x14ac:dyDescent="0.25">
      <c r="A234" t="s">
        <v>737</v>
      </c>
      <c r="B234">
        <v>10</v>
      </c>
      <c r="C234" t="s">
        <v>476</v>
      </c>
    </row>
    <row r="235" spans="1:3" x14ac:dyDescent="0.25">
      <c r="A235" t="s">
        <v>742</v>
      </c>
      <c r="B235">
        <v>10</v>
      </c>
      <c r="C235" t="s">
        <v>85</v>
      </c>
    </row>
    <row r="236" spans="1:3" x14ac:dyDescent="0.25">
      <c r="A236" t="s">
        <v>36</v>
      </c>
      <c r="B236">
        <v>10</v>
      </c>
      <c r="C236" t="s">
        <v>37</v>
      </c>
    </row>
    <row r="237" spans="1:3" x14ac:dyDescent="0.25">
      <c r="A237" t="s">
        <v>724</v>
      </c>
      <c r="B237">
        <v>10</v>
      </c>
      <c r="C237" t="s">
        <v>72</v>
      </c>
    </row>
    <row r="238" spans="1:3" x14ac:dyDescent="0.25">
      <c r="A238" t="s">
        <v>693</v>
      </c>
      <c r="B238">
        <v>10</v>
      </c>
      <c r="C238" t="s">
        <v>117</v>
      </c>
    </row>
    <row r="239" spans="1:3" x14ac:dyDescent="0.25">
      <c r="A239" t="s">
        <v>735</v>
      </c>
      <c r="B239">
        <v>10</v>
      </c>
      <c r="C239" t="s">
        <v>7</v>
      </c>
    </row>
    <row r="240" spans="1:3" x14ac:dyDescent="0.25">
      <c r="A240" t="s">
        <v>513</v>
      </c>
      <c r="B240">
        <v>10</v>
      </c>
      <c r="C240" t="s">
        <v>98</v>
      </c>
    </row>
    <row r="241" spans="1:3" x14ac:dyDescent="0.25">
      <c r="A241" t="s">
        <v>722</v>
      </c>
      <c r="B241">
        <v>10</v>
      </c>
      <c r="C241" t="s">
        <v>77</v>
      </c>
    </row>
    <row r="242" spans="1:3" x14ac:dyDescent="0.25">
      <c r="A242" t="s">
        <v>457</v>
      </c>
      <c r="B242">
        <v>10</v>
      </c>
      <c r="C242" t="s">
        <v>440</v>
      </c>
    </row>
    <row r="243" spans="1:3" x14ac:dyDescent="0.25">
      <c r="A243" t="s">
        <v>744</v>
      </c>
      <c r="B243">
        <v>10</v>
      </c>
      <c r="C243" t="s">
        <v>72</v>
      </c>
    </row>
    <row r="244" spans="1:3" x14ac:dyDescent="0.25">
      <c r="A244" t="s">
        <v>747</v>
      </c>
      <c r="B244">
        <v>10</v>
      </c>
      <c r="C244" t="s">
        <v>223</v>
      </c>
    </row>
    <row r="245" spans="1:3" x14ac:dyDescent="0.25">
      <c r="A245" t="s">
        <v>110</v>
      </c>
      <c r="B245">
        <v>10</v>
      </c>
      <c r="C245" t="s">
        <v>111</v>
      </c>
    </row>
    <row r="246" spans="1:3" x14ac:dyDescent="0.25">
      <c r="A246" t="s">
        <v>746</v>
      </c>
      <c r="B246">
        <v>10</v>
      </c>
      <c r="C246" t="s">
        <v>530</v>
      </c>
    </row>
    <row r="247" spans="1:3" x14ac:dyDescent="0.25">
      <c r="A247" t="s">
        <v>725</v>
      </c>
      <c r="B247">
        <v>10</v>
      </c>
      <c r="C247" t="s">
        <v>79</v>
      </c>
    </row>
    <row r="248" spans="1:3" x14ac:dyDescent="0.25">
      <c r="A248" t="s">
        <v>217</v>
      </c>
      <c r="B248">
        <v>10</v>
      </c>
      <c r="C248" t="s">
        <v>218</v>
      </c>
    </row>
    <row r="249" spans="1:3" x14ac:dyDescent="0.25">
      <c r="A249" t="s">
        <v>723</v>
      </c>
      <c r="B249">
        <v>10</v>
      </c>
      <c r="C249" t="s">
        <v>78</v>
      </c>
    </row>
    <row r="250" spans="1:3" x14ac:dyDescent="0.25">
      <c r="A250" t="s">
        <v>743</v>
      </c>
      <c r="B250">
        <v>10</v>
      </c>
      <c r="C250" t="s">
        <v>98</v>
      </c>
    </row>
    <row r="251" spans="1:3" x14ac:dyDescent="0.25">
      <c r="A251" t="s">
        <v>748</v>
      </c>
      <c r="B251">
        <v>10</v>
      </c>
      <c r="C251" t="s">
        <v>82</v>
      </c>
    </row>
    <row r="252" spans="1:3" x14ac:dyDescent="0.25">
      <c r="A252" t="s">
        <v>552</v>
      </c>
      <c r="B252">
        <v>11</v>
      </c>
      <c r="C252" t="s">
        <v>243</v>
      </c>
    </row>
    <row r="253" spans="1:3" x14ac:dyDescent="0.25">
      <c r="A253" t="s">
        <v>755</v>
      </c>
      <c r="B253">
        <v>11</v>
      </c>
      <c r="C253" t="s">
        <v>753</v>
      </c>
    </row>
    <row r="254" spans="1:3" x14ac:dyDescent="0.25">
      <c r="A254" t="s">
        <v>108</v>
      </c>
      <c r="B254">
        <v>11</v>
      </c>
      <c r="C254" t="s">
        <v>109</v>
      </c>
    </row>
    <row r="255" spans="1:3" x14ac:dyDescent="0.25">
      <c r="A255" t="s">
        <v>749</v>
      </c>
      <c r="B255">
        <v>11</v>
      </c>
      <c r="C255" t="s">
        <v>561</v>
      </c>
    </row>
    <row r="256" spans="1:3" x14ac:dyDescent="0.25">
      <c r="A256" t="s">
        <v>501</v>
      </c>
      <c r="B256">
        <v>11</v>
      </c>
      <c r="C256" t="s">
        <v>502</v>
      </c>
    </row>
    <row r="257" spans="1:3" x14ac:dyDescent="0.25">
      <c r="A257" t="s">
        <v>330</v>
      </c>
      <c r="B257">
        <v>11</v>
      </c>
      <c r="C257" t="s">
        <v>331</v>
      </c>
    </row>
    <row r="258" spans="1:3" x14ac:dyDescent="0.25">
      <c r="A258" t="s">
        <v>356</v>
      </c>
      <c r="B258">
        <v>11</v>
      </c>
      <c r="C258" t="s">
        <v>357</v>
      </c>
    </row>
    <row r="259" spans="1:3" x14ac:dyDescent="0.25">
      <c r="A259" t="s">
        <v>752</v>
      </c>
      <c r="B259">
        <v>11</v>
      </c>
      <c r="C259" t="s">
        <v>209</v>
      </c>
    </row>
    <row r="260" spans="1:3" x14ac:dyDescent="0.25">
      <c r="A260" t="s">
        <v>694</v>
      </c>
      <c r="B260">
        <v>11</v>
      </c>
      <c r="C260" t="s">
        <v>116</v>
      </c>
    </row>
    <row r="261" spans="1:3" x14ac:dyDescent="0.25">
      <c r="A261" t="s">
        <v>516</v>
      </c>
      <c r="B261">
        <v>11</v>
      </c>
      <c r="C261" t="s">
        <v>172</v>
      </c>
    </row>
    <row r="262" spans="1:3" x14ac:dyDescent="0.25">
      <c r="A262" t="s">
        <v>751</v>
      </c>
      <c r="B262">
        <v>11</v>
      </c>
      <c r="C262" t="s">
        <v>158</v>
      </c>
    </row>
    <row r="263" spans="1:3" x14ac:dyDescent="0.25">
      <c r="A263" t="s">
        <v>38</v>
      </c>
      <c r="B263">
        <v>11</v>
      </c>
      <c r="C263" t="s">
        <v>15</v>
      </c>
    </row>
    <row r="264" spans="1:3" x14ac:dyDescent="0.25">
      <c r="A264" t="s">
        <v>184</v>
      </c>
      <c r="B264">
        <v>11</v>
      </c>
      <c r="C264" t="s">
        <v>185</v>
      </c>
    </row>
    <row r="265" spans="1:3" x14ac:dyDescent="0.25">
      <c r="A265" t="s">
        <v>550</v>
      </c>
      <c r="B265">
        <v>11</v>
      </c>
      <c r="C265" t="s">
        <v>551</v>
      </c>
    </row>
    <row r="266" spans="1:3" x14ac:dyDescent="0.25">
      <c r="A266" t="s">
        <v>207</v>
      </c>
      <c r="B266">
        <v>11</v>
      </c>
      <c r="C266" t="s">
        <v>208</v>
      </c>
    </row>
    <row r="267" spans="1:3" x14ac:dyDescent="0.25">
      <c r="A267" s="3" t="s">
        <v>562</v>
      </c>
      <c r="B267">
        <v>11</v>
      </c>
      <c r="C267" t="s">
        <v>563</v>
      </c>
    </row>
    <row r="268" spans="1:3" x14ac:dyDescent="0.25">
      <c r="A268" t="s">
        <v>560</v>
      </c>
      <c r="B268">
        <v>11</v>
      </c>
      <c r="C268" t="s">
        <v>62</v>
      </c>
    </row>
    <row r="269" spans="1:3" x14ac:dyDescent="0.25">
      <c r="A269" t="s">
        <v>553</v>
      </c>
      <c r="B269">
        <v>11</v>
      </c>
      <c r="C269" t="s">
        <v>554</v>
      </c>
    </row>
    <row r="270" spans="1:3" x14ac:dyDescent="0.25">
      <c r="A270" t="s">
        <v>564</v>
      </c>
      <c r="B270">
        <v>11</v>
      </c>
      <c r="C270" t="s">
        <v>290</v>
      </c>
    </row>
    <row r="271" spans="1:3" x14ac:dyDescent="0.25">
      <c r="A271" t="s">
        <v>750</v>
      </c>
      <c r="B271">
        <v>11</v>
      </c>
      <c r="C271" t="s">
        <v>57</v>
      </c>
    </row>
    <row r="272" spans="1:3" x14ac:dyDescent="0.25">
      <c r="A272" t="s">
        <v>606</v>
      </c>
      <c r="B272">
        <v>12</v>
      </c>
      <c r="C272" t="s">
        <v>607</v>
      </c>
    </row>
    <row r="273" spans="1:3" x14ac:dyDescent="0.25">
      <c r="A273" t="s">
        <v>588</v>
      </c>
      <c r="B273">
        <v>12</v>
      </c>
      <c r="C273" t="s">
        <v>589</v>
      </c>
    </row>
    <row r="274" spans="1:3" x14ac:dyDescent="0.25">
      <c r="A274" t="s">
        <v>567</v>
      </c>
      <c r="B274">
        <v>12</v>
      </c>
      <c r="C274" t="s">
        <v>568</v>
      </c>
    </row>
    <row r="275" spans="1:3" x14ac:dyDescent="0.25">
      <c r="A275" t="s">
        <v>695</v>
      </c>
      <c r="B275">
        <v>12</v>
      </c>
      <c r="C275" t="s">
        <v>115</v>
      </c>
    </row>
    <row r="276" spans="1:3" x14ac:dyDescent="0.25">
      <c r="A276" t="s">
        <v>582</v>
      </c>
      <c r="B276">
        <v>12</v>
      </c>
      <c r="C276" t="s">
        <v>190</v>
      </c>
    </row>
    <row r="277" spans="1:3" x14ac:dyDescent="0.25">
      <c r="A277" t="s">
        <v>596</v>
      </c>
      <c r="B277">
        <v>12</v>
      </c>
      <c r="C277" t="s">
        <v>98</v>
      </c>
    </row>
    <row r="278" spans="1:3" x14ac:dyDescent="0.25">
      <c r="A278" t="s">
        <v>831</v>
      </c>
      <c r="B278">
        <v>12</v>
      </c>
      <c r="C278" t="s">
        <v>31</v>
      </c>
    </row>
    <row r="279" spans="1:3" x14ac:dyDescent="0.25">
      <c r="A279" t="s">
        <v>599</v>
      </c>
      <c r="B279">
        <v>12</v>
      </c>
      <c r="C279" t="s">
        <v>600</v>
      </c>
    </row>
    <row r="280" spans="1:3" x14ac:dyDescent="0.25">
      <c r="A280" t="s">
        <v>756</v>
      </c>
      <c r="B280">
        <v>12</v>
      </c>
      <c r="C280" t="s">
        <v>590</v>
      </c>
    </row>
    <row r="281" spans="1:3" x14ac:dyDescent="0.25">
      <c r="A281" t="s">
        <v>106</v>
      </c>
      <c r="B281">
        <v>12</v>
      </c>
      <c r="C281" t="s">
        <v>107</v>
      </c>
    </row>
    <row r="282" spans="1:3" x14ac:dyDescent="0.25">
      <c r="A282" t="s">
        <v>601</v>
      </c>
      <c r="B282">
        <v>12</v>
      </c>
      <c r="C282" t="s">
        <v>602</v>
      </c>
    </row>
    <row r="283" spans="1:3" x14ac:dyDescent="0.25">
      <c r="A283" t="s">
        <v>603</v>
      </c>
      <c r="B283">
        <v>12</v>
      </c>
      <c r="C283" t="s">
        <v>72</v>
      </c>
    </row>
    <row r="284" spans="1:3" x14ac:dyDescent="0.25">
      <c r="A284" t="s">
        <v>565</v>
      </c>
      <c r="B284">
        <v>12</v>
      </c>
      <c r="C284" t="s">
        <v>566</v>
      </c>
    </row>
    <row r="285" spans="1:3" x14ac:dyDescent="0.25">
      <c r="A285" t="s">
        <v>162</v>
      </c>
      <c r="B285">
        <v>12</v>
      </c>
      <c r="C285" t="s">
        <v>15</v>
      </c>
    </row>
    <row r="286" spans="1:3" x14ac:dyDescent="0.25">
      <c r="A286" t="s">
        <v>706</v>
      </c>
      <c r="B286">
        <v>12</v>
      </c>
      <c r="C286" t="s">
        <v>64</v>
      </c>
    </row>
    <row r="287" spans="1:3" x14ac:dyDescent="0.25">
      <c r="A287" t="s">
        <v>708</v>
      </c>
      <c r="B287">
        <v>12</v>
      </c>
      <c r="C287" t="s">
        <v>66</v>
      </c>
    </row>
    <row r="288" spans="1:3" x14ac:dyDescent="0.25">
      <c r="A288" t="s">
        <v>88</v>
      </c>
      <c r="B288">
        <v>12</v>
      </c>
      <c r="C288" t="s">
        <v>89</v>
      </c>
    </row>
    <row r="289" spans="1:3" x14ac:dyDescent="0.25">
      <c r="A289" t="s">
        <v>726</v>
      </c>
      <c r="B289">
        <v>12</v>
      </c>
      <c r="C289" t="s">
        <v>72</v>
      </c>
    </row>
    <row r="290" spans="1:3" x14ac:dyDescent="0.25">
      <c r="A290" t="s">
        <v>503</v>
      </c>
      <c r="B290">
        <v>12</v>
      </c>
      <c r="C290" t="s">
        <v>80</v>
      </c>
    </row>
    <row r="291" spans="1:3" x14ac:dyDescent="0.25">
      <c r="A291" t="s">
        <v>757</v>
      </c>
      <c r="B291">
        <v>12</v>
      </c>
      <c r="C291" t="s">
        <v>234</v>
      </c>
    </row>
    <row r="292" spans="1:3" x14ac:dyDescent="0.25">
      <c r="A292" t="s">
        <v>632</v>
      </c>
      <c r="B292">
        <v>13</v>
      </c>
      <c r="C292" t="s">
        <v>455</v>
      </c>
    </row>
    <row r="293" spans="1:3" x14ac:dyDescent="0.25">
      <c r="A293" t="s">
        <v>508</v>
      </c>
      <c r="B293">
        <v>13</v>
      </c>
      <c r="C293" t="s">
        <v>509</v>
      </c>
    </row>
    <row r="294" spans="1:3" x14ac:dyDescent="0.25">
      <c r="A294" t="s">
        <v>758</v>
      </c>
      <c r="B294">
        <v>13</v>
      </c>
      <c r="C294" t="s">
        <v>635</v>
      </c>
    </row>
    <row r="295" spans="1:3" x14ac:dyDescent="0.25">
      <c r="A295" t="s">
        <v>594</v>
      </c>
      <c r="B295">
        <v>13</v>
      </c>
      <c r="C295" t="s">
        <v>595</v>
      </c>
    </row>
    <row r="296" spans="1:3" x14ac:dyDescent="0.25">
      <c r="A296" t="s">
        <v>592</v>
      </c>
      <c r="B296">
        <v>13</v>
      </c>
      <c r="C296" t="s">
        <v>593</v>
      </c>
    </row>
    <row r="297" spans="1:3" x14ac:dyDescent="0.25">
      <c r="A297" t="s">
        <v>591</v>
      </c>
      <c r="B297">
        <v>13</v>
      </c>
      <c r="C297" t="s">
        <v>198</v>
      </c>
    </row>
    <row r="298" spans="1:3" x14ac:dyDescent="0.25">
      <c r="A298" t="s">
        <v>727</v>
      </c>
      <c r="B298">
        <v>13</v>
      </c>
      <c r="C298" t="s">
        <v>80</v>
      </c>
    </row>
    <row r="299" spans="1:3" x14ac:dyDescent="0.25">
      <c r="A299" t="s">
        <v>597</v>
      </c>
      <c r="B299">
        <v>13</v>
      </c>
      <c r="C299" t="s">
        <v>598</v>
      </c>
    </row>
    <row r="300" spans="1:3" x14ac:dyDescent="0.25">
      <c r="A300" t="s">
        <v>629</v>
      </c>
      <c r="B300">
        <v>13</v>
      </c>
      <c r="C300" t="s">
        <v>630</v>
      </c>
    </row>
    <row r="301" spans="1:3" x14ac:dyDescent="0.25">
      <c r="A301" t="s">
        <v>704</v>
      </c>
      <c r="B301">
        <v>13</v>
      </c>
      <c r="C301" t="s">
        <v>40</v>
      </c>
    </row>
    <row r="302" spans="1:3" x14ac:dyDescent="0.25">
      <c r="A302" t="s">
        <v>604</v>
      </c>
      <c r="B302">
        <v>13</v>
      </c>
      <c r="C302" t="s">
        <v>605</v>
      </c>
    </row>
    <row r="303" spans="1:3" x14ac:dyDescent="0.25">
      <c r="A303" t="s">
        <v>627</v>
      </c>
      <c r="B303">
        <v>13</v>
      </c>
      <c r="C303" t="s">
        <v>628</v>
      </c>
    </row>
    <row r="304" spans="1:3" x14ac:dyDescent="0.25">
      <c r="A304" t="s">
        <v>759</v>
      </c>
      <c r="B304">
        <v>13</v>
      </c>
      <c r="C304" t="s">
        <v>59</v>
      </c>
    </row>
    <row r="305" spans="1:3" x14ac:dyDescent="0.25">
      <c r="A305" t="s">
        <v>620</v>
      </c>
      <c r="B305">
        <v>13</v>
      </c>
      <c r="C305" t="s">
        <v>621</v>
      </c>
    </row>
    <row r="306" spans="1:3" x14ac:dyDescent="0.25">
      <c r="A306" t="s">
        <v>622</v>
      </c>
      <c r="B306">
        <v>13</v>
      </c>
      <c r="C306" t="s">
        <v>623</v>
      </c>
    </row>
    <row r="307" spans="1:3" x14ac:dyDescent="0.25">
      <c r="A307" t="s">
        <v>624</v>
      </c>
      <c r="B307">
        <v>13</v>
      </c>
      <c r="C307" t="s">
        <v>625</v>
      </c>
    </row>
    <row r="308" spans="1:3" x14ac:dyDescent="0.25">
      <c r="A308" t="s">
        <v>626</v>
      </c>
      <c r="B308">
        <v>13</v>
      </c>
      <c r="C308" t="s">
        <v>25</v>
      </c>
    </row>
    <row r="309" spans="1:3" x14ac:dyDescent="0.25">
      <c r="A309" t="s">
        <v>631</v>
      </c>
      <c r="B309">
        <v>13</v>
      </c>
      <c r="C309" t="s">
        <v>80</v>
      </c>
    </row>
    <row r="310" spans="1:3" x14ac:dyDescent="0.25">
      <c r="A310" t="s">
        <v>760</v>
      </c>
      <c r="B310">
        <v>13</v>
      </c>
      <c r="C310" t="s">
        <v>80</v>
      </c>
    </row>
    <row r="311" spans="1:3" x14ac:dyDescent="0.25">
      <c r="A311" t="s">
        <v>680</v>
      </c>
      <c r="B311">
        <v>13</v>
      </c>
      <c r="C311" t="s">
        <v>681</v>
      </c>
    </row>
    <row r="312" spans="1:3" x14ac:dyDescent="0.25">
      <c r="A312" t="s">
        <v>638</v>
      </c>
      <c r="B312">
        <v>14</v>
      </c>
      <c r="C312" t="s">
        <v>639</v>
      </c>
    </row>
    <row r="313" spans="1:3" x14ac:dyDescent="0.25">
      <c r="A313" t="s">
        <v>5</v>
      </c>
      <c r="B313">
        <v>14</v>
      </c>
      <c r="C313" t="s">
        <v>6</v>
      </c>
    </row>
    <row r="314" spans="1:3" x14ac:dyDescent="0.25">
      <c r="A314" t="s">
        <v>655</v>
      </c>
      <c r="B314">
        <v>14</v>
      </c>
      <c r="C314" t="s">
        <v>656</v>
      </c>
    </row>
    <row r="315" spans="1:3" x14ac:dyDescent="0.25">
      <c r="A315" t="s">
        <v>131</v>
      </c>
      <c r="B315">
        <v>14</v>
      </c>
      <c r="C315" t="s">
        <v>132</v>
      </c>
    </row>
    <row r="316" spans="1:3" x14ac:dyDescent="0.25">
      <c r="A316" t="s">
        <v>90</v>
      </c>
      <c r="B316">
        <v>14</v>
      </c>
      <c r="C316" t="s">
        <v>91</v>
      </c>
    </row>
    <row r="317" spans="1:3" x14ac:dyDescent="0.25">
      <c r="A317" t="s">
        <v>651</v>
      </c>
      <c r="B317">
        <v>14</v>
      </c>
      <c r="C317" t="s">
        <v>652</v>
      </c>
    </row>
    <row r="318" spans="1:3" x14ac:dyDescent="0.25">
      <c r="A318" t="s">
        <v>647</v>
      </c>
      <c r="B318">
        <v>14</v>
      </c>
      <c r="C318" t="s">
        <v>648</v>
      </c>
    </row>
    <row r="319" spans="1:3" x14ac:dyDescent="0.25">
      <c r="A319" t="s">
        <v>506</v>
      </c>
      <c r="B319">
        <v>14</v>
      </c>
      <c r="C319" t="s">
        <v>507</v>
      </c>
    </row>
    <row r="320" spans="1:3" x14ac:dyDescent="0.25">
      <c r="A320" t="s">
        <v>657</v>
      </c>
      <c r="B320">
        <v>14</v>
      </c>
      <c r="C320" t="s">
        <v>658</v>
      </c>
    </row>
    <row r="321" spans="1:3" x14ac:dyDescent="0.25">
      <c r="A321" t="s">
        <v>636</v>
      </c>
      <c r="B321">
        <v>14</v>
      </c>
      <c r="C321" t="s">
        <v>637</v>
      </c>
    </row>
    <row r="322" spans="1:3" x14ac:dyDescent="0.25">
      <c r="A322" t="s">
        <v>666</v>
      </c>
      <c r="B322">
        <v>15</v>
      </c>
      <c r="C322" t="s">
        <v>667</v>
      </c>
    </row>
    <row r="323" spans="1:3" x14ac:dyDescent="0.25">
      <c r="A323" t="s">
        <v>127</v>
      </c>
      <c r="B323">
        <v>15</v>
      </c>
      <c r="C323" t="s">
        <v>128</v>
      </c>
    </row>
    <row r="324" spans="1:3" x14ac:dyDescent="0.25">
      <c r="A324" t="s">
        <v>703</v>
      </c>
      <c r="B324">
        <v>15</v>
      </c>
      <c r="C324" t="s">
        <v>19</v>
      </c>
    </row>
    <row r="325" spans="1:3" x14ac:dyDescent="0.25">
      <c r="A325" t="s">
        <v>135</v>
      </c>
      <c r="B325">
        <v>15</v>
      </c>
      <c r="C325" t="s">
        <v>136</v>
      </c>
    </row>
    <row r="326" spans="1:3" x14ac:dyDescent="0.25">
      <c r="A326" t="s">
        <v>510</v>
      </c>
      <c r="B326">
        <v>15</v>
      </c>
      <c r="C326" t="s">
        <v>511</v>
      </c>
    </row>
    <row r="327" spans="1:3" x14ac:dyDescent="0.25">
      <c r="A327" t="s">
        <v>696</v>
      </c>
      <c r="B327">
        <v>15</v>
      </c>
      <c r="C327" t="s">
        <v>120</v>
      </c>
    </row>
    <row r="328" spans="1:3" x14ac:dyDescent="0.25">
      <c r="A328" t="s">
        <v>203</v>
      </c>
      <c r="B328">
        <v>15</v>
      </c>
      <c r="C328" t="s">
        <v>204</v>
      </c>
    </row>
    <row r="329" spans="1:3" x14ac:dyDescent="0.25">
      <c r="A329" t="s">
        <v>669</v>
      </c>
      <c r="B329">
        <v>15</v>
      </c>
      <c r="C329" t="s">
        <v>668</v>
      </c>
    </row>
    <row r="330" spans="1:3" x14ac:dyDescent="0.25">
      <c r="A330" t="s">
        <v>663</v>
      </c>
      <c r="B330">
        <v>15</v>
      </c>
      <c r="C330" t="s">
        <v>664</v>
      </c>
    </row>
    <row r="331" spans="1:3" x14ac:dyDescent="0.25">
      <c r="A331" t="s">
        <v>659</v>
      </c>
      <c r="B331">
        <v>15</v>
      </c>
      <c r="C331" t="s">
        <v>660</v>
      </c>
    </row>
    <row r="332" spans="1:3" x14ac:dyDescent="0.25">
      <c r="A332" t="s">
        <v>674</v>
      </c>
      <c r="B332">
        <v>16</v>
      </c>
      <c r="C332" t="s">
        <v>675</v>
      </c>
    </row>
    <row r="333" spans="1:3" x14ac:dyDescent="0.25">
      <c r="A333" t="s">
        <v>739</v>
      </c>
      <c r="B333">
        <v>16</v>
      </c>
      <c r="C333" t="s">
        <v>656</v>
      </c>
    </row>
    <row r="334" spans="1:3" x14ac:dyDescent="0.25">
      <c r="A334" t="s">
        <v>92</v>
      </c>
      <c r="B334">
        <v>16</v>
      </c>
      <c r="C334" t="s">
        <v>93</v>
      </c>
    </row>
    <row r="335" spans="1:3" x14ac:dyDescent="0.25">
      <c r="A335" t="s">
        <v>774</v>
      </c>
      <c r="B335">
        <v>16</v>
      </c>
      <c r="C335" t="s">
        <v>204</v>
      </c>
    </row>
    <row r="336" spans="1:3" x14ac:dyDescent="0.25">
      <c r="A336" t="s">
        <v>672</v>
      </c>
      <c r="B336">
        <v>16</v>
      </c>
      <c r="C336" t="s">
        <v>66</v>
      </c>
    </row>
    <row r="337" spans="1:3" x14ac:dyDescent="0.25">
      <c r="A337" t="s">
        <v>133</v>
      </c>
      <c r="B337">
        <v>16</v>
      </c>
      <c r="C337" t="s">
        <v>134</v>
      </c>
    </row>
    <row r="338" spans="1:3" x14ac:dyDescent="0.25">
      <c r="A338" t="s">
        <v>670</v>
      </c>
      <c r="B338">
        <v>16</v>
      </c>
      <c r="C338" t="s">
        <v>671</v>
      </c>
    </row>
    <row r="339" spans="1:3" x14ac:dyDescent="0.25">
      <c r="A339" t="s">
        <v>710</v>
      </c>
      <c r="B339">
        <v>16</v>
      </c>
      <c r="C339" t="s">
        <v>65</v>
      </c>
    </row>
    <row r="340" spans="1:3" x14ac:dyDescent="0.25">
      <c r="A340" t="s">
        <v>676</v>
      </c>
      <c r="B340">
        <v>16</v>
      </c>
      <c r="C340" t="s">
        <v>123</v>
      </c>
    </row>
    <row r="341" spans="1:3" x14ac:dyDescent="0.25">
      <c r="A341" t="s">
        <v>684</v>
      </c>
      <c r="B341">
        <v>16</v>
      </c>
      <c r="C341" t="s">
        <v>681</v>
      </c>
    </row>
    <row r="342" spans="1:3" x14ac:dyDescent="0.25">
      <c r="A342" t="s">
        <v>769</v>
      </c>
      <c r="B342">
        <v>17</v>
      </c>
      <c r="C342" t="s">
        <v>768</v>
      </c>
    </row>
    <row r="343" spans="1:3" x14ac:dyDescent="0.25">
      <c r="A343" t="s">
        <v>766</v>
      </c>
      <c r="B343">
        <v>17</v>
      </c>
      <c r="C343" t="s">
        <v>60</v>
      </c>
    </row>
    <row r="344" spans="1:3" x14ac:dyDescent="0.25">
      <c r="A344" t="s">
        <v>741</v>
      </c>
      <c r="B344">
        <v>17</v>
      </c>
      <c r="C344" t="s">
        <v>740</v>
      </c>
    </row>
    <row r="345" spans="1:3" x14ac:dyDescent="0.25">
      <c r="A345" t="s">
        <v>661</v>
      </c>
      <c r="B345">
        <v>17</v>
      </c>
      <c r="C345" t="s">
        <v>662</v>
      </c>
    </row>
    <row r="346" spans="1:3" x14ac:dyDescent="0.25">
      <c r="A346" t="s">
        <v>765</v>
      </c>
      <c r="B346">
        <v>17</v>
      </c>
      <c r="C346" t="s">
        <v>767</v>
      </c>
    </row>
    <row r="347" spans="1:3" x14ac:dyDescent="0.25">
      <c r="A347" t="s">
        <v>28</v>
      </c>
      <c r="B347">
        <v>17</v>
      </c>
      <c r="C347" t="s">
        <v>29</v>
      </c>
    </row>
    <row r="348" spans="1:3" x14ac:dyDescent="0.25">
      <c r="A348" t="s">
        <v>129</v>
      </c>
      <c r="B348">
        <v>17</v>
      </c>
      <c r="C348" t="s">
        <v>130</v>
      </c>
    </row>
    <row r="349" spans="1:3" x14ac:dyDescent="0.25">
      <c r="A349" t="s">
        <v>673</v>
      </c>
      <c r="B349">
        <v>17</v>
      </c>
      <c r="C349" t="s">
        <v>665</v>
      </c>
    </row>
    <row r="350" spans="1:3" x14ac:dyDescent="0.25">
      <c r="A350" t="s">
        <v>772</v>
      </c>
      <c r="B350">
        <v>17</v>
      </c>
      <c r="C350" t="s">
        <v>593</v>
      </c>
    </row>
    <row r="351" spans="1:3" x14ac:dyDescent="0.25">
      <c r="A351" t="s">
        <v>683</v>
      </c>
      <c r="B351">
        <v>17</v>
      </c>
      <c r="C351" t="s">
        <v>681</v>
      </c>
    </row>
    <row r="352" spans="1:3" x14ac:dyDescent="0.25">
      <c r="A352" t="s">
        <v>783</v>
      </c>
      <c r="B352">
        <v>18</v>
      </c>
      <c r="C352" t="s">
        <v>784</v>
      </c>
    </row>
    <row r="353" spans="1:3" x14ac:dyDescent="0.25">
      <c r="A353" t="s">
        <v>780</v>
      </c>
      <c r="B353">
        <v>18</v>
      </c>
      <c r="C353" t="s">
        <v>191</v>
      </c>
    </row>
    <row r="354" spans="1:3" x14ac:dyDescent="0.25">
      <c r="A354" t="s">
        <v>770</v>
      </c>
      <c r="B354">
        <v>18</v>
      </c>
      <c r="C354" t="s">
        <v>771</v>
      </c>
    </row>
    <row r="355" spans="1:3" x14ac:dyDescent="0.25">
      <c r="A355" t="s">
        <v>775</v>
      </c>
      <c r="B355">
        <v>18</v>
      </c>
      <c r="C355" t="s">
        <v>779</v>
      </c>
    </row>
    <row r="356" spans="1:3" x14ac:dyDescent="0.25">
      <c r="A356" t="s">
        <v>761</v>
      </c>
      <c r="B356">
        <v>18</v>
      </c>
      <c r="C356" t="s">
        <v>25</v>
      </c>
    </row>
    <row r="357" spans="1:3" x14ac:dyDescent="0.25">
      <c r="A357" t="s">
        <v>728</v>
      </c>
      <c r="B357">
        <v>18</v>
      </c>
      <c r="C357" t="s">
        <v>76</v>
      </c>
    </row>
    <row r="358" spans="1:3" x14ac:dyDescent="0.25">
      <c r="A358" t="s">
        <v>776</v>
      </c>
      <c r="B358">
        <v>18</v>
      </c>
      <c r="C358" t="s">
        <v>8</v>
      </c>
    </row>
    <row r="359" spans="1:3" x14ac:dyDescent="0.25">
      <c r="A359" t="s">
        <v>709</v>
      </c>
      <c r="B359">
        <v>18</v>
      </c>
      <c r="C359" t="s">
        <v>67</v>
      </c>
    </row>
    <row r="360" spans="1:3" x14ac:dyDescent="0.25">
      <c r="A360" t="s">
        <v>711</v>
      </c>
      <c r="B360">
        <v>18</v>
      </c>
      <c r="C360" t="s">
        <v>68</v>
      </c>
    </row>
    <row r="361" spans="1:3" x14ac:dyDescent="0.25">
      <c r="A361" t="s">
        <v>682</v>
      </c>
      <c r="B361">
        <v>18</v>
      </c>
      <c r="C361" t="s">
        <v>681</v>
      </c>
    </row>
    <row r="362" spans="1:3" x14ac:dyDescent="0.25">
      <c r="A362" t="s">
        <v>777</v>
      </c>
      <c r="B362">
        <v>19</v>
      </c>
      <c r="C362" t="s">
        <v>778</v>
      </c>
    </row>
    <row r="363" spans="1:3" x14ac:dyDescent="0.25">
      <c r="A363" t="s">
        <v>786</v>
      </c>
      <c r="B363">
        <v>19</v>
      </c>
      <c r="C363" t="s">
        <v>17</v>
      </c>
    </row>
    <row r="364" spans="1:3" x14ac:dyDescent="0.25">
      <c r="A364" t="s">
        <v>789</v>
      </c>
      <c r="B364">
        <v>19</v>
      </c>
      <c r="C364" t="s">
        <v>17</v>
      </c>
    </row>
    <row r="365" spans="1:3" x14ac:dyDescent="0.25">
      <c r="A365" t="s">
        <v>884</v>
      </c>
      <c r="B365">
        <v>19</v>
      </c>
      <c r="C365" t="s">
        <v>681</v>
      </c>
    </row>
    <row r="366" spans="1:3" x14ac:dyDescent="0.25">
      <c r="A366" t="s">
        <v>790</v>
      </c>
      <c r="B366">
        <v>19</v>
      </c>
      <c r="C366" t="s">
        <v>168</v>
      </c>
    </row>
    <row r="367" spans="1:3" x14ac:dyDescent="0.25">
      <c r="A367" t="s">
        <v>785</v>
      </c>
      <c r="B367">
        <v>19</v>
      </c>
      <c r="C367" t="s">
        <v>585</v>
      </c>
    </row>
    <row r="368" spans="1:3" x14ac:dyDescent="0.25">
      <c r="A368" t="s">
        <v>787</v>
      </c>
      <c r="B368">
        <v>19</v>
      </c>
      <c r="C368" t="s">
        <v>788</v>
      </c>
    </row>
    <row r="369" spans="1:3" x14ac:dyDescent="0.25">
      <c r="A369" t="s">
        <v>782</v>
      </c>
      <c r="B369">
        <v>19</v>
      </c>
      <c r="C369" t="s">
        <v>781</v>
      </c>
    </row>
    <row r="370" spans="1:3" x14ac:dyDescent="0.25">
      <c r="A370" t="s">
        <v>262</v>
      </c>
      <c r="B370">
        <v>19</v>
      </c>
      <c r="C370" t="s">
        <v>263</v>
      </c>
    </row>
    <row r="371" spans="1:3" x14ac:dyDescent="0.25">
      <c r="A371" t="s">
        <v>773</v>
      </c>
      <c r="B371">
        <v>19</v>
      </c>
      <c r="C371" t="s">
        <v>198</v>
      </c>
    </row>
    <row r="372" spans="1:3" x14ac:dyDescent="0.25">
      <c r="A372" t="s">
        <v>504</v>
      </c>
      <c r="B372">
        <v>20</v>
      </c>
      <c r="C372" t="s">
        <v>505</v>
      </c>
    </row>
    <row r="373" spans="1:3" x14ac:dyDescent="0.25">
      <c r="A373" t="s">
        <v>791</v>
      </c>
      <c r="B373">
        <v>20</v>
      </c>
      <c r="C373" t="s">
        <v>41</v>
      </c>
    </row>
    <row r="374" spans="1:3" x14ac:dyDescent="0.25">
      <c r="A374" t="s">
        <v>794</v>
      </c>
      <c r="B374">
        <v>20</v>
      </c>
      <c r="C374" t="s">
        <v>795</v>
      </c>
    </row>
    <row r="375" spans="1:3" x14ac:dyDescent="0.25">
      <c r="A375" t="s">
        <v>792</v>
      </c>
      <c r="B375">
        <v>20</v>
      </c>
      <c r="C375" t="s">
        <v>793</v>
      </c>
    </row>
    <row r="376" spans="1:3" x14ac:dyDescent="0.25">
      <c r="A376" t="s">
        <v>762</v>
      </c>
      <c r="B376">
        <v>20</v>
      </c>
      <c r="C376" t="s">
        <v>233</v>
      </c>
    </row>
    <row r="377" spans="1:3" x14ac:dyDescent="0.25">
      <c r="A377" t="s">
        <v>798</v>
      </c>
      <c r="B377">
        <v>21</v>
      </c>
      <c r="C377" t="s">
        <v>799</v>
      </c>
    </row>
    <row r="378" spans="1:3" x14ac:dyDescent="0.25">
      <c r="A378" t="s">
        <v>796</v>
      </c>
      <c r="B378">
        <v>21</v>
      </c>
      <c r="C378" t="s">
        <v>797</v>
      </c>
    </row>
    <row r="379" spans="1:3" x14ac:dyDescent="0.25">
      <c r="A379" t="s">
        <v>802</v>
      </c>
      <c r="B379">
        <v>21</v>
      </c>
      <c r="C379" t="s">
        <v>123</v>
      </c>
    </row>
    <row r="380" spans="1:3" x14ac:dyDescent="0.25">
      <c r="A380" t="s">
        <v>800</v>
      </c>
      <c r="B380">
        <v>21</v>
      </c>
      <c r="C380" t="s">
        <v>801</v>
      </c>
    </row>
    <row r="381" spans="1:3" x14ac:dyDescent="0.25">
      <c r="A381" t="s">
        <v>536</v>
      </c>
      <c r="B381">
        <v>21</v>
      </c>
      <c r="C381" t="s">
        <v>178</v>
      </c>
    </row>
    <row r="382" spans="1:3" x14ac:dyDescent="0.25">
      <c r="A382" t="s">
        <v>805</v>
      </c>
      <c r="B382">
        <v>22</v>
      </c>
      <c r="C382" t="s">
        <v>806</v>
      </c>
    </row>
    <row r="383" spans="1:3" x14ac:dyDescent="0.25">
      <c r="A383" t="s">
        <v>293</v>
      </c>
      <c r="B383">
        <v>22</v>
      </c>
      <c r="C383" t="s">
        <v>294</v>
      </c>
    </row>
    <row r="384" spans="1:3" x14ac:dyDescent="0.25">
      <c r="A384" t="s">
        <v>807</v>
      </c>
      <c r="B384">
        <v>22</v>
      </c>
      <c r="C384" t="s">
        <v>808</v>
      </c>
    </row>
    <row r="385" spans="1:3" x14ac:dyDescent="0.25">
      <c r="A385" t="s">
        <v>803</v>
      </c>
      <c r="B385">
        <v>22</v>
      </c>
      <c r="C385" t="s">
        <v>804</v>
      </c>
    </row>
    <row r="386" spans="1:3" x14ac:dyDescent="0.25">
      <c r="A386" t="s">
        <v>809</v>
      </c>
      <c r="B386">
        <v>22</v>
      </c>
      <c r="C386" t="s">
        <v>810</v>
      </c>
    </row>
    <row r="387" spans="1:3" x14ac:dyDescent="0.25">
      <c r="A387" t="s">
        <v>763</v>
      </c>
      <c r="B387">
        <v>23</v>
      </c>
      <c r="C387" t="s">
        <v>65</v>
      </c>
    </row>
    <row r="388" spans="1:3" x14ac:dyDescent="0.25">
      <c r="A388" t="s">
        <v>814</v>
      </c>
      <c r="B388">
        <v>23</v>
      </c>
      <c r="C388" t="s">
        <v>815</v>
      </c>
    </row>
    <row r="389" spans="1:3" x14ac:dyDescent="0.25">
      <c r="A389" t="s">
        <v>812</v>
      </c>
      <c r="B389">
        <v>23</v>
      </c>
      <c r="C389" t="s">
        <v>813</v>
      </c>
    </row>
    <row r="390" spans="1:3" x14ac:dyDescent="0.25">
      <c r="A390" t="s">
        <v>729</v>
      </c>
      <c r="B390">
        <v>23</v>
      </c>
      <c r="C390" t="s">
        <v>72</v>
      </c>
    </row>
    <row r="391" spans="1:3" x14ac:dyDescent="0.25">
      <c r="A391" t="s">
        <v>811</v>
      </c>
      <c r="B391">
        <v>23</v>
      </c>
      <c r="C391" t="s">
        <v>585</v>
      </c>
    </row>
    <row r="392" spans="1:3" x14ac:dyDescent="0.25">
      <c r="A392" t="s">
        <v>702</v>
      </c>
      <c r="B392">
        <v>24</v>
      </c>
      <c r="C392" t="s">
        <v>62</v>
      </c>
    </row>
    <row r="393" spans="1:3" x14ac:dyDescent="0.25">
      <c r="A393" t="s">
        <v>821</v>
      </c>
      <c r="B393">
        <v>24</v>
      </c>
      <c r="C393" t="s">
        <v>822</v>
      </c>
    </row>
    <row r="394" spans="1:3" x14ac:dyDescent="0.25">
      <c r="A394" t="s">
        <v>817</v>
      </c>
      <c r="B394">
        <v>24</v>
      </c>
      <c r="C394" t="s">
        <v>818</v>
      </c>
    </row>
    <row r="395" spans="1:3" x14ac:dyDescent="0.25">
      <c r="A395" t="s">
        <v>819</v>
      </c>
      <c r="B395">
        <v>24</v>
      </c>
      <c r="C395" t="s">
        <v>820</v>
      </c>
    </row>
    <row r="396" spans="1:3" x14ac:dyDescent="0.25">
      <c r="A396" t="s">
        <v>816</v>
      </c>
      <c r="B396">
        <v>24</v>
      </c>
      <c r="C396" t="s">
        <v>598</v>
      </c>
    </row>
    <row r="397" spans="1:3" x14ac:dyDescent="0.25">
      <c r="A397" t="s">
        <v>828</v>
      </c>
      <c r="B397">
        <v>25</v>
      </c>
      <c r="C397" t="s">
        <v>829</v>
      </c>
    </row>
    <row r="398" spans="1:3" x14ac:dyDescent="0.25">
      <c r="A398" t="s">
        <v>826</v>
      </c>
      <c r="B398">
        <v>25</v>
      </c>
      <c r="C398" t="s">
        <v>827</v>
      </c>
    </row>
    <row r="399" spans="1:3" x14ac:dyDescent="0.25">
      <c r="A399" t="s">
        <v>823</v>
      </c>
      <c r="B399">
        <v>25</v>
      </c>
      <c r="C399" t="s">
        <v>824</v>
      </c>
    </row>
    <row r="400" spans="1:3" x14ac:dyDescent="0.25">
      <c r="A400" t="s">
        <v>825</v>
      </c>
      <c r="B400">
        <v>25</v>
      </c>
      <c r="C400" t="s">
        <v>223</v>
      </c>
    </row>
    <row r="401" spans="1:3" x14ac:dyDescent="0.25">
      <c r="A401" t="s">
        <v>42</v>
      </c>
      <c r="B401">
        <v>25</v>
      </c>
      <c r="C401" t="s">
        <v>43</v>
      </c>
    </row>
    <row r="402" spans="1:3" x14ac:dyDescent="0.25">
      <c r="A402" t="s">
        <v>840</v>
      </c>
      <c r="B402">
        <v>26</v>
      </c>
      <c r="C402" t="s">
        <v>841</v>
      </c>
    </row>
    <row r="403" spans="1:3" x14ac:dyDescent="0.25">
      <c r="A403" t="s">
        <v>559</v>
      </c>
      <c r="B403">
        <v>26</v>
      </c>
      <c r="C403" t="s">
        <v>198</v>
      </c>
    </row>
    <row r="404" spans="1:3" x14ac:dyDescent="0.25">
      <c r="A404" t="s">
        <v>834</v>
      </c>
      <c r="B404">
        <v>26</v>
      </c>
      <c r="C404" t="s">
        <v>835</v>
      </c>
    </row>
    <row r="405" spans="1:3" x14ac:dyDescent="0.25">
      <c r="A405" t="s">
        <v>842</v>
      </c>
      <c r="B405">
        <v>27</v>
      </c>
      <c r="C405" t="s">
        <v>843</v>
      </c>
    </row>
    <row r="406" spans="1:3" x14ac:dyDescent="0.25">
      <c r="A406" t="s">
        <v>836</v>
      </c>
      <c r="B406">
        <v>27</v>
      </c>
      <c r="C406" t="s">
        <v>837</v>
      </c>
    </row>
    <row r="407" spans="1:3" x14ac:dyDescent="0.25">
      <c r="A407" t="s">
        <v>764</v>
      </c>
      <c r="B407">
        <v>27</v>
      </c>
      <c r="C407" t="s">
        <v>32</v>
      </c>
    </row>
    <row r="408" spans="1:3" x14ac:dyDescent="0.25">
      <c r="A408" t="s">
        <v>701</v>
      </c>
      <c r="B408">
        <v>28</v>
      </c>
      <c r="C408" t="s">
        <v>61</v>
      </c>
    </row>
    <row r="409" spans="1:3" x14ac:dyDescent="0.25">
      <c r="A409" t="s">
        <v>569</v>
      </c>
      <c r="B409">
        <v>28</v>
      </c>
      <c r="C409" t="s">
        <v>570</v>
      </c>
    </row>
    <row r="410" spans="1:3" x14ac:dyDescent="0.25">
      <c r="A410" t="s">
        <v>844</v>
      </c>
      <c r="B410">
        <v>28</v>
      </c>
      <c r="C410" t="s">
        <v>845</v>
      </c>
    </row>
    <row r="411" spans="1:3" x14ac:dyDescent="0.25">
      <c r="A411" t="s">
        <v>50</v>
      </c>
      <c r="B411">
        <v>29</v>
      </c>
      <c r="C411" t="s">
        <v>51</v>
      </c>
    </row>
    <row r="412" spans="1:3" x14ac:dyDescent="0.25">
      <c r="A412" t="s">
        <v>846</v>
      </c>
      <c r="B412">
        <v>29</v>
      </c>
      <c r="C412" t="s">
        <v>847</v>
      </c>
    </row>
    <row r="413" spans="1:3" x14ac:dyDescent="0.25">
      <c r="A413" t="s">
        <v>571</v>
      </c>
      <c r="B413">
        <v>29</v>
      </c>
      <c r="C413" t="s">
        <v>572</v>
      </c>
    </row>
    <row r="414" spans="1:3" x14ac:dyDescent="0.25">
      <c r="A414" t="s">
        <v>53</v>
      </c>
      <c r="B414">
        <v>30</v>
      </c>
      <c r="C414" t="s">
        <v>54</v>
      </c>
    </row>
    <row r="415" spans="1:3" x14ac:dyDescent="0.25">
      <c r="A415" t="s">
        <v>848</v>
      </c>
      <c r="B415">
        <v>30</v>
      </c>
      <c r="C415" t="s">
        <v>849</v>
      </c>
    </row>
    <row r="416" spans="1:3" x14ac:dyDescent="0.25">
      <c r="A416" t="s">
        <v>838</v>
      </c>
      <c r="B416">
        <v>30</v>
      </c>
      <c r="C416" t="s">
        <v>839</v>
      </c>
    </row>
    <row r="417" spans="1:3" x14ac:dyDescent="0.25">
      <c r="A417" t="s">
        <v>575</v>
      </c>
      <c r="B417">
        <v>31</v>
      </c>
      <c r="C417" t="s">
        <v>576</v>
      </c>
    </row>
    <row r="418" spans="1:3" x14ac:dyDescent="0.25">
      <c r="A418" t="s">
        <v>850</v>
      </c>
      <c r="B418">
        <v>31</v>
      </c>
      <c r="C418" t="s">
        <v>851</v>
      </c>
    </row>
    <row r="419" spans="1:3" x14ac:dyDescent="0.25">
      <c r="A419" t="s">
        <v>852</v>
      </c>
      <c r="B419">
        <v>32</v>
      </c>
      <c r="C419" t="s">
        <v>186</v>
      </c>
    </row>
    <row r="420" spans="1:3" x14ac:dyDescent="0.25">
      <c r="A420" t="s">
        <v>577</v>
      </c>
      <c r="B420">
        <v>32</v>
      </c>
      <c r="C420" t="s">
        <v>65</v>
      </c>
    </row>
    <row r="421" spans="1:3" x14ac:dyDescent="0.25">
      <c r="A421" t="s">
        <v>853</v>
      </c>
      <c r="B421">
        <v>33</v>
      </c>
      <c r="C421" t="s">
        <v>854</v>
      </c>
    </row>
    <row r="422" spans="1:3" x14ac:dyDescent="0.25">
      <c r="A422" t="s">
        <v>580</v>
      </c>
      <c r="B422">
        <v>33</v>
      </c>
      <c r="C422" t="s">
        <v>581</v>
      </c>
    </row>
    <row r="423" spans="1:3" x14ac:dyDescent="0.25">
      <c r="A423" t="s">
        <v>855</v>
      </c>
      <c r="B423">
        <v>34</v>
      </c>
      <c r="C423" t="s">
        <v>226</v>
      </c>
    </row>
    <row r="424" spans="1:3" x14ac:dyDescent="0.25">
      <c r="A424" t="s">
        <v>584</v>
      </c>
      <c r="B424">
        <v>34</v>
      </c>
      <c r="C424" t="s">
        <v>585</v>
      </c>
    </row>
    <row r="425" spans="1:3" x14ac:dyDescent="0.25">
      <c r="A425" t="s">
        <v>587</v>
      </c>
      <c r="B425">
        <v>35</v>
      </c>
      <c r="C425" t="s">
        <v>586</v>
      </c>
    </row>
    <row r="426" spans="1:3" x14ac:dyDescent="0.25">
      <c r="A426" t="s">
        <v>856</v>
      </c>
      <c r="B426">
        <v>35</v>
      </c>
      <c r="C426" t="s">
        <v>857</v>
      </c>
    </row>
    <row r="427" spans="1:3" x14ac:dyDescent="0.25">
      <c r="A427" t="s">
        <v>858</v>
      </c>
      <c r="B427">
        <v>36</v>
      </c>
      <c r="C427" t="s">
        <v>859</v>
      </c>
    </row>
    <row r="428" spans="1:3" x14ac:dyDescent="0.25">
      <c r="A428" t="s">
        <v>608</v>
      </c>
      <c r="B428">
        <v>36</v>
      </c>
      <c r="C428" t="s">
        <v>609</v>
      </c>
    </row>
    <row r="429" spans="1:3" x14ac:dyDescent="0.25">
      <c r="A429" t="s">
        <v>860</v>
      </c>
      <c r="B429">
        <v>37</v>
      </c>
      <c r="C429" t="s">
        <v>8</v>
      </c>
    </row>
    <row r="430" spans="1:3" x14ac:dyDescent="0.25">
      <c r="A430" t="s">
        <v>614</v>
      </c>
      <c r="B430">
        <v>37</v>
      </c>
      <c r="C430" t="s">
        <v>615</v>
      </c>
    </row>
    <row r="431" spans="1:3" x14ac:dyDescent="0.25">
      <c r="A431" t="s">
        <v>616</v>
      </c>
      <c r="B431">
        <v>38</v>
      </c>
      <c r="C431" t="s">
        <v>617</v>
      </c>
    </row>
    <row r="432" spans="1:3" x14ac:dyDescent="0.25">
      <c r="A432" t="s">
        <v>861</v>
      </c>
      <c r="B432">
        <v>38</v>
      </c>
      <c r="C432" t="s">
        <v>862</v>
      </c>
    </row>
    <row r="433" spans="1:3" x14ac:dyDescent="0.25">
      <c r="A433" t="s">
        <v>618</v>
      </c>
      <c r="B433">
        <v>39</v>
      </c>
      <c r="C433" t="s">
        <v>619</v>
      </c>
    </row>
    <row r="434" spans="1:3" x14ac:dyDescent="0.25">
      <c r="A434" t="s">
        <v>863</v>
      </c>
      <c r="B434">
        <v>39</v>
      </c>
      <c r="C434" t="s">
        <v>630</v>
      </c>
    </row>
    <row r="435" spans="1:3" x14ac:dyDescent="0.25">
      <c r="A435" t="s">
        <v>612</v>
      </c>
      <c r="B435">
        <v>40</v>
      </c>
      <c r="C435" t="s">
        <v>613</v>
      </c>
    </row>
    <row r="436" spans="1:3" x14ac:dyDescent="0.25">
      <c r="A436" t="s">
        <v>865</v>
      </c>
      <c r="B436">
        <v>40</v>
      </c>
      <c r="C436" t="s">
        <v>864</v>
      </c>
    </row>
    <row r="437" spans="1:3" x14ac:dyDescent="0.25">
      <c r="A437" t="s">
        <v>610</v>
      </c>
      <c r="B437">
        <v>41</v>
      </c>
      <c r="C437" t="s">
        <v>611</v>
      </c>
    </row>
    <row r="438" spans="1:3" x14ac:dyDescent="0.25">
      <c r="A438" t="s">
        <v>578</v>
      </c>
      <c r="B438">
        <v>42</v>
      </c>
      <c r="C438" t="s">
        <v>579</v>
      </c>
    </row>
    <row r="439" spans="1:3" x14ac:dyDescent="0.25">
      <c r="A439" t="s">
        <v>46</v>
      </c>
      <c r="B439">
        <v>43</v>
      </c>
      <c r="C439" t="s">
        <v>47</v>
      </c>
    </row>
    <row r="440" spans="1:3" x14ac:dyDescent="0.25">
      <c r="A440" t="s">
        <v>649</v>
      </c>
      <c r="B440">
        <v>44</v>
      </c>
      <c r="C440" t="s">
        <v>650</v>
      </c>
    </row>
    <row r="441" spans="1:3" x14ac:dyDescent="0.25">
      <c r="A441" t="s">
        <v>653</v>
      </c>
      <c r="B441">
        <v>45</v>
      </c>
      <c r="C441" t="s">
        <v>654</v>
      </c>
    </row>
    <row r="442" spans="1:3" x14ac:dyDescent="0.25">
      <c r="A442" t="s">
        <v>645</v>
      </c>
      <c r="B442">
        <v>46</v>
      </c>
      <c r="C442" t="s">
        <v>646</v>
      </c>
    </row>
    <row r="443" spans="1:3" x14ac:dyDescent="0.25">
      <c r="A443" t="s">
        <v>643</v>
      </c>
      <c r="B443">
        <v>47</v>
      </c>
      <c r="C443" t="s">
        <v>644</v>
      </c>
    </row>
    <row r="444" spans="1:3" x14ac:dyDescent="0.25">
      <c r="A444" t="s">
        <v>583</v>
      </c>
      <c r="B444">
        <v>48</v>
      </c>
      <c r="C444" t="s">
        <v>163</v>
      </c>
    </row>
    <row r="445" spans="1:3" x14ac:dyDescent="0.25">
      <c r="A445" t="s">
        <v>556</v>
      </c>
      <c r="B445">
        <v>49</v>
      </c>
      <c r="C445" t="s">
        <v>557</v>
      </c>
    </row>
    <row r="446" spans="1:3" x14ac:dyDescent="0.25">
      <c r="A446" t="s">
        <v>866</v>
      </c>
      <c r="B446">
        <v>50</v>
      </c>
      <c r="C446" t="s">
        <v>27</v>
      </c>
    </row>
    <row r="447" spans="1:3" x14ac:dyDescent="0.25">
      <c r="A447" t="s">
        <v>867</v>
      </c>
      <c r="B447">
        <v>51</v>
      </c>
      <c r="C447" t="s">
        <v>868</v>
      </c>
    </row>
    <row r="448" spans="1:3" x14ac:dyDescent="0.25">
      <c r="A448" t="s">
        <v>869</v>
      </c>
      <c r="B448">
        <v>52</v>
      </c>
      <c r="C448" t="s">
        <v>27</v>
      </c>
    </row>
    <row r="449" spans="1:3" x14ac:dyDescent="0.25">
      <c r="A449" t="s">
        <v>870</v>
      </c>
      <c r="B449">
        <v>53</v>
      </c>
      <c r="C449" t="s">
        <v>871</v>
      </c>
    </row>
    <row r="450" spans="1:3" x14ac:dyDescent="0.25">
      <c r="A450" t="s">
        <v>872</v>
      </c>
      <c r="B450">
        <v>54</v>
      </c>
      <c r="C450" t="s">
        <v>793</v>
      </c>
    </row>
    <row r="451" spans="1:3" x14ac:dyDescent="0.25">
      <c r="A451" t="s">
        <v>573</v>
      </c>
      <c r="B451">
        <v>55</v>
      </c>
      <c r="C451" t="s">
        <v>574</v>
      </c>
    </row>
    <row r="452" spans="1:3" x14ac:dyDescent="0.25">
      <c r="A452" t="s">
        <v>555</v>
      </c>
      <c r="B452">
        <v>56</v>
      </c>
      <c r="C452" t="s">
        <v>27</v>
      </c>
    </row>
    <row r="453" spans="1:3" x14ac:dyDescent="0.25">
      <c r="A453" t="s">
        <v>44</v>
      </c>
      <c r="B453">
        <v>57</v>
      </c>
      <c r="C453" t="s">
        <v>45</v>
      </c>
    </row>
    <row r="454" spans="1:3" x14ac:dyDescent="0.25">
      <c r="A454" t="s">
        <v>26</v>
      </c>
      <c r="B454">
        <v>58</v>
      </c>
      <c r="C454" t="s">
        <v>27</v>
      </c>
    </row>
    <row r="455" spans="1:3" x14ac:dyDescent="0.25">
      <c r="A455" t="s">
        <v>257</v>
      </c>
      <c r="B455">
        <v>59</v>
      </c>
      <c r="C455" t="s">
        <v>66</v>
      </c>
    </row>
    <row r="456" spans="1:3" x14ac:dyDescent="0.25">
      <c r="A456" t="s">
        <v>258</v>
      </c>
      <c r="B456">
        <v>60</v>
      </c>
      <c r="C456" t="s">
        <v>259</v>
      </c>
    </row>
    <row r="457" spans="1:3" x14ac:dyDescent="0.25">
      <c r="A457" t="s">
        <v>878</v>
      </c>
      <c r="B457">
        <v>61</v>
      </c>
      <c r="C457" t="s">
        <v>879</v>
      </c>
    </row>
    <row r="458" spans="1:3" x14ac:dyDescent="0.25">
      <c r="A458" t="s">
        <v>874</v>
      </c>
      <c r="B458">
        <v>62</v>
      </c>
      <c r="C458" t="s">
        <v>76</v>
      </c>
    </row>
    <row r="459" spans="1:3" x14ac:dyDescent="0.25">
      <c r="A459" t="s">
        <v>875</v>
      </c>
      <c r="B459">
        <v>63</v>
      </c>
      <c r="C459" t="s">
        <v>76</v>
      </c>
    </row>
    <row r="460" spans="1:3" x14ac:dyDescent="0.25">
      <c r="A460" t="s">
        <v>876</v>
      </c>
      <c r="B460">
        <v>64</v>
      </c>
      <c r="C460" t="s">
        <v>880</v>
      </c>
    </row>
    <row r="461" spans="1:3" x14ac:dyDescent="0.25">
      <c r="A461" t="s">
        <v>877</v>
      </c>
      <c r="B461">
        <v>65</v>
      </c>
      <c r="C461" t="s">
        <v>881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066-6644-4A5B-9B20-F3C79C584055}">
  <dimension ref="A1:E113"/>
  <sheetViews>
    <sheetView workbookViewId="0">
      <selection activeCell="A108" sqref="A108"/>
    </sheetView>
  </sheetViews>
  <sheetFormatPr defaultRowHeight="15" x14ac:dyDescent="0.25"/>
  <cols>
    <col min="1" max="1" width="31.5703125" customWidth="1"/>
    <col min="2" max="2" width="11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342</v>
      </c>
      <c r="B2">
        <v>0</v>
      </c>
    </row>
    <row r="3" spans="1:5" x14ac:dyDescent="0.25">
      <c r="A3" t="s">
        <v>336</v>
      </c>
      <c r="B3">
        <v>0</v>
      </c>
    </row>
    <row r="4" spans="1:5" x14ac:dyDescent="0.25">
      <c r="A4" t="s">
        <v>340</v>
      </c>
      <c r="B4">
        <v>0</v>
      </c>
    </row>
    <row r="5" spans="1:5" x14ac:dyDescent="0.25">
      <c r="A5" t="s">
        <v>335</v>
      </c>
      <c r="B5">
        <v>0</v>
      </c>
    </row>
    <row r="6" spans="1:5" x14ac:dyDescent="0.25">
      <c r="A6" t="s">
        <v>298</v>
      </c>
      <c r="B6">
        <v>1</v>
      </c>
      <c r="D6">
        <v>0</v>
      </c>
      <c r="E6">
        <f>COUNTIF(B3:B277, 0)</f>
        <v>3</v>
      </c>
    </row>
    <row r="7" spans="1:5" x14ac:dyDescent="0.25">
      <c r="A7" t="s">
        <v>372</v>
      </c>
      <c r="B7">
        <v>1</v>
      </c>
      <c r="D7">
        <v>1</v>
      </c>
      <c r="E7">
        <f>COUNTIF(B4:B277, 1)</f>
        <v>6</v>
      </c>
    </row>
    <row r="8" spans="1:5" x14ac:dyDescent="0.25">
      <c r="A8" t="s">
        <v>300</v>
      </c>
      <c r="B8">
        <v>1</v>
      </c>
      <c r="D8">
        <v>2</v>
      </c>
      <c r="E8">
        <f>COUNTIF(B4:B277, 2)</f>
        <v>6</v>
      </c>
    </row>
    <row r="9" spans="1:5" x14ac:dyDescent="0.25">
      <c r="A9" t="s">
        <v>299</v>
      </c>
      <c r="B9">
        <v>1</v>
      </c>
      <c r="D9">
        <v>3</v>
      </c>
      <c r="E9">
        <f>COUNTIF(B4:B277, 3)</f>
        <v>8</v>
      </c>
    </row>
    <row r="10" spans="1:5" x14ac:dyDescent="0.25">
      <c r="A10" t="s">
        <v>341</v>
      </c>
      <c r="B10">
        <v>1</v>
      </c>
      <c r="D10">
        <v>4</v>
      </c>
      <c r="E10">
        <f>COUNTIF(B4:B277, 4)</f>
        <v>8</v>
      </c>
    </row>
    <row r="11" spans="1:5" x14ac:dyDescent="0.25">
      <c r="A11" t="s">
        <v>346</v>
      </c>
      <c r="B11">
        <v>1</v>
      </c>
      <c r="D11">
        <v>5</v>
      </c>
      <c r="E11">
        <f>COUNTIF(B4:B277, 5)</f>
        <v>8</v>
      </c>
    </row>
    <row r="12" spans="1:5" x14ac:dyDescent="0.25">
      <c r="A12" t="s">
        <v>301</v>
      </c>
      <c r="B12">
        <v>2</v>
      </c>
      <c r="D12">
        <v>6</v>
      </c>
      <c r="E12">
        <f>COUNTIF(B4:B277, 6)</f>
        <v>8</v>
      </c>
    </row>
    <row r="13" spans="1:5" x14ac:dyDescent="0.25">
      <c r="A13" t="s">
        <v>303</v>
      </c>
      <c r="B13">
        <v>2</v>
      </c>
      <c r="D13">
        <v>7</v>
      </c>
      <c r="E13">
        <f>COUNTIF(B4:B277, 7)</f>
        <v>8</v>
      </c>
    </row>
    <row r="14" spans="1:5" x14ac:dyDescent="0.25">
      <c r="A14" t="s">
        <v>406</v>
      </c>
      <c r="B14">
        <v>2</v>
      </c>
      <c r="D14">
        <v>8</v>
      </c>
      <c r="E14">
        <f>COUNTIF(B4:B277, 8)</f>
        <v>8</v>
      </c>
    </row>
    <row r="15" spans="1:5" x14ac:dyDescent="0.25">
      <c r="A15" t="s">
        <v>374</v>
      </c>
      <c r="B15">
        <v>2</v>
      </c>
      <c r="D15">
        <v>9</v>
      </c>
      <c r="E15">
        <f>COUNTIF(B4:B277, 9)</f>
        <v>7</v>
      </c>
    </row>
    <row r="16" spans="1:5" x14ac:dyDescent="0.25">
      <c r="A16" t="s">
        <v>348</v>
      </c>
      <c r="B16">
        <v>2</v>
      </c>
      <c r="D16">
        <v>10</v>
      </c>
      <c r="E16">
        <f>COUNTIF(B4:B277, 10)</f>
        <v>7</v>
      </c>
    </row>
    <row r="17" spans="1:5" x14ac:dyDescent="0.25">
      <c r="A17" t="s">
        <v>339</v>
      </c>
      <c r="B17">
        <v>2</v>
      </c>
      <c r="D17">
        <v>11</v>
      </c>
      <c r="E17">
        <f>COUNTIF(B4:B277, 11)</f>
        <v>5</v>
      </c>
    </row>
    <row r="18" spans="1:5" x14ac:dyDescent="0.25">
      <c r="A18" t="s">
        <v>304</v>
      </c>
      <c r="B18">
        <v>3</v>
      </c>
      <c r="D18">
        <v>12</v>
      </c>
      <c r="E18">
        <f>COUNTIF(B4:B277, 12)</f>
        <v>5</v>
      </c>
    </row>
    <row r="19" spans="1:5" x14ac:dyDescent="0.25">
      <c r="A19" t="s">
        <v>334</v>
      </c>
      <c r="B19">
        <v>3</v>
      </c>
      <c r="D19">
        <v>13</v>
      </c>
      <c r="E19">
        <f>COUNTIF(B4:B277, 13)</f>
        <v>5</v>
      </c>
    </row>
    <row r="20" spans="1:5" x14ac:dyDescent="0.25">
      <c r="A20" t="s">
        <v>417</v>
      </c>
      <c r="B20">
        <v>3</v>
      </c>
      <c r="D20">
        <v>14</v>
      </c>
      <c r="E20">
        <f>COUNTIF(B4:B277, 14)</f>
        <v>5</v>
      </c>
    </row>
    <row r="21" spans="1:5" x14ac:dyDescent="0.25">
      <c r="A21" t="s">
        <v>305</v>
      </c>
      <c r="B21">
        <v>3</v>
      </c>
      <c r="D21">
        <v>15</v>
      </c>
      <c r="E21">
        <f>COUNTIF(B4:B277, 15)</f>
        <v>4</v>
      </c>
    </row>
    <row r="22" spans="1:5" x14ac:dyDescent="0.25">
      <c r="A22" t="s">
        <v>302</v>
      </c>
      <c r="B22">
        <v>3</v>
      </c>
      <c r="D22">
        <v>16</v>
      </c>
      <c r="E22">
        <f>COUNTIF(B4:B277, 16)</f>
        <v>2</v>
      </c>
    </row>
    <row r="23" spans="1:5" x14ac:dyDescent="0.25">
      <c r="A23" t="s">
        <v>344</v>
      </c>
      <c r="B23">
        <v>3</v>
      </c>
      <c r="D23">
        <v>17</v>
      </c>
      <c r="E23">
        <f>COUNTIF(B4:B277, 17)</f>
        <v>2</v>
      </c>
    </row>
    <row r="24" spans="1:5" x14ac:dyDescent="0.25">
      <c r="A24" t="s">
        <v>409</v>
      </c>
      <c r="B24">
        <v>3</v>
      </c>
      <c r="D24">
        <v>18</v>
      </c>
      <c r="E24">
        <f>COUNTIF(B4:B277, 18)</f>
        <v>2</v>
      </c>
    </row>
    <row r="25" spans="1:5" x14ac:dyDescent="0.25">
      <c r="A25" t="s">
        <v>337</v>
      </c>
      <c r="B25">
        <v>3</v>
      </c>
      <c r="D25">
        <v>19</v>
      </c>
      <c r="E25">
        <f>COUNTIF(B4:B277, 19)</f>
        <v>2</v>
      </c>
    </row>
    <row r="26" spans="1:5" x14ac:dyDescent="0.25">
      <c r="A26" t="s">
        <v>308</v>
      </c>
      <c r="B26">
        <v>4</v>
      </c>
      <c r="D26">
        <v>20</v>
      </c>
      <c r="E26">
        <f>COUNTIF(B4:B277, 20)</f>
        <v>2</v>
      </c>
    </row>
    <row r="27" spans="1:5" x14ac:dyDescent="0.25">
      <c r="A27" t="s">
        <v>366</v>
      </c>
      <c r="B27">
        <v>4</v>
      </c>
    </row>
    <row r="28" spans="1:5" x14ac:dyDescent="0.25">
      <c r="A28" t="s">
        <v>306</v>
      </c>
      <c r="B28">
        <v>4</v>
      </c>
    </row>
    <row r="29" spans="1:5" x14ac:dyDescent="0.25">
      <c r="A29" t="s">
        <v>338</v>
      </c>
      <c r="B29">
        <v>4</v>
      </c>
    </row>
    <row r="30" spans="1:5" x14ac:dyDescent="0.25">
      <c r="A30" t="s">
        <v>404</v>
      </c>
      <c r="B30">
        <v>4</v>
      </c>
    </row>
    <row r="31" spans="1:5" x14ac:dyDescent="0.25">
      <c r="A31" t="s">
        <v>307</v>
      </c>
      <c r="B31">
        <v>4</v>
      </c>
    </row>
    <row r="32" spans="1:5" x14ac:dyDescent="0.25">
      <c r="A32" t="s">
        <v>408</v>
      </c>
      <c r="B32">
        <v>4</v>
      </c>
    </row>
    <row r="33" spans="1:2" x14ac:dyDescent="0.25">
      <c r="A33" t="s">
        <v>352</v>
      </c>
      <c r="B33">
        <v>4</v>
      </c>
    </row>
    <row r="34" spans="1:2" x14ac:dyDescent="0.25">
      <c r="A34" t="s">
        <v>312</v>
      </c>
      <c r="B34">
        <v>5</v>
      </c>
    </row>
    <row r="35" spans="1:2" x14ac:dyDescent="0.25">
      <c r="A35" t="s">
        <v>333</v>
      </c>
      <c r="B35">
        <v>5</v>
      </c>
    </row>
    <row r="36" spans="1:2" x14ac:dyDescent="0.25">
      <c r="A36" t="s">
        <v>363</v>
      </c>
      <c r="B36">
        <v>5</v>
      </c>
    </row>
    <row r="37" spans="1:2" x14ac:dyDescent="0.25">
      <c r="A37" t="s">
        <v>309</v>
      </c>
      <c r="B37">
        <v>5</v>
      </c>
    </row>
    <row r="38" spans="1:2" x14ac:dyDescent="0.25">
      <c r="A38" t="s">
        <v>310</v>
      </c>
      <c r="B38">
        <v>5</v>
      </c>
    </row>
    <row r="39" spans="1:2" x14ac:dyDescent="0.25">
      <c r="A39" t="s">
        <v>311</v>
      </c>
      <c r="B39">
        <v>5</v>
      </c>
    </row>
    <row r="40" spans="1:2" x14ac:dyDescent="0.25">
      <c r="A40" t="s">
        <v>407</v>
      </c>
      <c r="B40">
        <v>5</v>
      </c>
    </row>
    <row r="41" spans="1:2" x14ac:dyDescent="0.25">
      <c r="A41" t="s">
        <v>396</v>
      </c>
      <c r="B41">
        <v>5</v>
      </c>
    </row>
    <row r="42" spans="1:2" x14ac:dyDescent="0.25">
      <c r="A42" t="s">
        <v>347</v>
      </c>
      <c r="B42">
        <v>6</v>
      </c>
    </row>
    <row r="43" spans="1:2" x14ac:dyDescent="0.25">
      <c r="A43" t="s">
        <v>315</v>
      </c>
      <c r="B43">
        <v>6</v>
      </c>
    </row>
    <row r="44" spans="1:2" x14ac:dyDescent="0.25">
      <c r="A44" t="s">
        <v>395</v>
      </c>
      <c r="B44">
        <v>6</v>
      </c>
    </row>
    <row r="45" spans="1:2" x14ac:dyDescent="0.25">
      <c r="A45" t="s">
        <v>371</v>
      </c>
      <c r="B45">
        <v>6</v>
      </c>
    </row>
    <row r="46" spans="1:2" x14ac:dyDescent="0.25">
      <c r="A46" t="s">
        <v>345</v>
      </c>
      <c r="B46">
        <v>6</v>
      </c>
    </row>
    <row r="47" spans="1:2" x14ac:dyDescent="0.25">
      <c r="A47" t="s">
        <v>410</v>
      </c>
      <c r="B47">
        <v>6</v>
      </c>
    </row>
    <row r="48" spans="1:2" x14ac:dyDescent="0.25">
      <c r="A48" t="s">
        <v>313</v>
      </c>
      <c r="B48">
        <v>6</v>
      </c>
    </row>
    <row r="49" spans="1:2" x14ac:dyDescent="0.25">
      <c r="A49" t="s">
        <v>397</v>
      </c>
      <c r="B49">
        <v>6</v>
      </c>
    </row>
    <row r="50" spans="1:2" x14ac:dyDescent="0.25">
      <c r="A50" t="s">
        <v>316</v>
      </c>
      <c r="B50">
        <v>7</v>
      </c>
    </row>
    <row r="51" spans="1:2" x14ac:dyDescent="0.25">
      <c r="A51" t="s">
        <v>317</v>
      </c>
      <c r="B51">
        <v>7</v>
      </c>
    </row>
    <row r="52" spans="1:2" x14ac:dyDescent="0.25">
      <c r="A52" t="s">
        <v>358</v>
      </c>
      <c r="B52">
        <v>7</v>
      </c>
    </row>
    <row r="53" spans="1:2" x14ac:dyDescent="0.25">
      <c r="A53" t="s">
        <v>437</v>
      </c>
      <c r="B53">
        <v>7</v>
      </c>
    </row>
    <row r="54" spans="1:2" x14ac:dyDescent="0.25">
      <c r="A54" t="s">
        <v>318</v>
      </c>
      <c r="B54">
        <v>7</v>
      </c>
    </row>
    <row r="55" spans="1:2" x14ac:dyDescent="0.25">
      <c r="A55" t="s">
        <v>353</v>
      </c>
      <c r="B55">
        <v>7</v>
      </c>
    </row>
    <row r="56" spans="1:2" x14ac:dyDescent="0.25">
      <c r="A56" t="s">
        <v>380</v>
      </c>
      <c r="B56">
        <v>7</v>
      </c>
    </row>
    <row r="57" spans="1:2" x14ac:dyDescent="0.25">
      <c r="A57" t="s">
        <v>319</v>
      </c>
      <c r="B57">
        <v>7</v>
      </c>
    </row>
    <row r="58" spans="1:2" x14ac:dyDescent="0.25">
      <c r="A58" t="s">
        <v>362</v>
      </c>
      <c r="B58">
        <v>8</v>
      </c>
    </row>
    <row r="59" spans="1:2" x14ac:dyDescent="0.25">
      <c r="A59" t="s">
        <v>351</v>
      </c>
      <c r="B59">
        <v>8</v>
      </c>
    </row>
    <row r="60" spans="1:2" x14ac:dyDescent="0.25">
      <c r="A60" t="s">
        <v>381</v>
      </c>
      <c r="B60">
        <v>8</v>
      </c>
    </row>
    <row r="61" spans="1:2" x14ac:dyDescent="0.25">
      <c r="A61" t="s">
        <v>370</v>
      </c>
      <c r="B61">
        <v>8</v>
      </c>
    </row>
    <row r="62" spans="1:2" x14ac:dyDescent="0.25">
      <c r="A62" t="s">
        <v>373</v>
      </c>
      <c r="B62">
        <v>8</v>
      </c>
    </row>
    <row r="63" spans="1:2" x14ac:dyDescent="0.25">
      <c r="A63" t="s">
        <v>320</v>
      </c>
      <c r="B63">
        <v>8</v>
      </c>
    </row>
    <row r="64" spans="1:2" x14ac:dyDescent="0.25">
      <c r="A64" t="s">
        <v>754</v>
      </c>
      <c r="B64">
        <v>8</v>
      </c>
    </row>
    <row r="65" spans="1:2" x14ac:dyDescent="0.25">
      <c r="A65" t="s">
        <v>321</v>
      </c>
      <c r="B65">
        <v>8</v>
      </c>
    </row>
    <row r="66" spans="1:2" x14ac:dyDescent="0.25">
      <c r="A66" t="s">
        <v>322</v>
      </c>
      <c r="B66">
        <v>9</v>
      </c>
    </row>
    <row r="67" spans="1:2" x14ac:dyDescent="0.25">
      <c r="A67" t="s">
        <v>324</v>
      </c>
      <c r="B67">
        <v>9</v>
      </c>
    </row>
    <row r="68" spans="1:2" x14ac:dyDescent="0.25">
      <c r="A68" t="s">
        <v>375</v>
      </c>
      <c r="B68">
        <v>9</v>
      </c>
    </row>
    <row r="69" spans="1:2" x14ac:dyDescent="0.25">
      <c r="A69" t="s">
        <v>323</v>
      </c>
      <c r="B69">
        <v>9</v>
      </c>
    </row>
    <row r="70" spans="1:2" x14ac:dyDescent="0.25">
      <c r="A70" t="s">
        <v>367</v>
      </c>
      <c r="B70">
        <v>9</v>
      </c>
    </row>
    <row r="71" spans="1:2" x14ac:dyDescent="0.25">
      <c r="A71" t="s">
        <v>368</v>
      </c>
      <c r="B71">
        <v>9</v>
      </c>
    </row>
    <row r="72" spans="1:2" x14ac:dyDescent="0.25">
      <c r="A72" t="s">
        <v>376</v>
      </c>
      <c r="B72">
        <v>9</v>
      </c>
    </row>
    <row r="73" spans="1:2" x14ac:dyDescent="0.25">
      <c r="A73" t="s">
        <v>405</v>
      </c>
      <c r="B73">
        <v>10</v>
      </c>
    </row>
    <row r="74" spans="1:2" x14ac:dyDescent="0.25">
      <c r="A74" t="s">
        <v>394</v>
      </c>
      <c r="B74">
        <v>10</v>
      </c>
    </row>
    <row r="75" spans="1:2" x14ac:dyDescent="0.25">
      <c r="A75" t="s">
        <v>325</v>
      </c>
      <c r="B75">
        <v>10</v>
      </c>
    </row>
    <row r="76" spans="1:2" x14ac:dyDescent="0.25">
      <c r="A76" t="s">
        <v>354</v>
      </c>
      <c r="B76">
        <v>10</v>
      </c>
    </row>
    <row r="77" spans="1:2" x14ac:dyDescent="0.25">
      <c r="A77" t="s">
        <v>359</v>
      </c>
      <c r="B77">
        <v>10</v>
      </c>
    </row>
    <row r="78" spans="1:2" x14ac:dyDescent="0.25">
      <c r="A78" t="s">
        <v>377</v>
      </c>
      <c r="B78">
        <v>10</v>
      </c>
    </row>
    <row r="79" spans="1:2" x14ac:dyDescent="0.25">
      <c r="A79" t="s">
        <v>343</v>
      </c>
      <c r="B79">
        <v>10</v>
      </c>
    </row>
    <row r="80" spans="1:2" x14ac:dyDescent="0.25">
      <c r="A80" t="s">
        <v>314</v>
      </c>
      <c r="B80">
        <v>11</v>
      </c>
    </row>
    <row r="81" spans="1:2" x14ac:dyDescent="0.25">
      <c r="A81" t="s">
        <v>379</v>
      </c>
      <c r="B81">
        <v>11</v>
      </c>
    </row>
    <row r="82" spans="1:2" x14ac:dyDescent="0.25">
      <c r="A82" t="s">
        <v>360</v>
      </c>
      <c r="B82">
        <v>11</v>
      </c>
    </row>
    <row r="83" spans="1:2" x14ac:dyDescent="0.25">
      <c r="A83" t="s">
        <v>361</v>
      </c>
      <c r="B83">
        <v>11</v>
      </c>
    </row>
    <row r="84" spans="1:2" x14ac:dyDescent="0.25">
      <c r="A84" t="s">
        <v>385</v>
      </c>
      <c r="B84">
        <v>11</v>
      </c>
    </row>
    <row r="85" spans="1:2" x14ac:dyDescent="0.25">
      <c r="A85" t="s">
        <v>403</v>
      </c>
      <c r="B85">
        <v>12</v>
      </c>
    </row>
    <row r="86" spans="1:2" x14ac:dyDescent="0.25">
      <c r="A86" t="s">
        <v>364</v>
      </c>
      <c r="B86">
        <v>12</v>
      </c>
    </row>
    <row r="87" spans="1:2" x14ac:dyDescent="0.25">
      <c r="A87" t="s">
        <v>392</v>
      </c>
      <c r="B87">
        <v>12</v>
      </c>
    </row>
    <row r="88" spans="1:2" x14ac:dyDescent="0.25">
      <c r="A88" t="s">
        <v>365</v>
      </c>
      <c r="B88">
        <v>12</v>
      </c>
    </row>
    <row r="89" spans="1:2" x14ac:dyDescent="0.25">
      <c r="A89" t="s">
        <v>384</v>
      </c>
      <c r="B89">
        <v>12</v>
      </c>
    </row>
    <row r="90" spans="1:2" x14ac:dyDescent="0.25">
      <c r="A90" t="s">
        <v>326</v>
      </c>
      <c r="B90">
        <v>13</v>
      </c>
    </row>
    <row r="91" spans="1:2" x14ac:dyDescent="0.25">
      <c r="A91" t="s">
        <v>401</v>
      </c>
      <c r="B91">
        <v>13</v>
      </c>
    </row>
    <row r="92" spans="1:2" x14ac:dyDescent="0.25">
      <c r="A92" t="s">
        <v>369</v>
      </c>
      <c r="B92">
        <v>13</v>
      </c>
    </row>
    <row r="93" spans="1:2" x14ac:dyDescent="0.25">
      <c r="A93" t="s">
        <v>378</v>
      </c>
      <c r="B93">
        <v>13</v>
      </c>
    </row>
    <row r="94" spans="1:2" x14ac:dyDescent="0.25">
      <c r="A94" t="s">
        <v>393</v>
      </c>
      <c r="B94">
        <v>13</v>
      </c>
    </row>
    <row r="95" spans="1:2" x14ac:dyDescent="0.25">
      <c r="A95" t="s">
        <v>429</v>
      </c>
      <c r="B95">
        <v>14</v>
      </c>
    </row>
    <row r="96" spans="1:2" x14ac:dyDescent="0.25">
      <c r="A96" t="s">
        <v>402</v>
      </c>
      <c r="B96">
        <v>14</v>
      </c>
    </row>
    <row r="97" spans="1:2" x14ac:dyDescent="0.25">
      <c r="A97" t="s">
        <v>411</v>
      </c>
      <c r="B97">
        <v>14</v>
      </c>
    </row>
    <row r="98" spans="1:2" x14ac:dyDescent="0.25">
      <c r="A98" t="s">
        <v>327</v>
      </c>
      <c r="B98">
        <v>14</v>
      </c>
    </row>
    <row r="99" spans="1:2" x14ac:dyDescent="0.25">
      <c r="A99" t="s">
        <v>390</v>
      </c>
      <c r="B99">
        <v>14</v>
      </c>
    </row>
    <row r="100" spans="1:2" x14ac:dyDescent="0.25">
      <c r="A100" t="s">
        <v>391</v>
      </c>
      <c r="B100">
        <v>15</v>
      </c>
    </row>
    <row r="101" spans="1:2" x14ac:dyDescent="0.25">
      <c r="A101" t="s">
        <v>436</v>
      </c>
      <c r="B101">
        <v>15</v>
      </c>
    </row>
    <row r="102" spans="1:2" x14ac:dyDescent="0.25">
      <c r="A102" t="s">
        <v>328</v>
      </c>
      <c r="B102">
        <v>15</v>
      </c>
    </row>
    <row r="103" spans="1:2" x14ac:dyDescent="0.25">
      <c r="A103" t="s">
        <v>535</v>
      </c>
      <c r="B103">
        <v>15</v>
      </c>
    </row>
    <row r="104" spans="1:2" x14ac:dyDescent="0.25">
      <c r="A104" t="s">
        <v>383</v>
      </c>
      <c r="B104">
        <v>16</v>
      </c>
    </row>
    <row r="105" spans="1:2" x14ac:dyDescent="0.25">
      <c r="A105" t="s">
        <v>332</v>
      </c>
      <c r="B105">
        <v>16</v>
      </c>
    </row>
    <row r="106" spans="1:2" x14ac:dyDescent="0.25">
      <c r="A106" t="s">
        <v>389</v>
      </c>
      <c r="B106">
        <v>17</v>
      </c>
    </row>
    <row r="107" spans="1:2" x14ac:dyDescent="0.25">
      <c r="A107" t="s">
        <v>382</v>
      </c>
      <c r="B107">
        <v>17</v>
      </c>
    </row>
    <row r="108" spans="1:2" x14ac:dyDescent="0.25">
      <c r="A108" t="s">
        <v>400</v>
      </c>
      <c r="B108">
        <v>18</v>
      </c>
    </row>
    <row r="109" spans="1:2" x14ac:dyDescent="0.25">
      <c r="A109" t="s">
        <v>386</v>
      </c>
      <c r="B109">
        <v>18</v>
      </c>
    </row>
    <row r="110" spans="1:2" x14ac:dyDescent="0.25">
      <c r="A110" t="s">
        <v>399</v>
      </c>
      <c r="B110">
        <v>19</v>
      </c>
    </row>
    <row r="111" spans="1:2" x14ac:dyDescent="0.25">
      <c r="A111" t="s">
        <v>388</v>
      </c>
      <c r="B111">
        <v>19</v>
      </c>
    </row>
    <row r="112" spans="1:2" x14ac:dyDescent="0.25">
      <c r="A112" t="s">
        <v>398</v>
      </c>
      <c r="B112">
        <v>20</v>
      </c>
    </row>
    <row r="113" spans="1:2" x14ac:dyDescent="0.25">
      <c r="A113" t="s">
        <v>387</v>
      </c>
      <c r="B113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03BE-A03A-40A0-86E0-43D02FB10A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e K y J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H i s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r I l W E u / J k Q 0 B A A C d A g A A E w A c A E Z v c m 1 1 b G F z L 1 N l Y 3 R p b 2 4 x L m 0 g o h g A K K A U A A A A A A A A A A A A A A A A A A A A A A A A A A A A z Z A x T 8 M w E I X 3 S P k P l l k S y U R K C g y g T A l I L E g o k R g I Q 5 o e q a X k H H y X 0 q r 0 v + M q V B Q J d W L A i + 1 3 d 8 / P H 0 H D 2 q A o p j 2 + 8 T 3 f o 2 V t Y S F 6 g 8 R g S a S i A / Y 9 4 V Z h R t u A U z J a R b l p x h 6 Q g z v d Q Z Q Z Z H e h Q O b X 1 R P M S T N Q N V j T W i A 6 f x u B u D p 4 R g 2 t Z K i e c + h 0 7 x p t K j + k E p n p x h 4 p n S l x i 4 1 Z a G z T O L l M l H g c D U P B m w 7 S 7 2 P 0 Y B B e Q j V l O 5 P Z s s b W J S 8 3 A 0 g X s q z n r q m 0 N d K r s f 3 k v i 9 S M H 1 E b b d y U m P 3 O r u K Y F j z T o m D n j j 9 H v n q I t r P H R V m P w Z 2 o e 9 p / D X H M d J 3 q A d H 4 C + J f l l G v O Y T Q J P / C v Q U u E 9 Q S w E C L Q A U A A I A C A B 4 r I l W g U u 7 m a U A A A D 2 A A A A E g A A A A A A A A A A A A A A A A A A A A A A Q 2 9 u Z m l n L 1 B h Y 2 t h Z 2 U u e G 1 s U E s B A i 0 A F A A C A A g A e K y J V g / K 6 a u k A A A A 6 Q A A A B M A A A A A A A A A A A A A A A A A 8 Q A A A F t D b 2 5 0 Z W 5 0 X 1 R 5 c G V z X S 5 4 b W x Q S w E C L Q A U A A I A C A B 4 r I l W E u / J k Q 0 B A A C d A g A A E w A A A A A A A A A A A A A A A A D i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F 4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c 3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z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l U M T Q 6 N D A 6 N D E u M j Y 2 O D Y z N F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c 3 R l c n M v Q 2 h h b m d l Z C B U e X B l L n t D b 2 x 1 b W 4 x L D B 9 J n F 1 b 3 Q 7 L C Z x d W 9 0 O 1 N l Y 3 R p b 2 4 x L 2 1 v b n N 0 Z X J z L 0 N o Y W 5 n Z W Q g V H l w Z S 5 7 Q 2 9 s d W 1 u M i w x f S Z x d W 9 0 O y w m c X V v d D t T Z W N 0 a W 9 u M S 9 t b 2 5 z d G V y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u c 3 R l c n M v Q 2 h h b m d l Z C B U e X B l L n t D b 2 x 1 b W 4 x L D B 9 J n F 1 b 3 Q 7 L C Z x d W 9 0 O 1 N l Y 3 R p b 2 4 x L 2 1 v b n N 0 Z X J z L 0 N o Y W 5 n Z W Q g V H l w Z S 5 7 Q 2 9 s d W 1 u M i w x f S Z x d W 9 0 O y w m c X V v d D t T Z W N 0 a W 9 u M S 9 t b 2 5 z d G V y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c G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Y X B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B U M D I 6 M z U 6 N D g u N T U w M D I 3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Y X B v b n M v Q 2 h h b m d l Z C B U e X B l L n t D b 2 x 1 b W 4 x L D B 9 J n F 1 b 3 Q 7 L C Z x d W 9 0 O 1 N l Y 3 R p b 2 4 x L 3 d l Y X B v b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l Y X B v b n M v Q 2 h h b m d l Z C B U e X B l L n t D b 2 x 1 b W 4 x L D B 9 J n F 1 b 3 Q 7 L C Z x d W 9 0 O 1 N l Y 3 R p b 2 4 x L 3 d l Y X B v b n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F w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X B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s X i q u M y 0 e S 2 X p a I D w R L w A A A A A C A A A A A A A Q Z g A A A A E A A C A A A A A n t N j U i c s p S j G O P r t 7 W 7 I c 1 7 I + u K E A z D I Q f E Q p I d l 1 f w A A A A A O g A A A A A I A A C A A A A D a r O p t m 5 j Z g M Q 3 z A x q f X P z R J i 5 k u K R K O Q 9 U k b 5 z S u l 5 V A A A A C q 1 c q b p R j e r r V F l 0 m u 1 1 A C b L a o W F / X M E p Q O R U q 1 D S Q + E O x h 6 L K p j f f F r B W M B i i a T Y e r o + G k t L F o o M k J Q E j P f b J T p q v i D u I d x 9 3 1 w x x B E 6 5 P 0 A A A A D E X 0 8 0 V G Y n Z N P D K F w 1 W j 9 2 6 4 I j X N N H H P z m W p S P i A H X W z q o s Y 4 G G d z s s C 8 e z S 7 6 c S 0 4 m x z C g N a 3 O x c z k i j g i I + M < / D a t a M a s h u p > 
</file>

<file path=customXml/itemProps1.xml><?xml version="1.0" encoding="utf-8"?>
<ds:datastoreItem xmlns:ds="http://schemas.openxmlformats.org/officeDocument/2006/customXml" ds:itemID="{14CDEFAB-D5F0-4656-9785-E4068D431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monsters</vt:lpstr>
      <vt:lpstr>weapons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J. Brumfield</dc:creator>
  <cp:lastModifiedBy>T. J. Brumfield</cp:lastModifiedBy>
  <dcterms:created xsi:type="dcterms:W3CDTF">2023-04-09T14:39:55Z</dcterms:created>
  <dcterms:modified xsi:type="dcterms:W3CDTF">2023-05-14T15:36:02Z</dcterms:modified>
</cp:coreProperties>
</file>