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XTRA\XTRA\IGD\LAB7\L7 ACTIVITATE ENDER\F\"/>
    </mc:Choice>
  </mc:AlternateContent>
  <xr:revisionPtr revIDLastSave="0" documentId="13_ncr:1_{D6F2EF70-7748-44A0-966D-062DF506AE24}" xr6:coauthVersionLast="45" xr6:coauthVersionMax="45" xr10:uidLastSave="{00000000-0000-0000-0000-000000000000}"/>
  <bookViews>
    <workbookView xWindow="-120" yWindow="-120" windowWidth="20730" windowHeight="11160" firstSheet="2" activeTab="2" xr2:uid="{57A9C8AB-6D26-4ED1-8AD7-C2702BE0E572}"/>
  </bookViews>
  <sheets>
    <sheet name="Pg100%" sheetId="6" state="hidden" r:id="rId1"/>
    <sheet name="Pg60%" sheetId="7" state="hidden" r:id="rId2"/>
    <sheet name="Ender Activitate Lab7 Pg=60%Pn" sheetId="1" r:id="rId3"/>
    <sheet name="Ender Activitate Lab7 Pg=20%Pn" sheetId="4" r:id="rId4"/>
    <sheet name="Ender Activitate Lab7 Pg=100%Pn" sheetId="5" r:id="rId5"/>
    <sheet name="Pg20%,Pg60%,Pg100%" sheetId="8" r:id="rId6"/>
  </sheets>
  <definedNames>
    <definedName name="_xlnm._FilterDatabase" localSheetId="4" hidden="1">'Ender Activitate Lab7 Pg=100%Pn'!$AE$2:$AH$12</definedName>
    <definedName name="_xlnm._FilterDatabase" localSheetId="3" hidden="1">'Ender Activitate Lab7 Pg=20%Pn'!$AE$2:$AH$12</definedName>
    <definedName name="_xlnm._FilterDatabase" localSheetId="2" hidden="1">'Ender Activitate Lab7 Pg=60%Pn'!$AE$2:$AH$12</definedName>
    <definedName name="_xlnm._FilterDatabase" localSheetId="0" hidden="1">'Pg100%'!$A$1:$AO$1</definedName>
    <definedName name="_xlnm._FilterDatabase" localSheetId="1" hidden="1">'Pg60%'!$A$1:$AO$1</definedName>
  </definedName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5" l="1"/>
  <c r="I13" i="5"/>
  <c r="F13" i="4"/>
  <c r="I13" i="4"/>
  <c r="F13" i="1"/>
  <c r="I13" i="1"/>
</calcChain>
</file>

<file path=xl/sharedStrings.xml><?xml version="1.0" encoding="utf-8"?>
<sst xmlns="http://schemas.openxmlformats.org/spreadsheetml/2006/main" count="540" uniqueCount="60">
  <si>
    <t>C1</t>
  </si>
  <si>
    <t>C10</t>
  </si>
  <si>
    <t>C2</t>
  </si>
  <si>
    <t>C3</t>
  </si>
  <si>
    <t>C4</t>
  </si>
  <si>
    <t>C5</t>
  </si>
  <si>
    <t>C6</t>
  </si>
  <si>
    <t>C7</t>
  </si>
  <si>
    <t>C8</t>
  </si>
  <si>
    <t>C9</t>
  </si>
  <si>
    <t>U [kV]</t>
  </si>
  <si>
    <t>u[%]</t>
  </si>
  <si>
    <t>ID</t>
  </si>
  <si>
    <t>Nod</t>
  </si>
  <si>
    <t>u[%] 60%Pn, cos (phi)=1</t>
  </si>
  <si>
    <t>Caz Pg = 60%Pn, cos(phi)=1</t>
  </si>
  <si>
    <t>Caz Pg =  60%Pn, cos(phi)=0.95 L(inductiv)</t>
  </si>
  <si>
    <t>Caz Pg =  60%Pn, cos(phi)=0.95 C(Capacitiv)</t>
  </si>
  <si>
    <t>Caz Pg =  60%Pn, cos(phi)=0.9 L(Inductiv)</t>
  </si>
  <si>
    <t>Caz Pg =  60%Pn, cos(phi)=0.9 C(Capacitiv)</t>
  </si>
  <si>
    <t>Caz Pg =  60%Pn, cos(phi)=0.85 C(Capacitiv)</t>
  </si>
  <si>
    <t>Caz Pg = 20%Pn, cos(phi)=1</t>
  </si>
  <si>
    <t>Caz Pg =  20%Pn, cos(phi)=0.95 L(inductiv)</t>
  </si>
  <si>
    <t>Caz Pg =  20%Pn, cos(phi)=0.95 C(Capacitiv)</t>
  </si>
  <si>
    <t>Caz Pg =  20%Pn, cos(phi)=0.9 L(Inductiv)</t>
  </si>
  <si>
    <t>Caz Pg =  20%Pn, cos(phi)=0.9 C(Capacitiv)</t>
  </si>
  <si>
    <t>Caz Pg =  20%Pn, cos(phi)=0.85 C(Capacitiv)</t>
  </si>
  <si>
    <t>u[%] 20%Pn, cos (phi)=1</t>
  </si>
  <si>
    <t>Caz Pg = 100%Pn, cos(phi)=1</t>
  </si>
  <si>
    <t>Caz Pg =  100%Pn, cos(phi)=0.95 L(inductiv)</t>
  </si>
  <si>
    <t>Caz Pg =  100%Pn, cos(phi)=0.95 C(Capacitiv)</t>
  </si>
  <si>
    <t>Caz Pg =  100%Pn, cos(phi)=0.9 L(Inductiv)</t>
  </si>
  <si>
    <t>Caz Pg =  100%Pn, cos(phi)=0.9 C(Capacitiv)</t>
  </si>
  <si>
    <t>Caz Pg =  100%Pn, cos(phi)=0.85 C(Capacitiv)</t>
  </si>
  <si>
    <t>u[%] 100%Pn, cos (phi)=1</t>
  </si>
  <si>
    <t>Nume</t>
  </si>
  <si>
    <t>U[kV]</t>
  </si>
  <si>
    <t>Pg=100%Pn, cos fi 1</t>
  </si>
  <si>
    <t>Pg=100%Pn, cos fi 095 L</t>
  </si>
  <si>
    <t>Pg=100%Pn, cos fi 095 C</t>
  </si>
  <si>
    <t xml:space="preserve">Pg=100%Pn, cos fi 09L </t>
  </si>
  <si>
    <t xml:space="preserve">Pg=100%Pn, cos fi 09C </t>
  </si>
  <si>
    <t xml:space="preserve">Pg=100%Pn, cos fi 085C </t>
  </si>
  <si>
    <t>Pg=100%Pn, cos fi 085L</t>
  </si>
  <si>
    <t>Pg=60%Pn, cos fi 1</t>
  </si>
  <si>
    <t>Pg=60%Pn, cos fi 095 L</t>
  </si>
  <si>
    <t>Pg=60%Pn, cos fi 095 C</t>
  </si>
  <si>
    <t xml:space="preserve">Pg=60%Pn, cos fi 09L </t>
  </si>
  <si>
    <t xml:space="preserve">Pg=60%Pn, cos fi 09C </t>
  </si>
  <si>
    <t xml:space="preserve">Pg=60%Pn, cos fi 085C </t>
  </si>
  <si>
    <t>Pg=60%Pn, cos fi 085L</t>
  </si>
  <si>
    <t>Caz Pg =  60%Pn, cos(phi)=0.85 L(Inductiv)</t>
  </si>
  <si>
    <t>Caz Pg =  100%Pn, cos(phi)=0.85 L(Inductiv)</t>
  </si>
  <si>
    <t>Caz Pg =  20%Pn, cos(phi)=0.85 L(Inductiv)</t>
  </si>
  <si>
    <t>Pg=0.6*Pn</t>
  </si>
  <si>
    <t>MW</t>
  </si>
  <si>
    <t>Pn=</t>
  </si>
  <si>
    <t>Pg=</t>
  </si>
  <si>
    <t>Pg=1*Pn</t>
  </si>
  <si>
    <t>Pg=0.2*Pn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</si>
</sst>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'Pg100%'!$A$1</c:f>
              <c:strCache>
                <c:ptCount val="1"/>
                <c:pt idx="0">
                  <c:v>Pg=100%Pn, cos fi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'Pg100%'!$C$2:$C$11</c:f>
              <c:strCache>
                <c:ptCount val="10"/>
                <c:pt idx="0">
                  <c:v>C1</c:v>
                </c:pt>
                <c:pt idx="1">
                  <c:v>C3</c:v>
                </c:pt>
                <c:pt idx="2">
                  <c:v>C4</c:v>
                </c:pt>
                <c:pt idx="3">
                  <c:v>C5</c:v>
                </c:pt>
                <c:pt idx="4">
                  <c:v>C6</c:v>
                </c:pt>
                <c:pt idx="5">
                  <c:v>C7</c:v>
                </c:pt>
                <c:pt idx="6">
                  <c:v>C8</c:v>
                </c:pt>
                <c:pt idx="7">
                  <c:v>C9</c:v>
                </c:pt>
                <c:pt idx="8">
                  <c:v>C10</c:v>
                </c:pt>
                <c:pt idx="9">
                  <c:v>C2</c:v>
                </c:pt>
              </c:strCache>
            </c:strRef>
          </c:cat>
          <c:val>
            <c:numRef>
              <c:f>'Pg100%'!$E$2:$E$11</c:f>
              <c:numCache>
                <c:formatCode>General</c:formatCode>
                <c:ptCount val="10"/>
                <c:pt idx="0">
                  <c:v>104.47</c:v>
                </c:pt>
                <c:pt idx="1">
                  <c:v>108.57</c:v>
                </c:pt>
                <c:pt idx="2">
                  <c:v>109.96</c:v>
                </c:pt>
                <c:pt idx="3">
                  <c:v>112.58</c:v>
                </c:pt>
                <c:pt idx="4">
                  <c:v>112.48</c:v>
                </c:pt>
                <c:pt idx="5">
                  <c:v>94.44</c:v>
                </c:pt>
                <c:pt idx="6">
                  <c:v>95.38</c:v>
                </c:pt>
                <c:pt idx="7">
                  <c:v>97.44</c:v>
                </c:pt>
                <c:pt idx="8">
                  <c:v>100.14</c:v>
                </c:pt>
                <c:pt idx="9">
                  <c:v>105.97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4-460E-BB45-F5077EDACEA9}"/>
            </c:ext>
          </c:extLst>
        </c:ser>
        <c:ser>
          <c:idx val="1"/>
          <c:order val="1"/>
          <c:tx>
            <c:strRef>
              <c:f>'Pg100%'!$G$1</c:f>
              <c:strCache>
                <c:ptCount val="1"/>
                <c:pt idx="0">
                  <c:v>Pg=100%Pn, cos fi 095 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'Pg100%'!$K$2:$K$11</c:f>
              <c:numCache>
                <c:formatCode>General</c:formatCode>
                <c:ptCount val="10"/>
                <c:pt idx="0">
                  <c:v>101.83</c:v>
                </c:pt>
                <c:pt idx="1">
                  <c:v>104.11</c:v>
                </c:pt>
                <c:pt idx="2">
                  <c:v>105</c:v>
                </c:pt>
                <c:pt idx="3">
                  <c:v>106.86</c:v>
                </c:pt>
                <c:pt idx="4">
                  <c:v>106.76</c:v>
                </c:pt>
                <c:pt idx="5">
                  <c:v>92.56</c:v>
                </c:pt>
                <c:pt idx="6">
                  <c:v>93.52</c:v>
                </c:pt>
                <c:pt idx="7">
                  <c:v>95.64</c:v>
                </c:pt>
                <c:pt idx="8">
                  <c:v>98.41</c:v>
                </c:pt>
                <c:pt idx="9">
                  <c:v>102.58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4-460E-BB45-F5077EDACEA9}"/>
            </c:ext>
          </c:extLst>
        </c:ser>
        <c:ser>
          <c:idx val="2"/>
          <c:order val="2"/>
          <c:tx>
            <c:strRef>
              <c:f>'Pg100%'!$M$1</c:f>
              <c:strCache>
                <c:ptCount val="1"/>
                <c:pt idx="0">
                  <c:v>Pg=100%Pn, cos fi 095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'Pg100%'!$Q$2:$Q$11</c:f>
              <c:numCache>
                <c:formatCode>General</c:formatCode>
                <c:ptCount val="10"/>
                <c:pt idx="0">
                  <c:v>106.71</c:v>
                </c:pt>
                <c:pt idx="1">
                  <c:v>112.33</c:v>
                </c:pt>
                <c:pt idx="2">
                  <c:v>114.15</c:v>
                </c:pt>
                <c:pt idx="3">
                  <c:v>117.46</c:v>
                </c:pt>
                <c:pt idx="4">
                  <c:v>117.37</c:v>
                </c:pt>
                <c:pt idx="5">
                  <c:v>96.09</c:v>
                </c:pt>
                <c:pt idx="6">
                  <c:v>97.01</c:v>
                </c:pt>
                <c:pt idx="7">
                  <c:v>99.02</c:v>
                </c:pt>
                <c:pt idx="8">
                  <c:v>101.65</c:v>
                </c:pt>
                <c:pt idx="9">
                  <c:v>108.83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4-460E-BB45-F5077EDACEA9}"/>
            </c:ext>
          </c:extLst>
        </c:ser>
        <c:ser>
          <c:idx val="3"/>
          <c:order val="3"/>
          <c:tx>
            <c:strRef>
              <c:f>'Pg100%'!$S$1</c:f>
              <c:strCache>
                <c:ptCount val="1"/>
                <c:pt idx="0">
                  <c:v>Pg=100%Pn, cos fi 09L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'Pg100%'!$W$2:$W$11</c:f>
              <c:numCache>
                <c:formatCode>General</c:formatCode>
                <c:ptCount val="10"/>
                <c:pt idx="0">
                  <c:v>100.4</c:v>
                </c:pt>
                <c:pt idx="1">
                  <c:v>101.66</c:v>
                </c:pt>
                <c:pt idx="2">
                  <c:v>102.29</c:v>
                </c:pt>
                <c:pt idx="3">
                  <c:v>103.75</c:v>
                </c:pt>
                <c:pt idx="4">
                  <c:v>103.64</c:v>
                </c:pt>
                <c:pt idx="5">
                  <c:v>91.55</c:v>
                </c:pt>
                <c:pt idx="6">
                  <c:v>92.53</c:v>
                </c:pt>
                <c:pt idx="7">
                  <c:v>94.68</c:v>
                </c:pt>
                <c:pt idx="8">
                  <c:v>97.49</c:v>
                </c:pt>
                <c:pt idx="9">
                  <c:v>100.73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C4-460E-BB45-F5077EDACEA9}"/>
            </c:ext>
          </c:extLst>
        </c:ser>
        <c:ser>
          <c:idx val="4"/>
          <c:order val="4"/>
          <c:tx>
            <c:strRef>
              <c:f>'Pg100%'!$Y$1</c:f>
              <c:strCache>
                <c:ptCount val="1"/>
                <c:pt idx="0">
                  <c:v>Pg=100%Pn, cos fi 09C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'Pg100%'!$AC$2:$AC$11</c:f>
              <c:numCache>
                <c:formatCode>General</c:formatCode>
                <c:ptCount val="10"/>
                <c:pt idx="0">
                  <c:v>107.67</c:v>
                </c:pt>
                <c:pt idx="1">
                  <c:v>113.93</c:v>
                </c:pt>
                <c:pt idx="2">
                  <c:v>115.94</c:v>
                </c:pt>
                <c:pt idx="3">
                  <c:v>119.55</c:v>
                </c:pt>
                <c:pt idx="4">
                  <c:v>119.46</c:v>
                </c:pt>
                <c:pt idx="5">
                  <c:v>96.81</c:v>
                </c:pt>
                <c:pt idx="6">
                  <c:v>97.72</c:v>
                </c:pt>
                <c:pt idx="7">
                  <c:v>99.7</c:v>
                </c:pt>
                <c:pt idx="8">
                  <c:v>102.31</c:v>
                </c:pt>
                <c:pt idx="9">
                  <c:v>110.04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C4-460E-BB45-F5077EDACEA9}"/>
            </c:ext>
          </c:extLst>
        </c:ser>
        <c:ser>
          <c:idx val="5"/>
          <c:order val="5"/>
          <c:tx>
            <c:strRef>
              <c:f>'Pg100%'!$AE$1</c:f>
              <c:strCache>
                <c:ptCount val="1"/>
                <c:pt idx="0">
                  <c:v>Pg=100%Pn, cos fi 085C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'Pg100%'!$AI$2:$AI$11</c:f>
              <c:numCache>
                <c:formatCode>General</c:formatCode>
                <c:ptCount val="10"/>
                <c:pt idx="0">
                  <c:v>108.45</c:v>
                </c:pt>
                <c:pt idx="1">
                  <c:v>115.25</c:v>
                </c:pt>
                <c:pt idx="2">
                  <c:v>117.41</c:v>
                </c:pt>
                <c:pt idx="3">
                  <c:v>121.28</c:v>
                </c:pt>
                <c:pt idx="4">
                  <c:v>121.19</c:v>
                </c:pt>
                <c:pt idx="5">
                  <c:v>97.4</c:v>
                </c:pt>
                <c:pt idx="6">
                  <c:v>98.3</c:v>
                </c:pt>
                <c:pt idx="7">
                  <c:v>100.27</c:v>
                </c:pt>
                <c:pt idx="8">
                  <c:v>102.86</c:v>
                </c:pt>
                <c:pt idx="9">
                  <c:v>111.04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C4-460E-BB45-F5077EDACEA9}"/>
            </c:ext>
          </c:extLst>
        </c:ser>
        <c:ser>
          <c:idx val="6"/>
          <c:order val="6"/>
          <c:tx>
            <c:strRef>
              <c:f>'Pg100%'!$AK$1</c:f>
              <c:strCache>
                <c:ptCount val="1"/>
                <c:pt idx="0">
                  <c:v>Pg=100%Pn, cos fi 085L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'Pg100%'!$AO$2:$AO$11</c:f>
              <c:numCache>
                <c:formatCode>General</c:formatCode>
                <c:ptCount val="10"/>
                <c:pt idx="0">
                  <c:v>99.01</c:v>
                </c:pt>
                <c:pt idx="1">
                  <c:v>98.93</c:v>
                </c:pt>
                <c:pt idx="2">
                  <c:v>99.29</c:v>
                </c:pt>
                <c:pt idx="3">
                  <c:v>99.66</c:v>
                </c:pt>
                <c:pt idx="4">
                  <c:v>100.74</c:v>
                </c:pt>
                <c:pt idx="5">
                  <c:v>100.64</c:v>
                </c:pt>
                <c:pt idx="6">
                  <c:v>90.59</c:v>
                </c:pt>
                <c:pt idx="7">
                  <c:v>91.59</c:v>
                </c:pt>
                <c:pt idx="8">
                  <c:v>93.77</c:v>
                </c:pt>
                <c:pt idx="9">
                  <c:v>96.62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C4-460E-BB45-F5077EDAC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44888"/>
        <c:axId val="471650456"/>
      </c:barChart>
      <c:catAx>
        <c:axId val="46464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0456"/>
        <c:crosses val="autoZero"/>
        <c:auto val="1"/>
        <c:lblAlgn val="ctr"/>
        <c:lblOffset val="100"/>
        <c:noMultiLvlLbl val="0"/>
      </c:catAx>
      <c:valAx>
        <c:axId val="4716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 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'Pg60%'!$A$1</c:f>
              <c:strCache>
                <c:ptCount val="1"/>
                <c:pt idx="0">
                  <c:v>Pg=60%Pn, cos fi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'Pg60%'!$C$2:$C$11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C6</c:v>
                </c:pt>
                <c:pt idx="7">
                  <c:v>C7</c:v>
                </c:pt>
                <c:pt idx="8">
                  <c:v>C8</c:v>
                </c:pt>
                <c:pt idx="9">
                  <c:v>C9</c:v>
                </c:pt>
              </c:strCache>
            </c:strRef>
          </c:cat>
          <c:val>
            <c:numRef>
              <c:f>'Pg60%'!$E$2:$E$11</c:f>
              <c:numCache>
                <c:formatCode>General</c:formatCode>
                <c:ptCount val="10"/>
                <c:pt idx="0">
                  <c:v>103.42</c:v>
                </c:pt>
                <c:pt idx="1">
                  <c:v>100.06</c:v>
                </c:pt>
                <c:pt idx="2">
                  <c:v>104.11</c:v>
                </c:pt>
                <c:pt idx="3">
                  <c:v>105.41</c:v>
                </c:pt>
                <c:pt idx="4">
                  <c:v>106.13</c:v>
                </c:pt>
                <c:pt idx="5">
                  <c:v>107.61</c:v>
                </c:pt>
                <c:pt idx="6">
                  <c:v>107.51</c:v>
                </c:pt>
                <c:pt idx="7">
                  <c:v>94.36</c:v>
                </c:pt>
                <c:pt idx="8">
                  <c:v>95.3</c:v>
                </c:pt>
                <c:pt idx="9">
                  <c:v>97.36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00F-A1D6-4F6A2C4BFDDC}"/>
            </c:ext>
          </c:extLst>
        </c:ser>
        <c:ser>
          <c:idx val="1"/>
          <c:order val="1"/>
          <c:tx>
            <c:strRef>
              <c:f>'Pg60%'!$G$1</c:f>
              <c:strCache>
                <c:ptCount val="1"/>
                <c:pt idx="0">
                  <c:v>Pg=60%Pn, cos fi 095 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'Pg60%'!$K$2:$K$11</c:f>
              <c:numCache>
                <c:formatCode>General</c:formatCode>
                <c:ptCount val="10"/>
                <c:pt idx="0">
                  <c:v>101.91</c:v>
                </c:pt>
                <c:pt idx="1">
                  <c:v>99.07</c:v>
                </c:pt>
                <c:pt idx="2">
                  <c:v>102.16</c:v>
                </c:pt>
                <c:pt idx="3">
                  <c:v>102.81</c:v>
                </c:pt>
                <c:pt idx="4">
                  <c:v>103.22</c:v>
                </c:pt>
                <c:pt idx="5">
                  <c:v>104.2</c:v>
                </c:pt>
                <c:pt idx="6">
                  <c:v>104.1</c:v>
                </c:pt>
                <c:pt idx="7">
                  <c:v>93.27</c:v>
                </c:pt>
                <c:pt idx="8">
                  <c:v>94.23</c:v>
                </c:pt>
                <c:pt idx="9">
                  <c:v>96.32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E-400F-A1D6-4F6A2C4BFDDC}"/>
            </c:ext>
          </c:extLst>
        </c:ser>
        <c:ser>
          <c:idx val="2"/>
          <c:order val="2"/>
          <c:tx>
            <c:strRef>
              <c:f>'Pg60%'!$M$1</c:f>
              <c:strCache>
                <c:ptCount val="1"/>
                <c:pt idx="0">
                  <c:v>Pg=60%Pn, cos fi 095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'Pg60%'!$Q$2:$Q$11</c:f>
              <c:numCache>
                <c:formatCode>General</c:formatCode>
                <c:ptCount val="10"/>
                <c:pt idx="0">
                  <c:v>106.71</c:v>
                </c:pt>
                <c:pt idx="1">
                  <c:v>112.33</c:v>
                </c:pt>
                <c:pt idx="2">
                  <c:v>114.15</c:v>
                </c:pt>
                <c:pt idx="3">
                  <c:v>117.46</c:v>
                </c:pt>
                <c:pt idx="4">
                  <c:v>117.37</c:v>
                </c:pt>
                <c:pt idx="5">
                  <c:v>96.09</c:v>
                </c:pt>
                <c:pt idx="6">
                  <c:v>97.01</c:v>
                </c:pt>
                <c:pt idx="7">
                  <c:v>99.02</c:v>
                </c:pt>
                <c:pt idx="8">
                  <c:v>101.65</c:v>
                </c:pt>
                <c:pt idx="9">
                  <c:v>108.83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E-400F-A1D6-4F6A2C4BFDDC}"/>
            </c:ext>
          </c:extLst>
        </c:ser>
        <c:ser>
          <c:idx val="3"/>
          <c:order val="3"/>
          <c:tx>
            <c:strRef>
              <c:f>'Pg60%'!$S$1</c:f>
              <c:strCache>
                <c:ptCount val="1"/>
                <c:pt idx="0">
                  <c:v>Pg=60%Pn, cos fi 09L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'Pg60%'!$W$2:$W$11</c:f>
              <c:numCache>
                <c:formatCode>General</c:formatCode>
                <c:ptCount val="10"/>
                <c:pt idx="0">
                  <c:v>100.4</c:v>
                </c:pt>
                <c:pt idx="1">
                  <c:v>101.66</c:v>
                </c:pt>
                <c:pt idx="2">
                  <c:v>102.29</c:v>
                </c:pt>
                <c:pt idx="3">
                  <c:v>103.75</c:v>
                </c:pt>
                <c:pt idx="4">
                  <c:v>103.64</c:v>
                </c:pt>
                <c:pt idx="5">
                  <c:v>91.55</c:v>
                </c:pt>
                <c:pt idx="6">
                  <c:v>92.53</c:v>
                </c:pt>
                <c:pt idx="7">
                  <c:v>94.68</c:v>
                </c:pt>
                <c:pt idx="8">
                  <c:v>97.49</c:v>
                </c:pt>
                <c:pt idx="9">
                  <c:v>100.73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E-400F-A1D6-4F6A2C4BFDDC}"/>
            </c:ext>
          </c:extLst>
        </c:ser>
        <c:ser>
          <c:idx val="4"/>
          <c:order val="4"/>
          <c:tx>
            <c:strRef>
              <c:f>'Pg60%'!$Y$1</c:f>
              <c:strCache>
                <c:ptCount val="1"/>
                <c:pt idx="0">
                  <c:v>Pg=60%Pn, cos fi 09C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'Pg60%'!$AC$2:$AC$11</c:f>
              <c:numCache>
                <c:formatCode>General</c:formatCode>
                <c:ptCount val="10"/>
                <c:pt idx="0">
                  <c:v>107.67</c:v>
                </c:pt>
                <c:pt idx="1">
                  <c:v>113.93</c:v>
                </c:pt>
                <c:pt idx="2">
                  <c:v>115.94</c:v>
                </c:pt>
                <c:pt idx="3">
                  <c:v>119.55</c:v>
                </c:pt>
                <c:pt idx="4">
                  <c:v>119.46</c:v>
                </c:pt>
                <c:pt idx="5">
                  <c:v>96.81</c:v>
                </c:pt>
                <c:pt idx="6">
                  <c:v>97.72</c:v>
                </c:pt>
                <c:pt idx="7">
                  <c:v>99.7</c:v>
                </c:pt>
                <c:pt idx="8">
                  <c:v>102.31</c:v>
                </c:pt>
                <c:pt idx="9">
                  <c:v>110.04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AE-400F-A1D6-4F6A2C4BFDDC}"/>
            </c:ext>
          </c:extLst>
        </c:ser>
        <c:ser>
          <c:idx val="5"/>
          <c:order val="5"/>
          <c:tx>
            <c:strRef>
              <c:f>'Pg60%'!$AE$1</c:f>
              <c:strCache>
                <c:ptCount val="1"/>
                <c:pt idx="0">
                  <c:v>Pg=60%Pn, cos fi 085C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'Pg60%'!$AI$2:$AI$11</c:f>
              <c:numCache>
                <c:formatCode>General</c:formatCode>
                <c:ptCount val="10"/>
                <c:pt idx="0">
                  <c:v>108.45</c:v>
                </c:pt>
                <c:pt idx="1">
                  <c:v>115.25</c:v>
                </c:pt>
                <c:pt idx="2">
                  <c:v>117.41</c:v>
                </c:pt>
                <c:pt idx="3">
                  <c:v>121.28</c:v>
                </c:pt>
                <c:pt idx="4">
                  <c:v>121.19</c:v>
                </c:pt>
                <c:pt idx="5">
                  <c:v>97.4</c:v>
                </c:pt>
                <c:pt idx="6">
                  <c:v>98.3</c:v>
                </c:pt>
                <c:pt idx="7">
                  <c:v>100.27</c:v>
                </c:pt>
                <c:pt idx="8">
                  <c:v>102.86</c:v>
                </c:pt>
                <c:pt idx="9">
                  <c:v>111.04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AE-400F-A1D6-4F6A2C4BFDDC}"/>
            </c:ext>
          </c:extLst>
        </c:ser>
        <c:ser>
          <c:idx val="6"/>
          <c:order val="6"/>
          <c:tx>
            <c:strRef>
              <c:f>'Pg60%'!$AK$1</c:f>
              <c:strCache>
                <c:ptCount val="1"/>
                <c:pt idx="0">
                  <c:v>Pg=60%Pn, cos fi 085L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'Pg60%'!$AO$2:$AO$11</c:f>
              <c:numCache>
                <c:formatCode>General</c:formatCode>
                <c:ptCount val="10"/>
                <c:pt idx="0">
                  <c:v>99.01</c:v>
                </c:pt>
                <c:pt idx="1">
                  <c:v>98.93</c:v>
                </c:pt>
                <c:pt idx="2">
                  <c:v>99.29</c:v>
                </c:pt>
                <c:pt idx="3">
                  <c:v>99.66</c:v>
                </c:pt>
                <c:pt idx="4">
                  <c:v>100.74</c:v>
                </c:pt>
                <c:pt idx="5">
                  <c:v>100.64</c:v>
                </c:pt>
                <c:pt idx="6">
                  <c:v>90.59</c:v>
                </c:pt>
                <c:pt idx="7">
                  <c:v>91.59</c:v>
                </c:pt>
                <c:pt idx="8">
                  <c:v>93.77</c:v>
                </c:pt>
                <c:pt idx="9">
                  <c:v>96.62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AE-400F-A1D6-4F6A2C4B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44888"/>
        <c:axId val="471650456"/>
      </c:barChart>
      <c:catAx>
        <c:axId val="46464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0456"/>
        <c:crosses val="autoZero"/>
        <c:auto val="1"/>
        <c:lblAlgn val="ctr"/>
        <c:lblOffset val="100"/>
        <c:noMultiLvlLbl val="0"/>
      </c:catAx>
      <c:valAx>
        <c:axId val="4716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Analiza variaţiei nivelului de tensiune la nodurile consumatoare în funcţie de tipul de generator al sursei distribuite(sincron/ asincron)  pentru Pg = 60%*Pn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Lab7 Pg=60%Pn'!$A$1</c:f>
              <c:strCache>
                <c:ptCount val="1"/>
                <c:pt idx="0">
                  <c:v>Caz Pg = 60%Pn, cos(phi)=1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'Ender Activitate Lab7 Pg=60%Pn'!$B$3:$B$12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'Ender Activitate Lab7 Pg=60%Pn'!$D$3:$D$12</c:f>
              <c:numCache>
                <c:formatCode>General</c:formatCode>
                <c:ptCount val="10"/>
                <c:pt idx="0">
                  <c:v>103.42</c:v>
                </c:pt>
                <c:pt idx="1">
                  <c:v>104.11</c:v>
                </c:pt>
                <c:pt idx="2">
                  <c:v>105.41</c:v>
                </c:pt>
                <c:pt idx="3">
                  <c:v>106.13</c:v>
                </c:pt>
                <c:pt idx="4">
                  <c:v>107.61</c:v>
                </c:pt>
                <c:pt idx="5">
                  <c:v>107.51</c:v>
                </c:pt>
                <c:pt idx="6">
                  <c:v>94.36</c:v>
                </c:pt>
                <c:pt idx="7">
                  <c:v>95.3</c:v>
                </c:pt>
                <c:pt idx="8">
                  <c:v>97.36</c:v>
                </c:pt>
                <c:pt idx="9">
                  <c:v>100.06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2-468F-91C6-25283593AE92}"/>
            </c:ext>
          </c:extLst>
        </c:ser>
        <c:ser>
          <c:idx val="1"/>
          <c:order val="1"/>
          <c:tx>
            <c:strRef>
              <c:f>'Ender Activitate Lab7 Pg=60%Pn'!$F$1</c:f>
              <c:strCache>
                <c:ptCount val="1"/>
                <c:pt idx="0">
                  <c:v>Caz Pg =  60%Pn, cos(phi)=0.95 L(inductiv)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'Ender Activitate Lab7 Pg=60%Pn'!$I$3:$I$12</c:f>
              <c:numCache>
                <c:formatCode>General</c:formatCode>
                <c:ptCount val="10"/>
                <c:pt idx="0">
                  <c:v>101.91</c:v>
                </c:pt>
                <c:pt idx="1">
                  <c:v>102.16</c:v>
                </c:pt>
                <c:pt idx="2">
                  <c:v>102.81</c:v>
                </c:pt>
                <c:pt idx="3">
                  <c:v>103.22</c:v>
                </c:pt>
                <c:pt idx="4">
                  <c:v>104.2</c:v>
                </c:pt>
                <c:pt idx="5">
                  <c:v>104.1</c:v>
                </c:pt>
                <c:pt idx="6">
                  <c:v>93.27</c:v>
                </c:pt>
                <c:pt idx="7">
                  <c:v>94.23</c:v>
                </c:pt>
                <c:pt idx="8">
                  <c:v>96.32</c:v>
                </c:pt>
                <c:pt idx="9">
                  <c:v>99.07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2-468F-91C6-25283593AE92}"/>
            </c:ext>
          </c:extLst>
        </c:ser>
        <c:ser>
          <c:idx val="2"/>
          <c:order val="2"/>
          <c:tx>
            <c:strRef>
              <c:f>'Ender Activitate Lab7 Pg=60%Pn'!$K$1</c:f>
              <c:strCache>
                <c:ptCount val="1"/>
                <c:pt idx="0">
                  <c:v>Caz Pg =  60%Pn, cos(phi)=0.95 C(Capacitiv)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'Ender Activitate Lab7 Pg=60%Pn'!$N$3:$N$12</c:f>
              <c:numCache>
                <c:formatCode>General</c:formatCode>
                <c:ptCount val="10"/>
                <c:pt idx="0">
                  <c:v>104.79</c:v>
                </c:pt>
                <c:pt idx="1">
                  <c:v>105.87</c:v>
                </c:pt>
                <c:pt idx="2">
                  <c:v>107.75</c:v>
                </c:pt>
                <c:pt idx="3">
                  <c:v>108.75</c:v>
                </c:pt>
                <c:pt idx="4">
                  <c:v>110.69</c:v>
                </c:pt>
                <c:pt idx="5">
                  <c:v>110.6</c:v>
                </c:pt>
                <c:pt idx="6">
                  <c:v>95.35</c:v>
                </c:pt>
                <c:pt idx="7">
                  <c:v>96.28</c:v>
                </c:pt>
                <c:pt idx="8">
                  <c:v>98.31</c:v>
                </c:pt>
                <c:pt idx="9">
                  <c:v>100.97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2-468F-91C6-25283593AE92}"/>
            </c:ext>
          </c:extLst>
        </c:ser>
        <c:ser>
          <c:idx val="3"/>
          <c:order val="3"/>
          <c:tx>
            <c:strRef>
              <c:f>'Ender Activitate Lab7 Pg=60%Pn'!$P$1</c:f>
              <c:strCache>
                <c:ptCount val="1"/>
                <c:pt idx="0">
                  <c:v>Caz Pg =  60%Pn, cos(phi)=0.9 L(Inductiv)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'Ender Activitate Lab7 Pg=60%Pn'!$S$3:$S$12</c:f>
              <c:numCache>
                <c:formatCode>General</c:formatCode>
                <c:ptCount val="10"/>
                <c:pt idx="0">
                  <c:v>101.14</c:v>
                </c:pt>
                <c:pt idx="1">
                  <c:v>101.15</c:v>
                </c:pt>
                <c:pt idx="2">
                  <c:v>101.46</c:v>
                </c:pt>
                <c:pt idx="3">
                  <c:v>101.71</c:v>
                </c:pt>
                <c:pt idx="4">
                  <c:v>102.45</c:v>
                </c:pt>
                <c:pt idx="5">
                  <c:v>102.34</c:v>
                </c:pt>
                <c:pt idx="6">
                  <c:v>92.72</c:v>
                </c:pt>
                <c:pt idx="7">
                  <c:v>93.68</c:v>
                </c:pt>
                <c:pt idx="8">
                  <c:v>95.8</c:v>
                </c:pt>
                <c:pt idx="9">
                  <c:v>98.56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82-468F-91C6-25283593AE92}"/>
            </c:ext>
          </c:extLst>
        </c:ser>
        <c:ser>
          <c:idx val="4"/>
          <c:order val="4"/>
          <c:tx>
            <c:strRef>
              <c:f>'Ender Activitate Lab7 Pg=60%Pn'!$U$1</c:f>
              <c:strCache>
                <c:ptCount val="1"/>
                <c:pt idx="0">
                  <c:v>Caz Pg =  60%Pn, cos(phi)=0.9 C(Capacitiv)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'Ender Activitate Lab7 Pg=60%Pn'!$X$3:$X$12</c:f>
              <c:numCache>
                <c:formatCode>General</c:formatCode>
                <c:ptCount val="10"/>
                <c:pt idx="0">
                  <c:v>105.39</c:v>
                </c:pt>
                <c:pt idx="1">
                  <c:v>106.64</c:v>
                </c:pt>
                <c:pt idx="2">
                  <c:v>108.78</c:v>
                </c:pt>
                <c:pt idx="3">
                  <c:v>109.91</c:v>
                </c:pt>
                <c:pt idx="4">
                  <c:v>112.06</c:v>
                </c:pt>
                <c:pt idx="5">
                  <c:v>111.96</c:v>
                </c:pt>
                <c:pt idx="6">
                  <c:v>95.8</c:v>
                </c:pt>
                <c:pt idx="7">
                  <c:v>96.72</c:v>
                </c:pt>
                <c:pt idx="8">
                  <c:v>98.74</c:v>
                </c:pt>
                <c:pt idx="9">
                  <c:v>101.38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82-468F-91C6-25283593AE92}"/>
            </c:ext>
          </c:extLst>
        </c:ser>
        <c:ser>
          <c:idx val="5"/>
          <c:order val="5"/>
          <c:tx>
            <c:strRef>
              <c:f>'Ender Activitate Lab7 Pg=60%Pn'!$Z$1</c:f>
              <c:strCache>
                <c:ptCount val="1"/>
                <c:pt idx="0">
                  <c:v>Caz Pg =  60%Pn, cos(phi)=0.85 C(Capacitiv)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'Ender Activitate Lab7 Pg=60%Pn'!$AC$3:$AC$12</c:f>
              <c:numCache>
                <c:formatCode>General</c:formatCode>
                <c:ptCount val="10"/>
                <c:pt idx="0">
                  <c:v>105.9</c:v>
                </c:pt>
                <c:pt idx="1">
                  <c:v>107.29</c:v>
                </c:pt>
                <c:pt idx="2">
                  <c:v>109.64</c:v>
                </c:pt>
                <c:pt idx="3">
                  <c:v>110.88</c:v>
                </c:pt>
                <c:pt idx="4">
                  <c:v>113.2</c:v>
                </c:pt>
                <c:pt idx="5">
                  <c:v>113.11</c:v>
                </c:pt>
                <c:pt idx="6">
                  <c:v>96.17</c:v>
                </c:pt>
                <c:pt idx="7">
                  <c:v>97.09</c:v>
                </c:pt>
                <c:pt idx="8">
                  <c:v>99.1</c:v>
                </c:pt>
                <c:pt idx="9">
                  <c:v>101.73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82-468F-91C6-25283593AE92}"/>
            </c:ext>
          </c:extLst>
        </c:ser>
        <c:ser>
          <c:idx val="6"/>
          <c:order val="6"/>
          <c:tx>
            <c:strRef>
              <c:f>'Ender Activitate Lab7 Pg=60%Pn'!$AE$1:$AH$1</c:f>
              <c:strCache>
                <c:ptCount val="1"/>
                <c:pt idx="0">
                  <c:v>Caz Pg =  60%Pn, cos(phi)=0.85 L(Inductiv)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'Ender Activitate Lab7 Pg=60%Pn'!$AH$3:$AH$12</c:f>
              <c:numCache>
                <c:formatCode>General</c:formatCode>
                <c:ptCount val="10"/>
                <c:pt idx="0">
                  <c:v>100.42</c:v>
                </c:pt>
                <c:pt idx="1">
                  <c:v>100.23</c:v>
                </c:pt>
                <c:pt idx="2">
                  <c:v>100.22</c:v>
                </c:pt>
                <c:pt idx="3">
                  <c:v>100.33</c:v>
                </c:pt>
                <c:pt idx="4">
                  <c:v>100.84</c:v>
                </c:pt>
                <c:pt idx="5">
                  <c:v>100.73</c:v>
                </c:pt>
                <c:pt idx="6">
                  <c:v>92.22</c:v>
                </c:pt>
                <c:pt idx="7">
                  <c:v>93.19</c:v>
                </c:pt>
                <c:pt idx="8">
                  <c:v>95.32</c:v>
                </c:pt>
                <c:pt idx="9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0-4669-B7C0-9F6743BC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6760"/>
        <c:axId val="326191704"/>
      </c:barChart>
      <c:catAx>
        <c:axId val="3826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 Nod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1704"/>
        <c:crosses val="autoZero"/>
        <c:auto val="1"/>
        <c:lblAlgn val="ctr"/>
        <c:lblOffset val="100"/>
        <c:noMultiLvlLbl val="0"/>
      </c:catAx>
      <c:valAx>
        <c:axId val="3261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60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Analiza variaţiei nivelului de tensiune la nodurile consumatoare în funcţie de tipul de generator al sursei distribuite(sincron/ asincron)  pentru Pg = 20%*Pn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Lab7 Pg=20%Pn'!$A$1</c:f>
              <c:strCache>
                <c:ptCount val="1"/>
                <c:pt idx="0">
                  <c:v>Caz Pg = 20%Pn, cos(phi)=1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'Ender Activitate Lab7 Pg=20%Pn'!$B$3:$B$12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'Ender Activitate Lab7 Pg=20%Pn'!$D$3:$D$12</c:f>
              <c:numCache>
                <c:formatCode>General</c:formatCode>
                <c:ptCount val="10"/>
                <c:pt idx="0">
                  <c:v>102</c:v>
                </c:pt>
                <c:pt idx="1">
                  <c:v>101.74</c:v>
                </c:pt>
                <c:pt idx="2">
                  <c:v>101.54</c:v>
                </c:pt>
                <c:pt idx="3">
                  <c:v>101.5</c:v>
                </c:pt>
                <c:pt idx="4">
                  <c:v>101.71</c:v>
                </c:pt>
                <c:pt idx="5">
                  <c:v>101.6</c:v>
                </c:pt>
                <c:pt idx="6">
                  <c:v>94.05</c:v>
                </c:pt>
                <c:pt idx="7">
                  <c:v>95</c:v>
                </c:pt>
                <c:pt idx="8">
                  <c:v>97.07</c:v>
                </c:pt>
                <c:pt idx="9">
                  <c:v>99.78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E-4182-BF81-66B13A9263FB}"/>
            </c:ext>
          </c:extLst>
        </c:ser>
        <c:ser>
          <c:idx val="1"/>
          <c:order val="1"/>
          <c:tx>
            <c:strRef>
              <c:f>'Ender Activitate Lab7 Pg=20%Pn'!$F$1</c:f>
              <c:strCache>
                <c:ptCount val="1"/>
                <c:pt idx="0">
                  <c:v>Caz Pg =  20%Pn, cos(phi)=0.95 L(inductiv)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'Ender Activitate Lab7 Pg=20%Pn'!$I$3:$I$12</c:f>
              <c:numCache>
                <c:formatCode>General</c:formatCode>
                <c:ptCount val="10"/>
                <c:pt idx="0">
                  <c:v>101.51</c:v>
                </c:pt>
                <c:pt idx="1">
                  <c:v>101.1</c:v>
                </c:pt>
                <c:pt idx="2">
                  <c:v>100.68</c:v>
                </c:pt>
                <c:pt idx="3">
                  <c:v>100.53</c:v>
                </c:pt>
                <c:pt idx="4">
                  <c:v>100.55</c:v>
                </c:pt>
                <c:pt idx="5">
                  <c:v>100.45</c:v>
                </c:pt>
                <c:pt idx="6">
                  <c:v>93.7</c:v>
                </c:pt>
                <c:pt idx="7">
                  <c:v>94.65</c:v>
                </c:pt>
                <c:pt idx="8">
                  <c:v>96.73</c:v>
                </c:pt>
                <c:pt idx="9">
                  <c:v>99.46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E-4182-BF81-66B13A9263FB}"/>
            </c:ext>
          </c:extLst>
        </c:ser>
        <c:ser>
          <c:idx val="2"/>
          <c:order val="2"/>
          <c:tx>
            <c:strRef>
              <c:f>'Ender Activitate Lab7 Pg=20%Pn'!$K$1</c:f>
              <c:strCache>
                <c:ptCount val="1"/>
                <c:pt idx="0">
                  <c:v>Caz Pg =  20%Pn, cos(phi)=0.95 C(Capacitiv)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'Ender Activitate Lab7 Pg=20%Pn'!$N$3:$N$12</c:f>
              <c:numCache>
                <c:formatCode>General</c:formatCode>
                <c:ptCount val="10"/>
                <c:pt idx="0">
                  <c:v>102.48</c:v>
                </c:pt>
                <c:pt idx="1">
                  <c:v>102.35</c:v>
                </c:pt>
                <c:pt idx="2">
                  <c:v>102.37</c:v>
                </c:pt>
                <c:pt idx="3">
                  <c:v>102.44</c:v>
                </c:pt>
                <c:pt idx="4">
                  <c:v>102.82</c:v>
                </c:pt>
                <c:pt idx="5">
                  <c:v>102.71</c:v>
                </c:pt>
                <c:pt idx="6">
                  <c:v>94.39</c:v>
                </c:pt>
                <c:pt idx="7">
                  <c:v>95.33</c:v>
                </c:pt>
                <c:pt idx="8">
                  <c:v>97.39</c:v>
                </c:pt>
                <c:pt idx="9">
                  <c:v>100.09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E-4182-BF81-66B13A9263FB}"/>
            </c:ext>
          </c:extLst>
        </c:ser>
        <c:ser>
          <c:idx val="3"/>
          <c:order val="3"/>
          <c:tx>
            <c:strRef>
              <c:f>'Ender Activitate Lab7 Pg=20%Pn'!$P$1</c:f>
              <c:strCache>
                <c:ptCount val="1"/>
                <c:pt idx="0">
                  <c:v>Caz Pg =  20%Pn, cos(phi)=0.9 L(Inductiv)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'Ender Activitate Lab7 Pg=20%Pn'!$S$3:$S$12</c:f>
              <c:numCache>
                <c:formatCode>General</c:formatCode>
                <c:ptCount val="10"/>
                <c:pt idx="0">
                  <c:v>101.27</c:v>
                </c:pt>
                <c:pt idx="1">
                  <c:v>100.79</c:v>
                </c:pt>
                <c:pt idx="2">
                  <c:v>100.26</c:v>
                </c:pt>
                <c:pt idx="3">
                  <c:v>100.06</c:v>
                </c:pt>
                <c:pt idx="4">
                  <c:v>99.99</c:v>
                </c:pt>
                <c:pt idx="5">
                  <c:v>99.89</c:v>
                </c:pt>
                <c:pt idx="6">
                  <c:v>93.53</c:v>
                </c:pt>
                <c:pt idx="7">
                  <c:v>94.48</c:v>
                </c:pt>
                <c:pt idx="8">
                  <c:v>96.57</c:v>
                </c:pt>
                <c:pt idx="9">
                  <c:v>99.31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E-4182-BF81-66B13A9263FB}"/>
            </c:ext>
          </c:extLst>
        </c:ser>
        <c:ser>
          <c:idx val="4"/>
          <c:order val="4"/>
          <c:tx>
            <c:strRef>
              <c:f>'Ender Activitate Lab7 Pg=20%Pn'!$U$1</c:f>
              <c:strCache>
                <c:ptCount val="1"/>
                <c:pt idx="0">
                  <c:v>Caz Pg =  20%Pn, cos(phi)=0.9 C(Capacitiv)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'Ender Activitate Lab7 Pg=20%Pn'!$X$3:$X$12</c:f>
              <c:numCache>
                <c:formatCode>General</c:formatCode>
                <c:ptCount val="10"/>
                <c:pt idx="0">
                  <c:v>102.69</c:v>
                </c:pt>
                <c:pt idx="1">
                  <c:v>102.63</c:v>
                </c:pt>
                <c:pt idx="2">
                  <c:v>102.75</c:v>
                </c:pt>
                <c:pt idx="3">
                  <c:v>102.87</c:v>
                </c:pt>
                <c:pt idx="4">
                  <c:v>103.33</c:v>
                </c:pt>
                <c:pt idx="5">
                  <c:v>103.23</c:v>
                </c:pt>
                <c:pt idx="6">
                  <c:v>94.55</c:v>
                </c:pt>
                <c:pt idx="7">
                  <c:v>95.49</c:v>
                </c:pt>
                <c:pt idx="8">
                  <c:v>97.54</c:v>
                </c:pt>
                <c:pt idx="9">
                  <c:v>100.24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E-4182-BF81-66B13A9263FB}"/>
            </c:ext>
          </c:extLst>
        </c:ser>
        <c:ser>
          <c:idx val="5"/>
          <c:order val="5"/>
          <c:tx>
            <c:strRef>
              <c:f>'Ender Activitate Lab7 Pg=20%Pn'!$Z$1</c:f>
              <c:strCache>
                <c:ptCount val="1"/>
                <c:pt idx="0">
                  <c:v>Caz Pg =  20%Pn, cos(phi)=0.85 C(Capacitiv)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'Ender Activitate Lab7 Pg=20%Pn'!$AC$3:$AC$12</c:f>
              <c:numCache>
                <c:formatCode>General</c:formatCode>
                <c:ptCount val="10"/>
                <c:pt idx="0">
                  <c:v>102.88</c:v>
                </c:pt>
                <c:pt idx="1">
                  <c:v>102.88</c:v>
                </c:pt>
                <c:pt idx="2">
                  <c:v>103.08</c:v>
                </c:pt>
                <c:pt idx="3">
                  <c:v>103.24</c:v>
                </c:pt>
                <c:pt idx="4">
                  <c:v>103.77</c:v>
                </c:pt>
                <c:pt idx="5">
                  <c:v>103.67</c:v>
                </c:pt>
                <c:pt idx="6">
                  <c:v>94.69</c:v>
                </c:pt>
                <c:pt idx="7">
                  <c:v>95.62</c:v>
                </c:pt>
                <c:pt idx="8">
                  <c:v>97.67</c:v>
                </c:pt>
                <c:pt idx="9">
                  <c:v>100.36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E-4182-BF81-66B13A9263FB}"/>
            </c:ext>
          </c:extLst>
        </c:ser>
        <c:ser>
          <c:idx val="6"/>
          <c:order val="6"/>
          <c:tx>
            <c:strRef>
              <c:f>'Ender Activitate Lab7 Pg=20%Pn'!$AE$1:$AH$1</c:f>
              <c:strCache>
                <c:ptCount val="1"/>
                <c:pt idx="0">
                  <c:v>Caz Pg =  20%Pn, cos(phi)=0.85 L(Inductiv)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'Ender Activitate Lab7 Pg=20%Pn'!$AH$3:$AH$12</c:f>
              <c:numCache>
                <c:formatCode>General</c:formatCode>
                <c:ptCount val="10"/>
                <c:pt idx="0">
                  <c:v>101.06</c:v>
                </c:pt>
                <c:pt idx="1">
                  <c:v>100.52</c:v>
                </c:pt>
                <c:pt idx="2">
                  <c:v>99.89</c:v>
                </c:pt>
                <c:pt idx="3">
                  <c:v>99.64</c:v>
                </c:pt>
                <c:pt idx="4">
                  <c:v>99.5</c:v>
                </c:pt>
                <c:pt idx="5">
                  <c:v>99.39</c:v>
                </c:pt>
                <c:pt idx="6">
                  <c:v>93.38</c:v>
                </c:pt>
                <c:pt idx="7">
                  <c:v>94.34</c:v>
                </c:pt>
                <c:pt idx="8">
                  <c:v>96.43</c:v>
                </c:pt>
                <c:pt idx="9">
                  <c:v>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9-4F81-AE81-96352CF0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6760"/>
        <c:axId val="326191704"/>
      </c:barChart>
      <c:catAx>
        <c:axId val="3826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 Nod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1704"/>
        <c:crosses val="autoZero"/>
        <c:auto val="1"/>
        <c:lblAlgn val="ctr"/>
        <c:lblOffset val="100"/>
        <c:noMultiLvlLbl val="0"/>
      </c:catAx>
      <c:valAx>
        <c:axId val="326191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60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Analiza variaţiei nivelului de tensiune la nodurile consumatoare în funcţie de tipul de generator al sursei distribuite(sincron/ asincron)  pentru Pg = 100%*Pn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Lab7 Pg=100%Pn'!$A$1</c:f>
              <c:strCache>
                <c:ptCount val="1"/>
                <c:pt idx="0">
                  <c:v>Caz Pg = 100%Pn, cos(phi)=1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'Ender Activitate Lab7 Pg=100%Pn'!$B$3:$B$12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'Ender Activitate Lab7 Pg=100%Pn'!$D$3:$D$12</c:f>
              <c:numCache>
                <c:formatCode>General</c:formatCode>
                <c:ptCount val="10"/>
                <c:pt idx="0">
                  <c:v>104.47</c:v>
                </c:pt>
                <c:pt idx="1">
                  <c:v>105.97</c:v>
                </c:pt>
                <c:pt idx="2">
                  <c:v>108.57</c:v>
                </c:pt>
                <c:pt idx="3">
                  <c:v>109.96</c:v>
                </c:pt>
                <c:pt idx="4">
                  <c:v>112.58</c:v>
                </c:pt>
                <c:pt idx="5">
                  <c:v>112.48</c:v>
                </c:pt>
                <c:pt idx="6">
                  <c:v>94.44</c:v>
                </c:pt>
                <c:pt idx="7">
                  <c:v>95.38</c:v>
                </c:pt>
                <c:pt idx="8">
                  <c:v>97.44</c:v>
                </c:pt>
                <c:pt idx="9">
                  <c:v>100.14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D-40C1-968F-65056D6B5F95}"/>
            </c:ext>
          </c:extLst>
        </c:ser>
        <c:ser>
          <c:idx val="1"/>
          <c:order val="1"/>
          <c:tx>
            <c:strRef>
              <c:f>'Ender Activitate Lab7 Pg=100%Pn'!$F$1</c:f>
              <c:strCache>
                <c:ptCount val="1"/>
                <c:pt idx="0">
                  <c:v>Caz Pg =  100%Pn, cos(phi)=0.95 L(inductiv)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'Ender Activitate Lab7 Pg=100%Pn'!$I$3:$I$12</c:f>
              <c:numCache>
                <c:formatCode>General</c:formatCode>
                <c:ptCount val="10"/>
                <c:pt idx="0">
                  <c:v>101.83</c:v>
                </c:pt>
                <c:pt idx="1">
                  <c:v>102.58</c:v>
                </c:pt>
                <c:pt idx="2">
                  <c:v>104.11</c:v>
                </c:pt>
                <c:pt idx="3">
                  <c:v>105</c:v>
                </c:pt>
                <c:pt idx="4">
                  <c:v>106.86</c:v>
                </c:pt>
                <c:pt idx="5">
                  <c:v>106.76</c:v>
                </c:pt>
                <c:pt idx="6">
                  <c:v>92.56</c:v>
                </c:pt>
                <c:pt idx="7">
                  <c:v>93.52</c:v>
                </c:pt>
                <c:pt idx="8">
                  <c:v>95.64</c:v>
                </c:pt>
                <c:pt idx="9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D-40C1-968F-65056D6B5F95}"/>
            </c:ext>
          </c:extLst>
        </c:ser>
        <c:ser>
          <c:idx val="2"/>
          <c:order val="2"/>
          <c:tx>
            <c:strRef>
              <c:f>'Ender Activitate Lab7 Pg=100%Pn'!$K$1</c:f>
              <c:strCache>
                <c:ptCount val="1"/>
                <c:pt idx="0">
                  <c:v>Caz Pg =  100%Pn, cos(phi)=0.95 C(Capacitiv)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'Ender Activitate Lab7 Pg=100%Pn'!$N$3:$N$12</c:f>
              <c:numCache>
                <c:formatCode>General</c:formatCode>
                <c:ptCount val="10"/>
                <c:pt idx="0">
                  <c:v>106.71</c:v>
                </c:pt>
                <c:pt idx="1">
                  <c:v>108.83</c:v>
                </c:pt>
                <c:pt idx="2">
                  <c:v>112.33</c:v>
                </c:pt>
                <c:pt idx="3">
                  <c:v>114.15</c:v>
                </c:pt>
                <c:pt idx="4">
                  <c:v>117.46</c:v>
                </c:pt>
                <c:pt idx="5">
                  <c:v>117.37</c:v>
                </c:pt>
                <c:pt idx="6">
                  <c:v>96.09</c:v>
                </c:pt>
                <c:pt idx="7">
                  <c:v>97.01</c:v>
                </c:pt>
                <c:pt idx="8">
                  <c:v>99.02</c:v>
                </c:pt>
                <c:pt idx="9">
                  <c:v>101.65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D-40C1-968F-65056D6B5F95}"/>
            </c:ext>
          </c:extLst>
        </c:ser>
        <c:ser>
          <c:idx val="3"/>
          <c:order val="3"/>
          <c:tx>
            <c:strRef>
              <c:f>'Ender Activitate Lab7 Pg=100%Pn'!$P$1</c:f>
              <c:strCache>
                <c:ptCount val="1"/>
                <c:pt idx="0">
                  <c:v>Caz Pg =  100%Pn, cos(phi)=0.9 L(Inductiv)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'Ender Activitate Lab7 Pg=100%Pn'!$S$3:$S$12</c:f>
              <c:numCache>
                <c:formatCode>General</c:formatCode>
                <c:ptCount val="10"/>
                <c:pt idx="0">
                  <c:v>100.4</c:v>
                </c:pt>
                <c:pt idx="1">
                  <c:v>100.73</c:v>
                </c:pt>
                <c:pt idx="2">
                  <c:v>101.66</c:v>
                </c:pt>
                <c:pt idx="3">
                  <c:v>102.29</c:v>
                </c:pt>
                <c:pt idx="4">
                  <c:v>103.75</c:v>
                </c:pt>
                <c:pt idx="5">
                  <c:v>103.64</c:v>
                </c:pt>
                <c:pt idx="6">
                  <c:v>91.55</c:v>
                </c:pt>
                <c:pt idx="7">
                  <c:v>92.53</c:v>
                </c:pt>
                <c:pt idx="8">
                  <c:v>94.68</c:v>
                </c:pt>
                <c:pt idx="9">
                  <c:v>97.49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D-40C1-968F-65056D6B5F95}"/>
            </c:ext>
          </c:extLst>
        </c:ser>
        <c:ser>
          <c:idx val="4"/>
          <c:order val="4"/>
          <c:tx>
            <c:strRef>
              <c:f>'Ender Activitate Lab7 Pg=100%Pn'!$U$1</c:f>
              <c:strCache>
                <c:ptCount val="1"/>
                <c:pt idx="0">
                  <c:v>Caz Pg =  100%Pn, cos(phi)=0.9 C(Capacitiv)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'Ender Activitate Lab7 Pg=100%Pn'!$X$3:$X$12</c:f>
              <c:numCache>
                <c:formatCode>General</c:formatCode>
                <c:ptCount val="10"/>
                <c:pt idx="0">
                  <c:v>107.67</c:v>
                </c:pt>
                <c:pt idx="1">
                  <c:v>110.04</c:v>
                </c:pt>
                <c:pt idx="2">
                  <c:v>113.93</c:v>
                </c:pt>
                <c:pt idx="3">
                  <c:v>115.94</c:v>
                </c:pt>
                <c:pt idx="4">
                  <c:v>119.55</c:v>
                </c:pt>
                <c:pt idx="5">
                  <c:v>119.46</c:v>
                </c:pt>
                <c:pt idx="6">
                  <c:v>96.81</c:v>
                </c:pt>
                <c:pt idx="7">
                  <c:v>97.72</c:v>
                </c:pt>
                <c:pt idx="8">
                  <c:v>99.7</c:v>
                </c:pt>
                <c:pt idx="9">
                  <c:v>102.31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D-40C1-968F-65056D6B5F95}"/>
            </c:ext>
          </c:extLst>
        </c:ser>
        <c:ser>
          <c:idx val="5"/>
          <c:order val="5"/>
          <c:tx>
            <c:strRef>
              <c:f>'Ender Activitate Lab7 Pg=100%Pn'!$Z$1</c:f>
              <c:strCache>
                <c:ptCount val="1"/>
                <c:pt idx="0">
                  <c:v>Caz Pg =  100%Pn, cos(phi)=0.85 C(Capacitiv)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'Ender Activitate Lab7 Pg=100%Pn'!$AC$3:$AC$12</c:f>
              <c:numCache>
                <c:formatCode>General</c:formatCode>
                <c:ptCount val="10"/>
                <c:pt idx="0">
                  <c:v>108.45</c:v>
                </c:pt>
                <c:pt idx="1">
                  <c:v>111.04</c:v>
                </c:pt>
                <c:pt idx="2">
                  <c:v>115.25</c:v>
                </c:pt>
                <c:pt idx="3">
                  <c:v>117.41</c:v>
                </c:pt>
                <c:pt idx="4">
                  <c:v>121.28</c:v>
                </c:pt>
                <c:pt idx="5">
                  <c:v>121.19</c:v>
                </c:pt>
                <c:pt idx="6">
                  <c:v>97.4</c:v>
                </c:pt>
                <c:pt idx="7">
                  <c:v>98.3</c:v>
                </c:pt>
                <c:pt idx="8">
                  <c:v>100.27</c:v>
                </c:pt>
                <c:pt idx="9">
                  <c:v>102.86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D-40C1-968F-65056D6B5F95}"/>
            </c:ext>
          </c:extLst>
        </c:ser>
        <c:ser>
          <c:idx val="6"/>
          <c:order val="6"/>
          <c:tx>
            <c:strRef>
              <c:f>'Ender Activitate Lab7 Pg=100%Pn'!$AE$1:$AH$1</c:f>
              <c:strCache>
                <c:ptCount val="1"/>
                <c:pt idx="0">
                  <c:v>Caz Pg =  100%Pn, cos(phi)=0.85 L(Inductiv)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'Ender Activitate Lab7 Pg=100%Pn'!$AH$3:$AH$12</c:f>
              <c:numCache>
                <c:formatCode>General</c:formatCode>
                <c:ptCount val="10"/>
                <c:pt idx="0">
                  <c:v>99.01</c:v>
                </c:pt>
                <c:pt idx="1">
                  <c:v>98.93</c:v>
                </c:pt>
                <c:pt idx="2">
                  <c:v>99.29</c:v>
                </c:pt>
                <c:pt idx="3">
                  <c:v>99.66</c:v>
                </c:pt>
                <c:pt idx="4">
                  <c:v>100.74</c:v>
                </c:pt>
                <c:pt idx="5">
                  <c:v>100.64</c:v>
                </c:pt>
                <c:pt idx="6">
                  <c:v>90.59</c:v>
                </c:pt>
                <c:pt idx="7">
                  <c:v>91.59</c:v>
                </c:pt>
                <c:pt idx="8">
                  <c:v>93.77</c:v>
                </c:pt>
                <c:pt idx="9">
                  <c:v>96.62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F-42A9-BD91-53999481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6760"/>
        <c:axId val="326191704"/>
      </c:barChart>
      <c:catAx>
        <c:axId val="3826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 Nod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1704"/>
        <c:crosses val="autoZero"/>
        <c:auto val="1"/>
        <c:lblAlgn val="ctr"/>
        <c:lblOffset val="100"/>
        <c:noMultiLvlLbl val="0"/>
      </c:catAx>
      <c:valAx>
        <c:axId val="3261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60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Analiza variaţiei nivelului de tensiune la nodurile consumatoare în funcţie de tipul de generator al sursei distribuite(sincron/ asincron)  pentru Pg = 20%*Pn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Lab7 Pg=20%Pn'!$A$1</c:f>
              <c:strCache>
                <c:ptCount val="1"/>
                <c:pt idx="0">
                  <c:v>Caz Pg = 20%Pn, cos(phi)=1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'Ender Activitate Lab7 Pg=20%Pn'!$B$3:$B$12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'Ender Activitate Lab7 Pg=20%Pn'!$D$3:$D$12</c:f>
              <c:numCache>
                <c:formatCode>General</c:formatCode>
                <c:ptCount val="10"/>
                <c:pt idx="0">
                  <c:v>102</c:v>
                </c:pt>
                <c:pt idx="1">
                  <c:v>101.74</c:v>
                </c:pt>
                <c:pt idx="2">
                  <c:v>101.54</c:v>
                </c:pt>
                <c:pt idx="3">
                  <c:v>101.5</c:v>
                </c:pt>
                <c:pt idx="4">
                  <c:v>101.71</c:v>
                </c:pt>
                <c:pt idx="5">
                  <c:v>101.6</c:v>
                </c:pt>
                <c:pt idx="6">
                  <c:v>94.05</c:v>
                </c:pt>
                <c:pt idx="7">
                  <c:v>95</c:v>
                </c:pt>
                <c:pt idx="8">
                  <c:v>97.07</c:v>
                </c:pt>
                <c:pt idx="9">
                  <c:v>99.78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5-4C3B-A4C8-5264C893E1A5}"/>
            </c:ext>
          </c:extLst>
        </c:ser>
        <c:ser>
          <c:idx val="1"/>
          <c:order val="1"/>
          <c:tx>
            <c:strRef>
              <c:f>'Ender Activitate Lab7 Pg=20%Pn'!$F$1</c:f>
              <c:strCache>
                <c:ptCount val="1"/>
                <c:pt idx="0">
                  <c:v>Caz Pg =  20%Pn, cos(phi)=0.95 L(inductiv)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'Ender Activitate Lab7 Pg=20%Pn'!$I$3:$I$12</c:f>
              <c:numCache>
                <c:formatCode>General</c:formatCode>
                <c:ptCount val="10"/>
                <c:pt idx="0">
                  <c:v>101.51</c:v>
                </c:pt>
                <c:pt idx="1">
                  <c:v>101.1</c:v>
                </c:pt>
                <c:pt idx="2">
                  <c:v>100.68</c:v>
                </c:pt>
                <c:pt idx="3">
                  <c:v>100.53</c:v>
                </c:pt>
                <c:pt idx="4">
                  <c:v>100.55</c:v>
                </c:pt>
                <c:pt idx="5">
                  <c:v>100.45</c:v>
                </c:pt>
                <c:pt idx="6">
                  <c:v>93.7</c:v>
                </c:pt>
                <c:pt idx="7">
                  <c:v>94.65</c:v>
                </c:pt>
                <c:pt idx="8">
                  <c:v>96.73</c:v>
                </c:pt>
                <c:pt idx="9">
                  <c:v>99.46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5-4C3B-A4C8-5264C893E1A5}"/>
            </c:ext>
          </c:extLst>
        </c:ser>
        <c:ser>
          <c:idx val="2"/>
          <c:order val="2"/>
          <c:tx>
            <c:strRef>
              <c:f>'Ender Activitate Lab7 Pg=20%Pn'!$K$1</c:f>
              <c:strCache>
                <c:ptCount val="1"/>
                <c:pt idx="0">
                  <c:v>Caz Pg =  20%Pn, cos(phi)=0.95 C(Capacitiv)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'Ender Activitate Lab7 Pg=20%Pn'!$N$3:$N$12</c:f>
              <c:numCache>
                <c:formatCode>General</c:formatCode>
                <c:ptCount val="10"/>
                <c:pt idx="0">
                  <c:v>102.48</c:v>
                </c:pt>
                <c:pt idx="1">
                  <c:v>102.35</c:v>
                </c:pt>
                <c:pt idx="2">
                  <c:v>102.37</c:v>
                </c:pt>
                <c:pt idx="3">
                  <c:v>102.44</c:v>
                </c:pt>
                <c:pt idx="4">
                  <c:v>102.82</c:v>
                </c:pt>
                <c:pt idx="5">
                  <c:v>102.71</c:v>
                </c:pt>
                <c:pt idx="6">
                  <c:v>94.39</c:v>
                </c:pt>
                <c:pt idx="7">
                  <c:v>95.33</c:v>
                </c:pt>
                <c:pt idx="8">
                  <c:v>97.39</c:v>
                </c:pt>
                <c:pt idx="9">
                  <c:v>100.09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5-4C3B-A4C8-5264C893E1A5}"/>
            </c:ext>
          </c:extLst>
        </c:ser>
        <c:ser>
          <c:idx val="3"/>
          <c:order val="3"/>
          <c:tx>
            <c:strRef>
              <c:f>'Ender Activitate Lab7 Pg=20%Pn'!$P$1</c:f>
              <c:strCache>
                <c:ptCount val="1"/>
                <c:pt idx="0">
                  <c:v>Caz Pg =  20%Pn, cos(phi)=0.9 L(Inductiv)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'Ender Activitate Lab7 Pg=20%Pn'!$S$3:$S$12</c:f>
              <c:numCache>
                <c:formatCode>General</c:formatCode>
                <c:ptCount val="10"/>
                <c:pt idx="0">
                  <c:v>101.27</c:v>
                </c:pt>
                <c:pt idx="1">
                  <c:v>100.79</c:v>
                </c:pt>
                <c:pt idx="2">
                  <c:v>100.26</c:v>
                </c:pt>
                <c:pt idx="3">
                  <c:v>100.06</c:v>
                </c:pt>
                <c:pt idx="4">
                  <c:v>99.99</c:v>
                </c:pt>
                <c:pt idx="5">
                  <c:v>99.89</c:v>
                </c:pt>
                <c:pt idx="6">
                  <c:v>93.53</c:v>
                </c:pt>
                <c:pt idx="7">
                  <c:v>94.48</c:v>
                </c:pt>
                <c:pt idx="8">
                  <c:v>96.57</c:v>
                </c:pt>
                <c:pt idx="9">
                  <c:v>99.31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5-4C3B-A4C8-5264C893E1A5}"/>
            </c:ext>
          </c:extLst>
        </c:ser>
        <c:ser>
          <c:idx val="4"/>
          <c:order val="4"/>
          <c:tx>
            <c:strRef>
              <c:f>'Ender Activitate Lab7 Pg=20%Pn'!$U$1</c:f>
              <c:strCache>
                <c:ptCount val="1"/>
                <c:pt idx="0">
                  <c:v>Caz Pg =  20%Pn, cos(phi)=0.9 C(Capacitiv)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'Ender Activitate Lab7 Pg=20%Pn'!$X$3:$X$12</c:f>
              <c:numCache>
                <c:formatCode>General</c:formatCode>
                <c:ptCount val="10"/>
                <c:pt idx="0">
                  <c:v>102.69</c:v>
                </c:pt>
                <c:pt idx="1">
                  <c:v>102.63</c:v>
                </c:pt>
                <c:pt idx="2">
                  <c:v>102.75</c:v>
                </c:pt>
                <c:pt idx="3">
                  <c:v>102.87</c:v>
                </c:pt>
                <c:pt idx="4">
                  <c:v>103.33</c:v>
                </c:pt>
                <c:pt idx="5">
                  <c:v>103.23</c:v>
                </c:pt>
                <c:pt idx="6">
                  <c:v>94.55</c:v>
                </c:pt>
                <c:pt idx="7">
                  <c:v>95.49</c:v>
                </c:pt>
                <c:pt idx="8">
                  <c:v>97.54</c:v>
                </c:pt>
                <c:pt idx="9">
                  <c:v>100.24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5-4C3B-A4C8-5264C893E1A5}"/>
            </c:ext>
          </c:extLst>
        </c:ser>
        <c:ser>
          <c:idx val="5"/>
          <c:order val="5"/>
          <c:tx>
            <c:strRef>
              <c:f>'Ender Activitate Lab7 Pg=20%Pn'!$Z$1</c:f>
              <c:strCache>
                <c:ptCount val="1"/>
                <c:pt idx="0">
                  <c:v>Caz Pg =  20%Pn, cos(phi)=0.85 C(Capacitiv)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'Ender Activitate Lab7 Pg=20%Pn'!$AC$3:$AC$12</c:f>
              <c:numCache>
                <c:formatCode>General</c:formatCode>
                <c:ptCount val="10"/>
                <c:pt idx="0">
                  <c:v>102.88</c:v>
                </c:pt>
                <c:pt idx="1">
                  <c:v>102.88</c:v>
                </c:pt>
                <c:pt idx="2">
                  <c:v>103.08</c:v>
                </c:pt>
                <c:pt idx="3">
                  <c:v>103.24</c:v>
                </c:pt>
                <c:pt idx="4">
                  <c:v>103.77</c:v>
                </c:pt>
                <c:pt idx="5">
                  <c:v>103.67</c:v>
                </c:pt>
                <c:pt idx="6">
                  <c:v>94.69</c:v>
                </c:pt>
                <c:pt idx="7">
                  <c:v>95.62</c:v>
                </c:pt>
                <c:pt idx="8">
                  <c:v>97.67</c:v>
                </c:pt>
                <c:pt idx="9">
                  <c:v>100.36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5-4C3B-A4C8-5264C893E1A5}"/>
            </c:ext>
          </c:extLst>
        </c:ser>
        <c:ser>
          <c:idx val="6"/>
          <c:order val="6"/>
          <c:tx>
            <c:strRef>
              <c:f>'Ender Activitate Lab7 Pg=20%Pn'!$AE$1:$AH$1</c:f>
              <c:strCache>
                <c:ptCount val="1"/>
                <c:pt idx="0">
                  <c:v>Caz Pg =  20%Pn, cos(phi)=0.85 L(Inductiv)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'Ender Activitate Lab7 Pg=20%Pn'!$AH$3:$AH$12</c:f>
              <c:numCache>
                <c:formatCode>General</c:formatCode>
                <c:ptCount val="10"/>
                <c:pt idx="0">
                  <c:v>101.06</c:v>
                </c:pt>
                <c:pt idx="1">
                  <c:v>100.52</c:v>
                </c:pt>
                <c:pt idx="2">
                  <c:v>99.89</c:v>
                </c:pt>
                <c:pt idx="3">
                  <c:v>99.64</c:v>
                </c:pt>
                <c:pt idx="4">
                  <c:v>99.5</c:v>
                </c:pt>
                <c:pt idx="5">
                  <c:v>99.39</c:v>
                </c:pt>
                <c:pt idx="6">
                  <c:v>93.38</c:v>
                </c:pt>
                <c:pt idx="7">
                  <c:v>94.34</c:v>
                </c:pt>
                <c:pt idx="8">
                  <c:v>96.43</c:v>
                </c:pt>
                <c:pt idx="9">
                  <c:v>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5-4C3B-A4C8-5264C893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6760"/>
        <c:axId val="326191704"/>
      </c:barChart>
      <c:catAx>
        <c:axId val="3826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 Nod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1704"/>
        <c:crosses val="autoZero"/>
        <c:auto val="1"/>
        <c:lblAlgn val="ctr"/>
        <c:lblOffset val="100"/>
        <c:noMultiLvlLbl val="0"/>
      </c:catAx>
      <c:valAx>
        <c:axId val="326191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60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Analiza variaţiei nivelului de tensiune la nodurile consumatoare în funcţie de tipul de generator al sursei distribuite(sincron/ asincron)  pentru Pg = 60%*Pn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Lab7 Pg=60%Pn'!$A$1</c:f>
              <c:strCache>
                <c:ptCount val="1"/>
                <c:pt idx="0">
                  <c:v>Caz Pg = 60%Pn, cos(phi)=1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'Ender Activitate Lab7 Pg=60%Pn'!$B$3:$B$12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'Ender Activitate Lab7 Pg=60%Pn'!$D$3:$D$12</c:f>
              <c:numCache>
                <c:formatCode>General</c:formatCode>
                <c:ptCount val="10"/>
                <c:pt idx="0">
                  <c:v>103.42</c:v>
                </c:pt>
                <c:pt idx="1">
                  <c:v>104.11</c:v>
                </c:pt>
                <c:pt idx="2">
                  <c:v>105.41</c:v>
                </c:pt>
                <c:pt idx="3">
                  <c:v>106.13</c:v>
                </c:pt>
                <c:pt idx="4">
                  <c:v>107.61</c:v>
                </c:pt>
                <c:pt idx="5">
                  <c:v>107.51</c:v>
                </c:pt>
                <c:pt idx="6">
                  <c:v>94.36</c:v>
                </c:pt>
                <c:pt idx="7">
                  <c:v>95.3</c:v>
                </c:pt>
                <c:pt idx="8">
                  <c:v>97.36</c:v>
                </c:pt>
                <c:pt idx="9">
                  <c:v>100.06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A-48BD-89BD-C807FA20F569}"/>
            </c:ext>
          </c:extLst>
        </c:ser>
        <c:ser>
          <c:idx val="1"/>
          <c:order val="1"/>
          <c:tx>
            <c:strRef>
              <c:f>'Ender Activitate Lab7 Pg=60%Pn'!$F$1</c:f>
              <c:strCache>
                <c:ptCount val="1"/>
                <c:pt idx="0">
                  <c:v>Caz Pg =  60%Pn, cos(phi)=0.95 L(inductiv)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'Ender Activitate Lab7 Pg=60%Pn'!$I$3:$I$12</c:f>
              <c:numCache>
                <c:formatCode>General</c:formatCode>
                <c:ptCount val="10"/>
                <c:pt idx="0">
                  <c:v>101.91</c:v>
                </c:pt>
                <c:pt idx="1">
                  <c:v>102.16</c:v>
                </c:pt>
                <c:pt idx="2">
                  <c:v>102.81</c:v>
                </c:pt>
                <c:pt idx="3">
                  <c:v>103.22</c:v>
                </c:pt>
                <c:pt idx="4">
                  <c:v>104.2</c:v>
                </c:pt>
                <c:pt idx="5">
                  <c:v>104.1</c:v>
                </c:pt>
                <c:pt idx="6">
                  <c:v>93.27</c:v>
                </c:pt>
                <c:pt idx="7">
                  <c:v>94.23</c:v>
                </c:pt>
                <c:pt idx="8">
                  <c:v>96.32</c:v>
                </c:pt>
                <c:pt idx="9">
                  <c:v>99.07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A-48BD-89BD-C807FA20F569}"/>
            </c:ext>
          </c:extLst>
        </c:ser>
        <c:ser>
          <c:idx val="2"/>
          <c:order val="2"/>
          <c:tx>
            <c:strRef>
              <c:f>'Ender Activitate Lab7 Pg=60%Pn'!$K$1</c:f>
              <c:strCache>
                <c:ptCount val="1"/>
                <c:pt idx="0">
                  <c:v>Caz Pg =  60%Pn, cos(phi)=0.95 C(Capacitiv)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'Ender Activitate Lab7 Pg=60%Pn'!$N$3:$N$12</c:f>
              <c:numCache>
                <c:formatCode>General</c:formatCode>
                <c:ptCount val="10"/>
                <c:pt idx="0">
                  <c:v>104.79</c:v>
                </c:pt>
                <c:pt idx="1">
                  <c:v>105.87</c:v>
                </c:pt>
                <c:pt idx="2">
                  <c:v>107.75</c:v>
                </c:pt>
                <c:pt idx="3">
                  <c:v>108.75</c:v>
                </c:pt>
                <c:pt idx="4">
                  <c:v>110.69</c:v>
                </c:pt>
                <c:pt idx="5">
                  <c:v>110.6</c:v>
                </c:pt>
                <c:pt idx="6">
                  <c:v>95.35</c:v>
                </c:pt>
                <c:pt idx="7">
                  <c:v>96.28</c:v>
                </c:pt>
                <c:pt idx="8">
                  <c:v>98.31</c:v>
                </c:pt>
                <c:pt idx="9">
                  <c:v>100.97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A-48BD-89BD-C807FA20F569}"/>
            </c:ext>
          </c:extLst>
        </c:ser>
        <c:ser>
          <c:idx val="3"/>
          <c:order val="3"/>
          <c:tx>
            <c:strRef>
              <c:f>'Ender Activitate Lab7 Pg=60%Pn'!$P$1</c:f>
              <c:strCache>
                <c:ptCount val="1"/>
                <c:pt idx="0">
                  <c:v>Caz Pg =  60%Pn, cos(phi)=0.9 L(Inductiv)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'Ender Activitate Lab7 Pg=60%Pn'!$S$3:$S$12</c:f>
              <c:numCache>
                <c:formatCode>General</c:formatCode>
                <c:ptCount val="10"/>
                <c:pt idx="0">
                  <c:v>101.14</c:v>
                </c:pt>
                <c:pt idx="1">
                  <c:v>101.15</c:v>
                </c:pt>
                <c:pt idx="2">
                  <c:v>101.46</c:v>
                </c:pt>
                <c:pt idx="3">
                  <c:v>101.71</c:v>
                </c:pt>
                <c:pt idx="4">
                  <c:v>102.45</c:v>
                </c:pt>
                <c:pt idx="5">
                  <c:v>102.34</c:v>
                </c:pt>
                <c:pt idx="6">
                  <c:v>92.72</c:v>
                </c:pt>
                <c:pt idx="7">
                  <c:v>93.68</c:v>
                </c:pt>
                <c:pt idx="8">
                  <c:v>95.8</c:v>
                </c:pt>
                <c:pt idx="9">
                  <c:v>98.56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A-48BD-89BD-C807FA20F569}"/>
            </c:ext>
          </c:extLst>
        </c:ser>
        <c:ser>
          <c:idx val="4"/>
          <c:order val="4"/>
          <c:tx>
            <c:strRef>
              <c:f>'Ender Activitate Lab7 Pg=60%Pn'!$U$1</c:f>
              <c:strCache>
                <c:ptCount val="1"/>
                <c:pt idx="0">
                  <c:v>Caz Pg =  60%Pn, cos(phi)=0.9 C(Capacitiv)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'Ender Activitate Lab7 Pg=60%Pn'!$X$3:$X$12</c:f>
              <c:numCache>
                <c:formatCode>General</c:formatCode>
                <c:ptCount val="10"/>
                <c:pt idx="0">
                  <c:v>105.39</c:v>
                </c:pt>
                <c:pt idx="1">
                  <c:v>106.64</c:v>
                </c:pt>
                <c:pt idx="2">
                  <c:v>108.78</c:v>
                </c:pt>
                <c:pt idx="3">
                  <c:v>109.91</c:v>
                </c:pt>
                <c:pt idx="4">
                  <c:v>112.06</c:v>
                </c:pt>
                <c:pt idx="5">
                  <c:v>111.96</c:v>
                </c:pt>
                <c:pt idx="6">
                  <c:v>95.8</c:v>
                </c:pt>
                <c:pt idx="7">
                  <c:v>96.72</c:v>
                </c:pt>
                <c:pt idx="8">
                  <c:v>98.74</c:v>
                </c:pt>
                <c:pt idx="9">
                  <c:v>101.38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A-48BD-89BD-C807FA20F569}"/>
            </c:ext>
          </c:extLst>
        </c:ser>
        <c:ser>
          <c:idx val="5"/>
          <c:order val="5"/>
          <c:tx>
            <c:strRef>
              <c:f>'Ender Activitate Lab7 Pg=60%Pn'!$Z$1</c:f>
              <c:strCache>
                <c:ptCount val="1"/>
                <c:pt idx="0">
                  <c:v>Caz Pg =  60%Pn, cos(phi)=0.85 C(Capacitiv)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'Ender Activitate Lab7 Pg=60%Pn'!$AC$3:$AC$12</c:f>
              <c:numCache>
                <c:formatCode>General</c:formatCode>
                <c:ptCount val="10"/>
                <c:pt idx="0">
                  <c:v>105.9</c:v>
                </c:pt>
                <c:pt idx="1">
                  <c:v>107.29</c:v>
                </c:pt>
                <c:pt idx="2">
                  <c:v>109.64</c:v>
                </c:pt>
                <c:pt idx="3">
                  <c:v>110.88</c:v>
                </c:pt>
                <c:pt idx="4">
                  <c:v>113.2</c:v>
                </c:pt>
                <c:pt idx="5">
                  <c:v>113.11</c:v>
                </c:pt>
                <c:pt idx="6">
                  <c:v>96.17</c:v>
                </c:pt>
                <c:pt idx="7">
                  <c:v>97.09</c:v>
                </c:pt>
                <c:pt idx="8">
                  <c:v>99.1</c:v>
                </c:pt>
                <c:pt idx="9">
                  <c:v>101.73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CA-48BD-89BD-C807FA20F569}"/>
            </c:ext>
          </c:extLst>
        </c:ser>
        <c:ser>
          <c:idx val="6"/>
          <c:order val="6"/>
          <c:tx>
            <c:strRef>
              <c:f>'Ender Activitate Lab7 Pg=60%Pn'!$AE$1:$AH$1</c:f>
              <c:strCache>
                <c:ptCount val="1"/>
                <c:pt idx="0">
                  <c:v>Caz Pg =  60%Pn, cos(phi)=0.85 L(Inductiv)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'Ender Activitate Lab7 Pg=60%Pn'!$AH$3:$AH$12</c:f>
              <c:numCache>
                <c:formatCode>General</c:formatCode>
                <c:ptCount val="10"/>
                <c:pt idx="0">
                  <c:v>100.42</c:v>
                </c:pt>
                <c:pt idx="1">
                  <c:v>100.23</c:v>
                </c:pt>
                <c:pt idx="2">
                  <c:v>100.22</c:v>
                </c:pt>
                <c:pt idx="3">
                  <c:v>100.33</c:v>
                </c:pt>
                <c:pt idx="4">
                  <c:v>100.84</c:v>
                </c:pt>
                <c:pt idx="5">
                  <c:v>100.73</c:v>
                </c:pt>
                <c:pt idx="6">
                  <c:v>92.22</c:v>
                </c:pt>
                <c:pt idx="7">
                  <c:v>93.19</c:v>
                </c:pt>
                <c:pt idx="8">
                  <c:v>95.32</c:v>
                </c:pt>
                <c:pt idx="9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CA-48BD-89BD-C807FA20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6760"/>
        <c:axId val="326191704"/>
      </c:barChart>
      <c:catAx>
        <c:axId val="3826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 Nod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1704"/>
        <c:crosses val="autoZero"/>
        <c:auto val="1"/>
        <c:lblAlgn val="ctr"/>
        <c:lblOffset val="100"/>
        <c:noMultiLvlLbl val="0"/>
      </c:catAx>
      <c:valAx>
        <c:axId val="3261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60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Analiza variaţiei nivelului de tensiune la nodurile consumatoare în funcţie de tipul de generator al sursei distribuite(sincron/ asincron)  pentru Pg = 100%*Pn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Lab7 Pg=100%Pn'!$A$1</c:f>
              <c:strCache>
                <c:ptCount val="1"/>
                <c:pt idx="0">
                  <c:v>Caz Pg = 100%Pn, cos(phi)=1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'Ender Activitate Lab7 Pg=100%Pn'!$B$3:$B$12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'Ender Activitate Lab7 Pg=100%Pn'!$D$3:$D$12</c:f>
              <c:numCache>
                <c:formatCode>General</c:formatCode>
                <c:ptCount val="10"/>
                <c:pt idx="0">
                  <c:v>104.47</c:v>
                </c:pt>
                <c:pt idx="1">
                  <c:v>105.97</c:v>
                </c:pt>
                <c:pt idx="2">
                  <c:v>108.57</c:v>
                </c:pt>
                <c:pt idx="3">
                  <c:v>109.96</c:v>
                </c:pt>
                <c:pt idx="4">
                  <c:v>112.58</c:v>
                </c:pt>
                <c:pt idx="5">
                  <c:v>112.48</c:v>
                </c:pt>
                <c:pt idx="6">
                  <c:v>94.44</c:v>
                </c:pt>
                <c:pt idx="7">
                  <c:v>95.38</c:v>
                </c:pt>
                <c:pt idx="8">
                  <c:v>97.44</c:v>
                </c:pt>
                <c:pt idx="9">
                  <c:v>100.14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F-4BCB-9A45-09DC8264AE46}"/>
            </c:ext>
          </c:extLst>
        </c:ser>
        <c:ser>
          <c:idx val="1"/>
          <c:order val="1"/>
          <c:tx>
            <c:strRef>
              <c:f>'Ender Activitate Lab7 Pg=100%Pn'!$F$1</c:f>
              <c:strCache>
                <c:ptCount val="1"/>
                <c:pt idx="0">
                  <c:v>Caz Pg =  100%Pn, cos(phi)=0.95 L(inductiv)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'Ender Activitate Lab7 Pg=100%Pn'!$I$3:$I$12</c:f>
              <c:numCache>
                <c:formatCode>General</c:formatCode>
                <c:ptCount val="10"/>
                <c:pt idx="0">
                  <c:v>101.83</c:v>
                </c:pt>
                <c:pt idx="1">
                  <c:v>102.58</c:v>
                </c:pt>
                <c:pt idx="2">
                  <c:v>104.11</c:v>
                </c:pt>
                <c:pt idx="3">
                  <c:v>105</c:v>
                </c:pt>
                <c:pt idx="4">
                  <c:v>106.86</c:v>
                </c:pt>
                <c:pt idx="5">
                  <c:v>106.76</c:v>
                </c:pt>
                <c:pt idx="6">
                  <c:v>92.56</c:v>
                </c:pt>
                <c:pt idx="7">
                  <c:v>93.52</c:v>
                </c:pt>
                <c:pt idx="8">
                  <c:v>95.64</c:v>
                </c:pt>
                <c:pt idx="9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F-4BCB-9A45-09DC8264AE46}"/>
            </c:ext>
          </c:extLst>
        </c:ser>
        <c:ser>
          <c:idx val="2"/>
          <c:order val="2"/>
          <c:tx>
            <c:strRef>
              <c:f>'Ender Activitate Lab7 Pg=100%Pn'!$K$1</c:f>
              <c:strCache>
                <c:ptCount val="1"/>
                <c:pt idx="0">
                  <c:v>Caz Pg =  100%Pn, cos(phi)=0.95 C(Capacitiv)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'Ender Activitate Lab7 Pg=100%Pn'!$N$3:$N$12</c:f>
              <c:numCache>
                <c:formatCode>General</c:formatCode>
                <c:ptCount val="10"/>
                <c:pt idx="0">
                  <c:v>106.71</c:v>
                </c:pt>
                <c:pt idx="1">
                  <c:v>108.83</c:v>
                </c:pt>
                <c:pt idx="2">
                  <c:v>112.33</c:v>
                </c:pt>
                <c:pt idx="3">
                  <c:v>114.15</c:v>
                </c:pt>
                <c:pt idx="4">
                  <c:v>117.46</c:v>
                </c:pt>
                <c:pt idx="5">
                  <c:v>117.37</c:v>
                </c:pt>
                <c:pt idx="6">
                  <c:v>96.09</c:v>
                </c:pt>
                <c:pt idx="7">
                  <c:v>97.01</c:v>
                </c:pt>
                <c:pt idx="8">
                  <c:v>99.02</c:v>
                </c:pt>
                <c:pt idx="9">
                  <c:v>101.65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F-4BCB-9A45-09DC8264AE46}"/>
            </c:ext>
          </c:extLst>
        </c:ser>
        <c:ser>
          <c:idx val="3"/>
          <c:order val="3"/>
          <c:tx>
            <c:strRef>
              <c:f>'Ender Activitate Lab7 Pg=100%Pn'!$P$1</c:f>
              <c:strCache>
                <c:ptCount val="1"/>
                <c:pt idx="0">
                  <c:v>Caz Pg =  100%Pn, cos(phi)=0.9 L(Inductiv)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'Ender Activitate Lab7 Pg=100%Pn'!$S$3:$S$12</c:f>
              <c:numCache>
                <c:formatCode>General</c:formatCode>
                <c:ptCount val="10"/>
                <c:pt idx="0">
                  <c:v>100.4</c:v>
                </c:pt>
                <c:pt idx="1">
                  <c:v>100.73</c:v>
                </c:pt>
                <c:pt idx="2">
                  <c:v>101.66</c:v>
                </c:pt>
                <c:pt idx="3">
                  <c:v>102.29</c:v>
                </c:pt>
                <c:pt idx="4">
                  <c:v>103.75</c:v>
                </c:pt>
                <c:pt idx="5">
                  <c:v>103.64</c:v>
                </c:pt>
                <c:pt idx="6">
                  <c:v>91.55</c:v>
                </c:pt>
                <c:pt idx="7">
                  <c:v>92.53</c:v>
                </c:pt>
                <c:pt idx="8">
                  <c:v>94.68</c:v>
                </c:pt>
                <c:pt idx="9">
                  <c:v>97.49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F-4BCB-9A45-09DC8264AE46}"/>
            </c:ext>
          </c:extLst>
        </c:ser>
        <c:ser>
          <c:idx val="4"/>
          <c:order val="4"/>
          <c:tx>
            <c:strRef>
              <c:f>'Ender Activitate Lab7 Pg=100%Pn'!$U$1</c:f>
              <c:strCache>
                <c:ptCount val="1"/>
                <c:pt idx="0">
                  <c:v>Caz Pg =  100%Pn, cos(phi)=0.9 C(Capacitiv)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'Ender Activitate Lab7 Pg=100%Pn'!$X$3:$X$12</c:f>
              <c:numCache>
                <c:formatCode>General</c:formatCode>
                <c:ptCount val="10"/>
                <c:pt idx="0">
                  <c:v>107.67</c:v>
                </c:pt>
                <c:pt idx="1">
                  <c:v>110.04</c:v>
                </c:pt>
                <c:pt idx="2">
                  <c:v>113.93</c:v>
                </c:pt>
                <c:pt idx="3">
                  <c:v>115.94</c:v>
                </c:pt>
                <c:pt idx="4">
                  <c:v>119.55</c:v>
                </c:pt>
                <c:pt idx="5">
                  <c:v>119.46</c:v>
                </c:pt>
                <c:pt idx="6">
                  <c:v>96.81</c:v>
                </c:pt>
                <c:pt idx="7">
                  <c:v>97.72</c:v>
                </c:pt>
                <c:pt idx="8">
                  <c:v>99.7</c:v>
                </c:pt>
                <c:pt idx="9">
                  <c:v>102.31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FF-4BCB-9A45-09DC8264AE46}"/>
            </c:ext>
          </c:extLst>
        </c:ser>
        <c:ser>
          <c:idx val="5"/>
          <c:order val="5"/>
          <c:tx>
            <c:strRef>
              <c:f>'Ender Activitate Lab7 Pg=100%Pn'!$Z$1</c:f>
              <c:strCache>
                <c:ptCount val="1"/>
                <c:pt idx="0">
                  <c:v>Caz Pg =  100%Pn, cos(phi)=0.85 C(Capacitiv)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'Ender Activitate Lab7 Pg=100%Pn'!$AC$3:$AC$12</c:f>
              <c:numCache>
                <c:formatCode>General</c:formatCode>
                <c:ptCount val="10"/>
                <c:pt idx="0">
                  <c:v>108.45</c:v>
                </c:pt>
                <c:pt idx="1">
                  <c:v>111.04</c:v>
                </c:pt>
                <c:pt idx="2">
                  <c:v>115.25</c:v>
                </c:pt>
                <c:pt idx="3">
                  <c:v>117.41</c:v>
                </c:pt>
                <c:pt idx="4">
                  <c:v>121.28</c:v>
                </c:pt>
                <c:pt idx="5">
                  <c:v>121.19</c:v>
                </c:pt>
                <c:pt idx="6">
                  <c:v>97.4</c:v>
                </c:pt>
                <c:pt idx="7">
                  <c:v>98.3</c:v>
                </c:pt>
                <c:pt idx="8">
                  <c:v>100.27</c:v>
                </c:pt>
                <c:pt idx="9">
                  <c:v>102.86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FF-4BCB-9A45-09DC8264AE46}"/>
            </c:ext>
          </c:extLst>
        </c:ser>
        <c:ser>
          <c:idx val="6"/>
          <c:order val="6"/>
          <c:tx>
            <c:strRef>
              <c:f>'Ender Activitate Lab7 Pg=100%Pn'!$AE$1:$AH$1</c:f>
              <c:strCache>
                <c:ptCount val="1"/>
                <c:pt idx="0">
                  <c:v>Caz Pg =  100%Pn, cos(phi)=0.85 L(Inductiv)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'Ender Activitate Lab7 Pg=100%Pn'!$AH$3:$AH$12</c:f>
              <c:numCache>
                <c:formatCode>General</c:formatCode>
                <c:ptCount val="10"/>
                <c:pt idx="0">
                  <c:v>99.01</c:v>
                </c:pt>
                <c:pt idx="1">
                  <c:v>98.93</c:v>
                </c:pt>
                <c:pt idx="2">
                  <c:v>99.29</c:v>
                </c:pt>
                <c:pt idx="3">
                  <c:v>99.66</c:v>
                </c:pt>
                <c:pt idx="4">
                  <c:v>100.74</c:v>
                </c:pt>
                <c:pt idx="5">
                  <c:v>100.64</c:v>
                </c:pt>
                <c:pt idx="6">
                  <c:v>90.59</c:v>
                </c:pt>
                <c:pt idx="7">
                  <c:v>91.59</c:v>
                </c:pt>
                <c:pt idx="8">
                  <c:v>93.77</c:v>
                </c:pt>
                <c:pt idx="9">
                  <c:v>96.62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FF-4BCB-9A45-09DC8264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6760"/>
        <c:axId val="326191704"/>
      </c:barChart>
      <c:catAx>
        <c:axId val="3826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 Nod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1704"/>
        <c:crosses val="autoZero"/>
        <c:auto val="1"/>
        <c:lblAlgn val="ctr"/>
        <c:lblOffset val="100"/>
        <c:noMultiLvlLbl val="0"/>
      </c:catAx>
      <c:valAx>
        <c:axId val="3261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60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11</xdr:row>
      <xdr:rowOff>128587</xdr:rowOff>
    </xdr:from>
    <xdr:to>
      <xdr:col>11</xdr:col>
      <xdr:colOff>380999</xdr:colOff>
      <xdr:row>26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4BB2A-D492-4E0A-85D0-384BFFBA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11</xdr:row>
      <xdr:rowOff>119062</xdr:rowOff>
    </xdr:from>
    <xdr:to>
      <xdr:col>11</xdr:col>
      <xdr:colOff>276224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C5955-5A12-4393-AFF9-F05AC5EAF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199030</xdr:colOff>
      <xdr:row>13</xdr:row>
      <xdr:rowOff>28503</xdr:rowOff>
    </xdr:from>
    <xdr:to>
      <xdr:col>20</xdr:col>
      <xdr:colOff>275230</xdr:colOff>
      <xdr:row>35</xdr:row>
      <xdr:rowOff>42792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0CC19-B659-40C4-9CE2-7D780EF5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270112</xdr:colOff>
      <xdr:row>13</xdr:row>
      <xdr:rowOff>28433</xdr:rowOff>
    </xdr:from>
    <xdr:to>
      <xdr:col>44</xdr:col>
      <xdr:colOff>29934</xdr:colOff>
      <xdr:row>50</xdr:row>
      <xdr:rowOff>133193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A60222-DB92-4E9B-9FA8-9D21FC327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6530" y="2431008"/>
          <a:ext cx="13009524" cy="69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119844</xdr:colOff>
      <xdr:row>13</xdr:row>
      <xdr:rowOff>68</xdr:rowOff>
    </xdr:from>
    <xdr:to>
      <xdr:col>20</xdr:col>
      <xdr:colOff>194338</xdr:colOff>
      <xdr:row>36</xdr:row>
      <xdr:rowOff>33408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112C8-D6C1-4511-B8F1-A74BCE844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71083</xdr:colOff>
      <xdr:row>12</xdr:row>
      <xdr:rowOff>71083</xdr:rowOff>
    </xdr:from>
    <xdr:to>
      <xdr:col>43</xdr:col>
      <xdr:colOff>506896</xdr:colOff>
      <xdr:row>50</xdr:row>
      <xdr:rowOff>146368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D5901-3844-4196-A59E-693C95D15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1" y="2288844"/>
          <a:ext cx="13074208" cy="70981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227462</xdr:colOff>
      <xdr:row>13</xdr:row>
      <xdr:rowOff>99583</xdr:rowOff>
    </xdr:from>
    <xdr:to>
      <xdr:col>20</xdr:col>
      <xdr:colOff>303662</xdr:colOff>
      <xdr:row>35</xdr:row>
      <xdr:rowOff>113872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D41F8-D094-4008-8182-80848EB1D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99515</xdr:colOff>
      <xdr:row>12</xdr:row>
      <xdr:rowOff>28433</xdr:rowOff>
    </xdr:from>
    <xdr:to>
      <xdr:col>43</xdr:col>
      <xdr:colOff>516278</xdr:colOff>
      <xdr:row>50</xdr:row>
      <xdr:rowOff>103718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12774B-7351-4D12-9C2E-A0D44D804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5933" y="2246194"/>
          <a:ext cx="13055158" cy="70981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590550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B862A-4EF6-4D24-9704-84FFA5027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</xdr:colOff>
      <xdr:row>0</xdr:row>
      <xdr:rowOff>85725</xdr:rowOff>
    </xdr:from>
    <xdr:to>
      <xdr:col>37</xdr:col>
      <xdr:colOff>614362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FA3EB-4595-420B-96A3-97B1BFBE8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19</xdr:row>
      <xdr:rowOff>95250</xdr:rowOff>
    </xdr:from>
    <xdr:to>
      <xdr:col>28</xdr:col>
      <xdr:colOff>390524</xdr:colOff>
      <xdr:row>40</xdr:row>
      <xdr:rowOff>174934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F6C7E-42BB-4C8D-91C0-41FD838E8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F81A-0272-4965-A291-0C356EE78C64}">
  <dimension ref="A1:AO13"/>
  <sheetViews>
    <sheetView workbookViewId="0">
      <selection activeCell="M20" sqref="M20"/>
    </sheetView>
  </sheetViews>
  <sheetFormatPr defaultRowHeight="15" x14ac:dyDescent="0.25"/>
  <cols>
    <col min="1" max="1" width="20.5703125" bestFit="1" customWidth="1"/>
    <col min="7" max="7" width="24" bestFit="1" customWidth="1"/>
    <col min="13" max="13" width="24.28515625" bestFit="1" customWidth="1"/>
    <col min="19" max="19" width="22.85546875" bestFit="1" customWidth="1"/>
    <col min="25" max="25" width="23.140625" bestFit="1" customWidth="1"/>
    <col min="31" max="31" width="24.28515625" bestFit="1" customWidth="1"/>
  </cols>
  <sheetData>
    <row r="1" spans="1:41" x14ac:dyDescent="0.25">
      <c r="A1" s="3" t="s">
        <v>37</v>
      </c>
      <c r="B1" t="s">
        <v>12</v>
      </c>
      <c r="C1" t="s">
        <v>35</v>
      </c>
      <c r="D1" t="s">
        <v>36</v>
      </c>
      <c r="E1" t="s">
        <v>11</v>
      </c>
      <c r="G1" t="s">
        <v>38</v>
      </c>
      <c r="H1" t="s">
        <v>12</v>
      </c>
      <c r="I1" t="s">
        <v>35</v>
      </c>
      <c r="J1" t="s">
        <v>36</v>
      </c>
      <c r="K1" t="s">
        <v>11</v>
      </c>
      <c r="M1" s="2" t="s">
        <v>39</v>
      </c>
      <c r="N1" t="s">
        <v>12</v>
      </c>
      <c r="O1" t="s">
        <v>35</v>
      </c>
      <c r="P1" t="s">
        <v>36</v>
      </c>
      <c r="Q1" t="s">
        <v>11</v>
      </c>
      <c r="S1" s="2" t="s">
        <v>40</v>
      </c>
      <c r="T1" t="s">
        <v>12</v>
      </c>
      <c r="U1" t="s">
        <v>35</v>
      </c>
      <c r="V1" t="s">
        <v>36</v>
      </c>
      <c r="W1" t="s">
        <v>11</v>
      </c>
      <c r="Y1" s="2" t="s">
        <v>41</v>
      </c>
      <c r="Z1" t="s">
        <v>12</v>
      </c>
      <c r="AA1" t="s">
        <v>35</v>
      </c>
      <c r="AB1" t="s">
        <v>36</v>
      </c>
      <c r="AC1" t="s">
        <v>11</v>
      </c>
      <c r="AE1" s="2" t="s">
        <v>42</v>
      </c>
      <c r="AF1" t="s">
        <v>12</v>
      </c>
      <c r="AG1" t="s">
        <v>35</v>
      </c>
      <c r="AH1" t="s">
        <v>36</v>
      </c>
      <c r="AI1" t="s">
        <v>11</v>
      </c>
      <c r="AK1" s="2" t="s">
        <v>43</v>
      </c>
      <c r="AL1" t="s">
        <v>12</v>
      </c>
      <c r="AM1" t="s">
        <v>35</v>
      </c>
      <c r="AN1" t="s">
        <v>36</v>
      </c>
      <c r="AO1" t="s">
        <v>11</v>
      </c>
    </row>
    <row r="2" spans="1:41" x14ac:dyDescent="0.25">
      <c r="B2">
        <v>1</v>
      </c>
      <c r="C2" t="s">
        <v>0</v>
      </c>
      <c r="D2">
        <v>20.893999999999998</v>
      </c>
      <c r="E2">
        <v>104.47</v>
      </c>
      <c r="H2">
        <v>1</v>
      </c>
      <c r="I2" t="s">
        <v>0</v>
      </c>
      <c r="J2">
        <v>20.367000000000001</v>
      </c>
      <c r="K2">
        <v>101.83</v>
      </c>
      <c r="M2" s="2"/>
      <c r="N2">
        <v>1</v>
      </c>
      <c r="O2" t="s">
        <v>0</v>
      </c>
      <c r="P2">
        <v>21.341999999999999</v>
      </c>
      <c r="Q2">
        <v>106.71</v>
      </c>
      <c r="S2" s="2"/>
      <c r="T2">
        <v>1</v>
      </c>
      <c r="U2" t="s">
        <v>0</v>
      </c>
      <c r="V2">
        <v>20.079999999999998</v>
      </c>
      <c r="W2">
        <v>100.4</v>
      </c>
      <c r="Y2" s="2"/>
      <c r="Z2">
        <v>1</v>
      </c>
      <c r="AA2" t="s">
        <v>0</v>
      </c>
      <c r="AB2">
        <v>21.533999999999999</v>
      </c>
      <c r="AC2">
        <v>107.67</v>
      </c>
      <c r="AE2" s="2"/>
      <c r="AF2">
        <v>1</v>
      </c>
      <c r="AG2" t="s">
        <v>0</v>
      </c>
      <c r="AH2">
        <v>21.690999999999999</v>
      </c>
      <c r="AI2">
        <v>108.45</v>
      </c>
      <c r="AK2" s="2"/>
      <c r="AL2">
        <v>1</v>
      </c>
      <c r="AM2" t="s">
        <v>0</v>
      </c>
      <c r="AN2">
        <v>19.803000000000001</v>
      </c>
      <c r="AO2">
        <v>99.01</v>
      </c>
    </row>
    <row r="3" spans="1:41" x14ac:dyDescent="0.25">
      <c r="B3">
        <v>3</v>
      </c>
      <c r="C3" t="s">
        <v>3</v>
      </c>
      <c r="D3">
        <v>21.713000000000001</v>
      </c>
      <c r="E3">
        <v>108.57</v>
      </c>
      <c r="H3">
        <v>3</v>
      </c>
      <c r="I3" t="s">
        <v>3</v>
      </c>
      <c r="J3">
        <v>20.821999999999999</v>
      </c>
      <c r="K3">
        <v>104.11</v>
      </c>
      <c r="M3" s="2"/>
      <c r="N3">
        <v>3</v>
      </c>
      <c r="O3" t="s">
        <v>3</v>
      </c>
      <c r="P3">
        <v>22.466000000000001</v>
      </c>
      <c r="Q3">
        <v>112.33</v>
      </c>
      <c r="S3" s="2"/>
      <c r="T3">
        <v>3</v>
      </c>
      <c r="U3" t="s">
        <v>3</v>
      </c>
      <c r="V3">
        <v>20.332999999999998</v>
      </c>
      <c r="W3">
        <v>101.66</v>
      </c>
      <c r="Y3" s="2"/>
      <c r="Z3">
        <v>3</v>
      </c>
      <c r="AA3" t="s">
        <v>3</v>
      </c>
      <c r="AB3">
        <v>22.786000000000001</v>
      </c>
      <c r="AC3">
        <v>113.93</v>
      </c>
      <c r="AE3" s="2"/>
      <c r="AF3">
        <v>3</v>
      </c>
      <c r="AG3" t="s">
        <v>3</v>
      </c>
      <c r="AH3">
        <v>23.048999999999999</v>
      </c>
      <c r="AI3">
        <v>115.25</v>
      </c>
      <c r="AK3" s="2"/>
      <c r="AL3">
        <v>2</v>
      </c>
      <c r="AM3" t="s">
        <v>2</v>
      </c>
      <c r="AN3">
        <v>19.786000000000001</v>
      </c>
      <c r="AO3">
        <v>98.93</v>
      </c>
    </row>
    <row r="4" spans="1:41" x14ac:dyDescent="0.25">
      <c r="B4">
        <v>4</v>
      </c>
      <c r="C4" t="s">
        <v>4</v>
      </c>
      <c r="D4">
        <v>21.991</v>
      </c>
      <c r="E4">
        <v>109.96</v>
      </c>
      <c r="H4">
        <v>4</v>
      </c>
      <c r="I4" t="s">
        <v>4</v>
      </c>
      <c r="J4">
        <v>21.001000000000001</v>
      </c>
      <c r="K4">
        <v>105</v>
      </c>
      <c r="M4" s="2"/>
      <c r="N4">
        <v>4</v>
      </c>
      <c r="O4" t="s">
        <v>4</v>
      </c>
      <c r="P4">
        <v>22.83</v>
      </c>
      <c r="Q4">
        <v>114.15</v>
      </c>
      <c r="S4" s="2"/>
      <c r="T4">
        <v>4</v>
      </c>
      <c r="U4" t="s">
        <v>4</v>
      </c>
      <c r="V4">
        <v>20.457999999999998</v>
      </c>
      <c r="W4">
        <v>102.29</v>
      </c>
      <c r="Y4" s="2"/>
      <c r="Z4">
        <v>4</v>
      </c>
      <c r="AA4" t="s">
        <v>4</v>
      </c>
      <c r="AB4">
        <v>23.187999999999999</v>
      </c>
      <c r="AC4">
        <v>115.94</v>
      </c>
      <c r="AE4" s="2"/>
      <c r="AF4">
        <v>4</v>
      </c>
      <c r="AG4" t="s">
        <v>4</v>
      </c>
      <c r="AH4">
        <v>23.481999999999999</v>
      </c>
      <c r="AI4">
        <v>117.41</v>
      </c>
      <c r="AK4" s="2"/>
      <c r="AL4">
        <v>3</v>
      </c>
      <c r="AM4" t="s">
        <v>3</v>
      </c>
      <c r="AN4">
        <v>19.858000000000001</v>
      </c>
      <c r="AO4">
        <v>99.29</v>
      </c>
    </row>
    <row r="5" spans="1:41" x14ac:dyDescent="0.25">
      <c r="B5">
        <v>5</v>
      </c>
      <c r="C5" t="s">
        <v>5</v>
      </c>
      <c r="D5">
        <v>22.515000000000001</v>
      </c>
      <c r="E5">
        <v>112.58</v>
      </c>
      <c r="H5">
        <v>5</v>
      </c>
      <c r="I5" t="s">
        <v>5</v>
      </c>
      <c r="J5">
        <v>21.372</v>
      </c>
      <c r="K5">
        <v>106.86</v>
      </c>
      <c r="M5" s="2"/>
      <c r="N5">
        <v>5</v>
      </c>
      <c r="O5" t="s">
        <v>5</v>
      </c>
      <c r="P5">
        <v>23.492000000000001</v>
      </c>
      <c r="Q5">
        <v>117.46</v>
      </c>
      <c r="S5" s="2"/>
      <c r="T5">
        <v>5</v>
      </c>
      <c r="U5" t="s">
        <v>5</v>
      </c>
      <c r="V5">
        <v>20.748999999999999</v>
      </c>
      <c r="W5">
        <v>103.75</v>
      </c>
      <c r="Y5" s="2"/>
      <c r="Z5">
        <v>5</v>
      </c>
      <c r="AA5" t="s">
        <v>5</v>
      </c>
      <c r="AB5">
        <v>23.91</v>
      </c>
      <c r="AC5">
        <v>119.55</v>
      </c>
      <c r="AE5" s="2"/>
      <c r="AF5">
        <v>5</v>
      </c>
      <c r="AG5" t="s">
        <v>5</v>
      </c>
      <c r="AH5">
        <v>24.254999999999999</v>
      </c>
      <c r="AI5">
        <v>121.28</v>
      </c>
      <c r="AK5" s="2"/>
      <c r="AL5">
        <v>4</v>
      </c>
      <c r="AM5" t="s">
        <v>4</v>
      </c>
      <c r="AN5">
        <v>19.933</v>
      </c>
      <c r="AO5">
        <v>99.66</v>
      </c>
    </row>
    <row r="6" spans="1:41" x14ac:dyDescent="0.25">
      <c r="B6">
        <v>6</v>
      </c>
      <c r="C6" t="s">
        <v>6</v>
      </c>
      <c r="D6">
        <v>22.495999999999999</v>
      </c>
      <c r="E6">
        <v>112.48</v>
      </c>
      <c r="H6">
        <v>6</v>
      </c>
      <c r="I6" t="s">
        <v>6</v>
      </c>
      <c r="J6">
        <v>21.352</v>
      </c>
      <c r="K6">
        <v>106.76</v>
      </c>
      <c r="M6" s="2"/>
      <c r="N6">
        <v>6</v>
      </c>
      <c r="O6" t="s">
        <v>6</v>
      </c>
      <c r="P6">
        <v>23.474</v>
      </c>
      <c r="Q6">
        <v>117.37</v>
      </c>
      <c r="S6" s="2"/>
      <c r="T6">
        <v>6</v>
      </c>
      <c r="U6" t="s">
        <v>6</v>
      </c>
      <c r="V6">
        <v>20.728999999999999</v>
      </c>
      <c r="W6">
        <v>103.64</v>
      </c>
      <c r="Y6" s="2"/>
      <c r="Z6">
        <v>6</v>
      </c>
      <c r="AA6" t="s">
        <v>6</v>
      </c>
      <c r="AB6">
        <v>23.891999999999999</v>
      </c>
      <c r="AC6">
        <v>119.46</v>
      </c>
      <c r="AE6" s="2"/>
      <c r="AF6">
        <v>6</v>
      </c>
      <c r="AG6" t="s">
        <v>6</v>
      </c>
      <c r="AH6">
        <v>24.238</v>
      </c>
      <c r="AI6">
        <v>121.19</v>
      </c>
      <c r="AK6" s="2"/>
      <c r="AL6">
        <v>5</v>
      </c>
      <c r="AM6" t="s">
        <v>5</v>
      </c>
      <c r="AN6">
        <v>20.149000000000001</v>
      </c>
      <c r="AO6">
        <v>100.74</v>
      </c>
    </row>
    <row r="7" spans="1:41" x14ac:dyDescent="0.25">
      <c r="B7">
        <v>7</v>
      </c>
      <c r="C7" t="s">
        <v>7</v>
      </c>
      <c r="D7">
        <v>18.888000000000002</v>
      </c>
      <c r="E7">
        <v>94.44</v>
      </c>
      <c r="H7">
        <v>7</v>
      </c>
      <c r="I7" t="s">
        <v>7</v>
      </c>
      <c r="J7">
        <v>18.510999999999999</v>
      </c>
      <c r="K7">
        <v>92.56</v>
      </c>
      <c r="M7" s="2"/>
      <c r="N7">
        <v>7</v>
      </c>
      <c r="O7" t="s">
        <v>7</v>
      </c>
      <c r="P7">
        <v>19.218</v>
      </c>
      <c r="Q7">
        <v>96.09</v>
      </c>
      <c r="S7" s="2"/>
      <c r="T7">
        <v>7</v>
      </c>
      <c r="U7" t="s">
        <v>7</v>
      </c>
      <c r="V7">
        <v>18.309999999999999</v>
      </c>
      <c r="W7">
        <v>91.55</v>
      </c>
      <c r="Y7" s="2"/>
      <c r="Z7">
        <v>7</v>
      </c>
      <c r="AA7" t="s">
        <v>7</v>
      </c>
      <c r="AB7">
        <v>19.361000000000001</v>
      </c>
      <c r="AC7">
        <v>96.81</v>
      </c>
      <c r="AE7" s="2"/>
      <c r="AF7">
        <v>7</v>
      </c>
      <c r="AG7" t="s">
        <v>7</v>
      </c>
      <c r="AH7">
        <v>19.481000000000002</v>
      </c>
      <c r="AI7">
        <v>97.4</v>
      </c>
      <c r="AK7" s="2"/>
      <c r="AL7">
        <v>6</v>
      </c>
      <c r="AM7" t="s">
        <v>6</v>
      </c>
      <c r="AN7">
        <v>20.126999999999999</v>
      </c>
      <c r="AO7">
        <v>100.64</v>
      </c>
    </row>
    <row r="8" spans="1:41" x14ac:dyDescent="0.25">
      <c r="B8">
        <v>8</v>
      </c>
      <c r="C8" t="s">
        <v>8</v>
      </c>
      <c r="D8">
        <v>19.076000000000001</v>
      </c>
      <c r="E8">
        <v>95.38</v>
      </c>
      <c r="H8">
        <v>8</v>
      </c>
      <c r="I8" t="s">
        <v>8</v>
      </c>
      <c r="J8">
        <v>18.704000000000001</v>
      </c>
      <c r="K8">
        <v>93.52</v>
      </c>
      <c r="M8" s="2"/>
      <c r="N8">
        <v>8</v>
      </c>
      <c r="O8" t="s">
        <v>8</v>
      </c>
      <c r="P8">
        <v>19.402000000000001</v>
      </c>
      <c r="Q8">
        <v>97.01</v>
      </c>
      <c r="S8" s="2"/>
      <c r="T8">
        <v>8</v>
      </c>
      <c r="U8" t="s">
        <v>8</v>
      </c>
      <c r="V8">
        <v>18.506</v>
      </c>
      <c r="W8">
        <v>92.53</v>
      </c>
      <c r="Y8" s="2"/>
      <c r="Z8">
        <v>8</v>
      </c>
      <c r="AA8" t="s">
        <v>8</v>
      </c>
      <c r="AB8">
        <v>19.542999999999999</v>
      </c>
      <c r="AC8">
        <v>97.72</v>
      </c>
      <c r="AE8" s="2"/>
      <c r="AF8">
        <v>8</v>
      </c>
      <c r="AG8" t="s">
        <v>8</v>
      </c>
      <c r="AH8">
        <v>19.661000000000001</v>
      </c>
      <c r="AI8">
        <v>98.3</v>
      </c>
      <c r="AK8" s="2"/>
      <c r="AL8">
        <v>7</v>
      </c>
      <c r="AM8" t="s">
        <v>7</v>
      </c>
      <c r="AN8">
        <v>18.119</v>
      </c>
      <c r="AO8">
        <v>90.59</v>
      </c>
    </row>
    <row r="9" spans="1:41" x14ac:dyDescent="0.25">
      <c r="B9">
        <v>9</v>
      </c>
      <c r="C9" t="s">
        <v>9</v>
      </c>
      <c r="D9">
        <v>19.488</v>
      </c>
      <c r="E9">
        <v>97.44</v>
      </c>
      <c r="H9">
        <v>9</v>
      </c>
      <c r="I9" t="s">
        <v>9</v>
      </c>
      <c r="J9">
        <v>19.126999999999999</v>
      </c>
      <c r="K9">
        <v>95.64</v>
      </c>
      <c r="M9" s="2"/>
      <c r="N9">
        <v>9</v>
      </c>
      <c r="O9" t="s">
        <v>9</v>
      </c>
      <c r="P9">
        <v>19.803000000000001</v>
      </c>
      <c r="Q9">
        <v>99.02</v>
      </c>
      <c r="S9" s="2"/>
      <c r="T9">
        <v>9</v>
      </c>
      <c r="U9" t="s">
        <v>9</v>
      </c>
      <c r="V9">
        <v>18.934999999999999</v>
      </c>
      <c r="W9">
        <v>94.68</v>
      </c>
      <c r="Y9" s="2"/>
      <c r="Z9">
        <v>9</v>
      </c>
      <c r="AA9" t="s">
        <v>9</v>
      </c>
      <c r="AB9">
        <v>19.940999999999999</v>
      </c>
      <c r="AC9">
        <v>99.7</v>
      </c>
      <c r="AE9" s="2"/>
      <c r="AF9">
        <v>9</v>
      </c>
      <c r="AG9" t="s">
        <v>9</v>
      </c>
      <c r="AH9">
        <v>20.055</v>
      </c>
      <c r="AI9">
        <v>100.27</v>
      </c>
      <c r="AK9" s="2"/>
      <c r="AL9">
        <v>8</v>
      </c>
      <c r="AM9" t="s">
        <v>8</v>
      </c>
      <c r="AN9">
        <v>18.317</v>
      </c>
      <c r="AO9">
        <v>91.59</v>
      </c>
    </row>
    <row r="10" spans="1:41" x14ac:dyDescent="0.25">
      <c r="B10">
        <v>10</v>
      </c>
      <c r="C10" t="s">
        <v>1</v>
      </c>
      <c r="D10">
        <v>20.027999999999999</v>
      </c>
      <c r="E10">
        <v>100.14</v>
      </c>
      <c r="H10">
        <v>10</v>
      </c>
      <c r="I10" t="s">
        <v>1</v>
      </c>
      <c r="J10">
        <v>19.681999999999999</v>
      </c>
      <c r="K10">
        <v>98.41</v>
      </c>
      <c r="M10" s="2"/>
      <c r="N10">
        <v>10</v>
      </c>
      <c r="O10" t="s">
        <v>1</v>
      </c>
      <c r="P10">
        <v>20.331</v>
      </c>
      <c r="Q10">
        <v>101.65</v>
      </c>
      <c r="S10" s="2"/>
      <c r="T10">
        <v>10</v>
      </c>
      <c r="U10" t="s">
        <v>1</v>
      </c>
      <c r="V10">
        <v>19.498999999999999</v>
      </c>
      <c r="W10">
        <v>97.49</v>
      </c>
      <c r="Y10" s="2"/>
      <c r="Z10">
        <v>10</v>
      </c>
      <c r="AA10" t="s">
        <v>1</v>
      </c>
      <c r="AB10">
        <v>20.463000000000001</v>
      </c>
      <c r="AC10">
        <v>102.31</v>
      </c>
      <c r="AE10" s="2"/>
      <c r="AF10">
        <v>10</v>
      </c>
      <c r="AG10" t="s">
        <v>1</v>
      </c>
      <c r="AH10">
        <v>20.571999999999999</v>
      </c>
      <c r="AI10">
        <v>102.86</v>
      </c>
      <c r="AK10" s="2"/>
      <c r="AL10">
        <v>9</v>
      </c>
      <c r="AM10" t="s">
        <v>9</v>
      </c>
      <c r="AN10">
        <v>18.753</v>
      </c>
      <c r="AO10">
        <v>93.77</v>
      </c>
    </row>
    <row r="11" spans="1:41" x14ac:dyDescent="0.25">
      <c r="B11">
        <v>2</v>
      </c>
      <c r="C11" t="s">
        <v>2</v>
      </c>
      <c r="D11">
        <v>21.193999999999999</v>
      </c>
      <c r="E11">
        <v>105.97</v>
      </c>
      <c r="H11">
        <v>2</v>
      </c>
      <c r="I11" t="s">
        <v>2</v>
      </c>
      <c r="J11">
        <v>20.516999999999999</v>
      </c>
      <c r="K11">
        <v>102.58</v>
      </c>
      <c r="M11" s="2"/>
      <c r="N11">
        <v>2</v>
      </c>
      <c r="O11" t="s">
        <v>2</v>
      </c>
      <c r="P11">
        <v>21.765000000000001</v>
      </c>
      <c r="Q11">
        <v>108.83</v>
      </c>
      <c r="S11" s="2"/>
      <c r="T11">
        <v>2</v>
      </c>
      <c r="U11" t="s">
        <v>2</v>
      </c>
      <c r="V11">
        <v>20.146000000000001</v>
      </c>
      <c r="W11">
        <v>100.73</v>
      </c>
      <c r="Y11" s="2"/>
      <c r="Z11">
        <v>2</v>
      </c>
      <c r="AA11" t="s">
        <v>2</v>
      </c>
      <c r="AB11">
        <v>22.007999999999999</v>
      </c>
      <c r="AC11">
        <v>110.04</v>
      </c>
      <c r="AE11" s="2"/>
      <c r="AF11">
        <v>2</v>
      </c>
      <c r="AG11" t="s">
        <v>2</v>
      </c>
      <c r="AH11">
        <v>22.207000000000001</v>
      </c>
      <c r="AI11">
        <v>111.04</v>
      </c>
      <c r="AK11" s="2"/>
      <c r="AL11">
        <v>10</v>
      </c>
      <c r="AM11" t="s">
        <v>1</v>
      </c>
      <c r="AN11">
        <v>19.324000000000002</v>
      </c>
      <c r="AO11">
        <v>96.62</v>
      </c>
    </row>
    <row r="12" spans="1:41" x14ac:dyDescent="0.25">
      <c r="S12" s="2"/>
      <c r="Y12" s="2"/>
      <c r="AE12" s="2"/>
    </row>
    <row r="13" spans="1:41" x14ac:dyDescent="0.25">
      <c r="S13" s="2"/>
      <c r="Y13" s="2"/>
      <c r="AE13" s="2"/>
    </row>
  </sheetData>
  <autoFilter ref="A1:AO1" xr:uid="{D87E9AC2-7EE8-4996-BDEC-FF3250D7A746}">
    <sortState xmlns:xlrd2="http://schemas.microsoft.com/office/spreadsheetml/2017/richdata2" ref="A2:AO11">
      <sortCondition ref="AL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A441-EF2A-4C72-9169-6BCED2695770}">
  <dimension ref="A1:AO13"/>
  <sheetViews>
    <sheetView zoomScaleNormal="100" workbookViewId="0"/>
  </sheetViews>
  <sheetFormatPr defaultRowHeight="15" x14ac:dyDescent="0.25"/>
  <cols>
    <col min="1" max="1" width="20.5703125" bestFit="1" customWidth="1"/>
    <col min="7" max="7" width="24" bestFit="1" customWidth="1"/>
    <col min="13" max="13" width="24.28515625" bestFit="1" customWidth="1"/>
    <col min="19" max="19" width="22.85546875" bestFit="1" customWidth="1"/>
    <col min="25" max="25" width="23.140625" bestFit="1" customWidth="1"/>
    <col min="31" max="31" width="24.28515625" bestFit="1" customWidth="1"/>
  </cols>
  <sheetData>
    <row r="1" spans="1:41" x14ac:dyDescent="0.25">
      <c r="A1" s="3" t="s">
        <v>44</v>
      </c>
      <c r="B1" t="s">
        <v>12</v>
      </c>
      <c r="C1" t="s">
        <v>35</v>
      </c>
      <c r="D1" t="s">
        <v>36</v>
      </c>
      <c r="E1" t="s">
        <v>11</v>
      </c>
      <c r="G1" t="s">
        <v>45</v>
      </c>
      <c r="H1" t="s">
        <v>12</v>
      </c>
      <c r="I1" t="s">
        <v>35</v>
      </c>
      <c r="J1" t="s">
        <v>36</v>
      </c>
      <c r="K1" t="s">
        <v>11</v>
      </c>
      <c r="M1" s="2" t="s">
        <v>46</v>
      </c>
      <c r="N1" t="s">
        <v>12</v>
      </c>
      <c r="O1" t="s">
        <v>35</v>
      </c>
      <c r="P1" t="s">
        <v>36</v>
      </c>
      <c r="Q1" t="s">
        <v>11</v>
      </c>
      <c r="S1" s="2" t="s">
        <v>47</v>
      </c>
      <c r="T1" t="s">
        <v>12</v>
      </c>
      <c r="U1" t="s">
        <v>35</v>
      </c>
      <c r="V1" t="s">
        <v>36</v>
      </c>
      <c r="W1" t="s">
        <v>11</v>
      </c>
      <c r="Y1" s="2" t="s">
        <v>48</v>
      </c>
      <c r="Z1" t="s">
        <v>12</v>
      </c>
      <c r="AA1" t="s">
        <v>35</v>
      </c>
      <c r="AB1" t="s">
        <v>36</v>
      </c>
      <c r="AC1" t="s">
        <v>11</v>
      </c>
      <c r="AE1" s="2" t="s">
        <v>49</v>
      </c>
      <c r="AF1" t="s">
        <v>12</v>
      </c>
      <c r="AG1" t="s">
        <v>35</v>
      </c>
      <c r="AH1" t="s">
        <v>36</v>
      </c>
      <c r="AI1" t="s">
        <v>11</v>
      </c>
      <c r="AK1" s="2" t="s">
        <v>50</v>
      </c>
      <c r="AL1" t="s">
        <v>12</v>
      </c>
      <c r="AM1" t="s">
        <v>35</v>
      </c>
      <c r="AN1" t="s">
        <v>36</v>
      </c>
      <c r="AO1" t="s">
        <v>11</v>
      </c>
    </row>
    <row r="2" spans="1:41" x14ac:dyDescent="0.25">
      <c r="B2">
        <v>1</v>
      </c>
      <c r="C2" t="s">
        <v>0</v>
      </c>
      <c r="D2">
        <v>20.684999999999999</v>
      </c>
      <c r="E2">
        <v>103.42</v>
      </c>
      <c r="H2">
        <v>1</v>
      </c>
      <c r="I2" t="s">
        <v>0</v>
      </c>
      <c r="J2">
        <v>20.382999999999999</v>
      </c>
      <c r="K2">
        <v>101.91</v>
      </c>
      <c r="M2" s="2"/>
      <c r="N2">
        <v>1</v>
      </c>
      <c r="O2" t="s">
        <v>0</v>
      </c>
      <c r="P2">
        <v>21.341999999999999</v>
      </c>
      <c r="Q2">
        <v>106.71</v>
      </c>
      <c r="S2" s="2"/>
      <c r="T2">
        <v>1</v>
      </c>
      <c r="U2" t="s">
        <v>0</v>
      </c>
      <c r="V2">
        <v>20.079999999999998</v>
      </c>
      <c r="W2">
        <v>100.4</v>
      </c>
      <c r="Y2" s="2"/>
      <c r="Z2">
        <v>1</v>
      </c>
      <c r="AA2" t="s">
        <v>0</v>
      </c>
      <c r="AB2">
        <v>21.533999999999999</v>
      </c>
      <c r="AC2">
        <v>107.67</v>
      </c>
      <c r="AE2" s="2"/>
      <c r="AF2">
        <v>1</v>
      </c>
      <c r="AG2" t="s">
        <v>0</v>
      </c>
      <c r="AH2">
        <v>21.690999999999999</v>
      </c>
      <c r="AI2">
        <v>108.45</v>
      </c>
      <c r="AK2" s="2"/>
      <c r="AL2">
        <v>1</v>
      </c>
      <c r="AM2" t="s">
        <v>0</v>
      </c>
      <c r="AN2">
        <v>19.803000000000001</v>
      </c>
      <c r="AO2">
        <v>99.01</v>
      </c>
    </row>
    <row r="3" spans="1:41" x14ac:dyDescent="0.25">
      <c r="B3">
        <v>10</v>
      </c>
      <c r="C3" t="s">
        <v>1</v>
      </c>
      <c r="D3">
        <v>20.012</v>
      </c>
      <c r="E3">
        <v>100.06</v>
      </c>
      <c r="H3">
        <v>10</v>
      </c>
      <c r="I3" t="s">
        <v>1</v>
      </c>
      <c r="J3">
        <v>19.812999999999999</v>
      </c>
      <c r="K3">
        <v>99.07</v>
      </c>
      <c r="M3" s="2"/>
      <c r="N3">
        <v>10</v>
      </c>
      <c r="O3" t="s">
        <v>3</v>
      </c>
      <c r="P3">
        <v>22.466000000000001</v>
      </c>
      <c r="Q3">
        <v>112.33</v>
      </c>
      <c r="S3" s="2"/>
      <c r="T3">
        <v>10</v>
      </c>
      <c r="U3" t="s">
        <v>3</v>
      </c>
      <c r="V3">
        <v>20.332999999999998</v>
      </c>
      <c r="W3">
        <v>101.66</v>
      </c>
      <c r="Y3" s="2"/>
      <c r="Z3">
        <v>10</v>
      </c>
      <c r="AA3" t="s">
        <v>3</v>
      </c>
      <c r="AB3">
        <v>22.786000000000001</v>
      </c>
      <c r="AC3">
        <v>113.93</v>
      </c>
      <c r="AE3" s="2"/>
      <c r="AF3">
        <v>10</v>
      </c>
      <c r="AG3" t="s">
        <v>3</v>
      </c>
      <c r="AH3">
        <v>23.048999999999999</v>
      </c>
      <c r="AI3">
        <v>115.25</v>
      </c>
      <c r="AK3" s="2"/>
      <c r="AL3">
        <v>10</v>
      </c>
      <c r="AM3" t="s">
        <v>2</v>
      </c>
      <c r="AN3">
        <v>19.786000000000001</v>
      </c>
      <c r="AO3">
        <v>98.93</v>
      </c>
    </row>
    <row r="4" spans="1:41" x14ac:dyDescent="0.25">
      <c r="B4">
        <v>2</v>
      </c>
      <c r="C4" t="s">
        <v>2</v>
      </c>
      <c r="D4">
        <v>20.821999999999999</v>
      </c>
      <c r="E4">
        <v>104.11</v>
      </c>
      <c r="H4">
        <v>2</v>
      </c>
      <c r="I4" t="s">
        <v>2</v>
      </c>
      <c r="J4">
        <v>20.431999999999999</v>
      </c>
      <c r="K4">
        <v>102.16</v>
      </c>
      <c r="M4" s="2"/>
      <c r="N4">
        <v>2</v>
      </c>
      <c r="O4" t="s">
        <v>4</v>
      </c>
      <c r="P4">
        <v>22.83</v>
      </c>
      <c r="Q4">
        <v>114.15</v>
      </c>
      <c r="S4" s="2"/>
      <c r="T4">
        <v>2</v>
      </c>
      <c r="U4" t="s">
        <v>4</v>
      </c>
      <c r="V4">
        <v>20.457999999999998</v>
      </c>
      <c r="W4">
        <v>102.29</v>
      </c>
      <c r="Y4" s="2"/>
      <c r="Z4">
        <v>2</v>
      </c>
      <c r="AA4" t="s">
        <v>4</v>
      </c>
      <c r="AB4">
        <v>23.187999999999999</v>
      </c>
      <c r="AC4">
        <v>115.94</v>
      </c>
      <c r="AE4" s="2"/>
      <c r="AF4">
        <v>2</v>
      </c>
      <c r="AG4" t="s">
        <v>4</v>
      </c>
      <c r="AH4">
        <v>23.481999999999999</v>
      </c>
      <c r="AI4">
        <v>117.41</v>
      </c>
      <c r="AK4" s="2"/>
      <c r="AL4">
        <v>2</v>
      </c>
      <c r="AM4" t="s">
        <v>3</v>
      </c>
      <c r="AN4">
        <v>19.858000000000001</v>
      </c>
      <c r="AO4">
        <v>99.29</v>
      </c>
    </row>
    <row r="5" spans="1:41" x14ac:dyDescent="0.25">
      <c r="B5">
        <v>3</v>
      </c>
      <c r="C5" t="s">
        <v>3</v>
      </c>
      <c r="D5">
        <v>21.082000000000001</v>
      </c>
      <c r="E5">
        <v>105.41</v>
      </c>
      <c r="H5">
        <v>3</v>
      </c>
      <c r="I5" t="s">
        <v>3</v>
      </c>
      <c r="J5">
        <v>20.561</v>
      </c>
      <c r="K5">
        <v>102.81</v>
      </c>
      <c r="M5" s="2"/>
      <c r="N5">
        <v>3</v>
      </c>
      <c r="O5" t="s">
        <v>5</v>
      </c>
      <c r="P5">
        <v>23.492000000000001</v>
      </c>
      <c r="Q5">
        <v>117.46</v>
      </c>
      <c r="S5" s="2"/>
      <c r="T5">
        <v>3</v>
      </c>
      <c r="U5" t="s">
        <v>5</v>
      </c>
      <c r="V5">
        <v>20.748999999999999</v>
      </c>
      <c r="W5">
        <v>103.75</v>
      </c>
      <c r="Y5" s="2"/>
      <c r="Z5">
        <v>3</v>
      </c>
      <c r="AA5" t="s">
        <v>5</v>
      </c>
      <c r="AB5">
        <v>23.91</v>
      </c>
      <c r="AC5">
        <v>119.55</v>
      </c>
      <c r="AE5" s="2"/>
      <c r="AF5">
        <v>3</v>
      </c>
      <c r="AG5" t="s">
        <v>5</v>
      </c>
      <c r="AH5">
        <v>24.254999999999999</v>
      </c>
      <c r="AI5">
        <v>121.28</v>
      </c>
      <c r="AK5" s="2"/>
      <c r="AL5">
        <v>3</v>
      </c>
      <c r="AM5" t="s">
        <v>4</v>
      </c>
      <c r="AN5">
        <v>19.933</v>
      </c>
      <c r="AO5">
        <v>99.66</v>
      </c>
    </row>
    <row r="6" spans="1:41" x14ac:dyDescent="0.25">
      <c r="B6">
        <v>4</v>
      </c>
      <c r="C6" t="s">
        <v>4</v>
      </c>
      <c r="D6">
        <v>21.225999999999999</v>
      </c>
      <c r="E6">
        <v>106.13</v>
      </c>
      <c r="H6">
        <v>4</v>
      </c>
      <c r="I6" t="s">
        <v>4</v>
      </c>
      <c r="J6">
        <v>20.643000000000001</v>
      </c>
      <c r="K6">
        <v>103.22</v>
      </c>
      <c r="M6" s="2"/>
      <c r="N6">
        <v>4</v>
      </c>
      <c r="O6" t="s">
        <v>6</v>
      </c>
      <c r="P6">
        <v>23.474</v>
      </c>
      <c r="Q6">
        <v>117.37</v>
      </c>
      <c r="S6" s="2"/>
      <c r="T6">
        <v>4</v>
      </c>
      <c r="U6" t="s">
        <v>6</v>
      </c>
      <c r="V6">
        <v>20.728999999999999</v>
      </c>
      <c r="W6">
        <v>103.64</v>
      </c>
      <c r="Y6" s="2"/>
      <c r="Z6">
        <v>4</v>
      </c>
      <c r="AA6" t="s">
        <v>6</v>
      </c>
      <c r="AB6">
        <v>23.891999999999999</v>
      </c>
      <c r="AC6">
        <v>119.46</v>
      </c>
      <c r="AE6" s="2"/>
      <c r="AF6">
        <v>4</v>
      </c>
      <c r="AG6" t="s">
        <v>6</v>
      </c>
      <c r="AH6">
        <v>24.238</v>
      </c>
      <c r="AI6">
        <v>121.19</v>
      </c>
      <c r="AK6" s="2"/>
      <c r="AL6">
        <v>4</v>
      </c>
      <c r="AM6" t="s">
        <v>5</v>
      </c>
      <c r="AN6">
        <v>20.149000000000001</v>
      </c>
      <c r="AO6">
        <v>100.74</v>
      </c>
    </row>
    <row r="7" spans="1:41" x14ac:dyDescent="0.25">
      <c r="B7">
        <v>5</v>
      </c>
      <c r="C7" t="s">
        <v>5</v>
      </c>
      <c r="D7">
        <v>21.521999999999998</v>
      </c>
      <c r="E7">
        <v>107.61</v>
      </c>
      <c r="H7">
        <v>5</v>
      </c>
      <c r="I7" t="s">
        <v>5</v>
      </c>
      <c r="J7">
        <v>20.84</v>
      </c>
      <c r="K7">
        <v>104.2</v>
      </c>
      <c r="M7" s="2"/>
      <c r="N7">
        <v>5</v>
      </c>
      <c r="O7" t="s">
        <v>7</v>
      </c>
      <c r="P7">
        <v>19.218</v>
      </c>
      <c r="Q7">
        <v>96.09</v>
      </c>
      <c r="S7" s="2"/>
      <c r="T7">
        <v>5</v>
      </c>
      <c r="U7" t="s">
        <v>7</v>
      </c>
      <c r="V7">
        <v>18.309999999999999</v>
      </c>
      <c r="W7">
        <v>91.55</v>
      </c>
      <c r="Y7" s="2"/>
      <c r="Z7">
        <v>5</v>
      </c>
      <c r="AA7" t="s">
        <v>7</v>
      </c>
      <c r="AB7">
        <v>19.361000000000001</v>
      </c>
      <c r="AC7">
        <v>96.81</v>
      </c>
      <c r="AE7" s="2"/>
      <c r="AF7">
        <v>5</v>
      </c>
      <c r="AG7" t="s">
        <v>7</v>
      </c>
      <c r="AH7">
        <v>19.481000000000002</v>
      </c>
      <c r="AI7">
        <v>97.4</v>
      </c>
      <c r="AK7" s="2"/>
      <c r="AL7">
        <v>5</v>
      </c>
      <c r="AM7" t="s">
        <v>6</v>
      </c>
      <c r="AN7">
        <v>20.126999999999999</v>
      </c>
      <c r="AO7">
        <v>100.64</v>
      </c>
    </row>
    <row r="8" spans="1:41" x14ac:dyDescent="0.25">
      <c r="B8">
        <v>6</v>
      </c>
      <c r="C8" t="s">
        <v>6</v>
      </c>
      <c r="D8">
        <v>21.501999999999999</v>
      </c>
      <c r="E8">
        <v>107.51</v>
      </c>
      <c r="H8">
        <v>6</v>
      </c>
      <c r="I8" t="s">
        <v>6</v>
      </c>
      <c r="J8">
        <v>20.818999999999999</v>
      </c>
      <c r="K8">
        <v>104.1</v>
      </c>
      <c r="M8" s="2"/>
      <c r="N8">
        <v>6</v>
      </c>
      <c r="O8" t="s">
        <v>8</v>
      </c>
      <c r="P8">
        <v>19.402000000000001</v>
      </c>
      <c r="Q8">
        <v>97.01</v>
      </c>
      <c r="S8" s="2"/>
      <c r="T8">
        <v>6</v>
      </c>
      <c r="U8" t="s">
        <v>8</v>
      </c>
      <c r="V8">
        <v>18.506</v>
      </c>
      <c r="W8">
        <v>92.53</v>
      </c>
      <c r="Y8" s="2"/>
      <c r="Z8">
        <v>6</v>
      </c>
      <c r="AA8" t="s">
        <v>8</v>
      </c>
      <c r="AB8">
        <v>19.542999999999999</v>
      </c>
      <c r="AC8">
        <v>97.72</v>
      </c>
      <c r="AE8" s="2"/>
      <c r="AF8">
        <v>6</v>
      </c>
      <c r="AG8" t="s">
        <v>8</v>
      </c>
      <c r="AH8">
        <v>19.661000000000001</v>
      </c>
      <c r="AI8">
        <v>98.3</v>
      </c>
      <c r="AK8" s="2"/>
      <c r="AL8">
        <v>6</v>
      </c>
      <c r="AM8" t="s">
        <v>7</v>
      </c>
      <c r="AN8">
        <v>18.119</v>
      </c>
      <c r="AO8">
        <v>90.59</v>
      </c>
    </row>
    <row r="9" spans="1:41" x14ac:dyDescent="0.25">
      <c r="B9">
        <v>7</v>
      </c>
      <c r="C9" t="s">
        <v>7</v>
      </c>
      <c r="D9">
        <v>18.870999999999999</v>
      </c>
      <c r="E9">
        <v>94.36</v>
      </c>
      <c r="H9">
        <v>7</v>
      </c>
      <c r="I9" t="s">
        <v>7</v>
      </c>
      <c r="J9">
        <v>18.654</v>
      </c>
      <c r="K9">
        <v>93.27</v>
      </c>
      <c r="M9" s="2"/>
      <c r="N9">
        <v>7</v>
      </c>
      <c r="O9" t="s">
        <v>9</v>
      </c>
      <c r="P9">
        <v>19.803000000000001</v>
      </c>
      <c r="Q9">
        <v>99.02</v>
      </c>
      <c r="S9" s="2"/>
      <c r="T9">
        <v>7</v>
      </c>
      <c r="U9" t="s">
        <v>9</v>
      </c>
      <c r="V9">
        <v>18.934999999999999</v>
      </c>
      <c r="W9">
        <v>94.68</v>
      </c>
      <c r="Y9" s="2"/>
      <c r="Z9">
        <v>7</v>
      </c>
      <c r="AA9" t="s">
        <v>9</v>
      </c>
      <c r="AB9">
        <v>19.940999999999999</v>
      </c>
      <c r="AC9">
        <v>99.7</v>
      </c>
      <c r="AE9" s="2"/>
      <c r="AF9">
        <v>7</v>
      </c>
      <c r="AG9" t="s">
        <v>9</v>
      </c>
      <c r="AH9">
        <v>20.055</v>
      </c>
      <c r="AI9">
        <v>100.27</v>
      </c>
      <c r="AK9" s="2"/>
      <c r="AL9">
        <v>7</v>
      </c>
      <c r="AM9" t="s">
        <v>8</v>
      </c>
      <c r="AN9">
        <v>18.317</v>
      </c>
      <c r="AO9">
        <v>91.59</v>
      </c>
    </row>
    <row r="10" spans="1:41" x14ac:dyDescent="0.25">
      <c r="B10">
        <v>8</v>
      </c>
      <c r="C10" t="s">
        <v>8</v>
      </c>
      <c r="D10">
        <v>19.059000000000001</v>
      </c>
      <c r="E10">
        <v>95.3</v>
      </c>
      <c r="H10">
        <v>8</v>
      </c>
      <c r="I10" t="s">
        <v>8</v>
      </c>
      <c r="J10">
        <v>18.844999999999999</v>
      </c>
      <c r="K10">
        <v>94.23</v>
      </c>
      <c r="M10" s="2"/>
      <c r="N10">
        <v>8</v>
      </c>
      <c r="O10" t="s">
        <v>1</v>
      </c>
      <c r="P10">
        <v>20.331</v>
      </c>
      <c r="Q10">
        <v>101.65</v>
      </c>
      <c r="S10" s="2"/>
      <c r="T10">
        <v>8</v>
      </c>
      <c r="U10" t="s">
        <v>1</v>
      </c>
      <c r="V10">
        <v>19.498999999999999</v>
      </c>
      <c r="W10">
        <v>97.49</v>
      </c>
      <c r="Y10" s="2"/>
      <c r="Z10">
        <v>8</v>
      </c>
      <c r="AA10" t="s">
        <v>1</v>
      </c>
      <c r="AB10">
        <v>20.463000000000001</v>
      </c>
      <c r="AC10">
        <v>102.31</v>
      </c>
      <c r="AE10" s="2"/>
      <c r="AF10">
        <v>8</v>
      </c>
      <c r="AG10" t="s">
        <v>1</v>
      </c>
      <c r="AH10">
        <v>20.571999999999999</v>
      </c>
      <c r="AI10">
        <v>102.86</v>
      </c>
      <c r="AK10" s="2"/>
      <c r="AL10">
        <v>8</v>
      </c>
      <c r="AM10" t="s">
        <v>9</v>
      </c>
      <c r="AN10">
        <v>18.753</v>
      </c>
      <c r="AO10">
        <v>93.77</v>
      </c>
    </row>
    <row r="11" spans="1:41" x14ac:dyDescent="0.25">
      <c r="B11">
        <v>9</v>
      </c>
      <c r="C11" t="s">
        <v>9</v>
      </c>
      <c r="D11">
        <v>19.471</v>
      </c>
      <c r="E11">
        <v>97.36</v>
      </c>
      <c r="H11">
        <v>9</v>
      </c>
      <c r="I11" t="s">
        <v>9</v>
      </c>
      <c r="J11">
        <v>19.263999999999999</v>
      </c>
      <c r="K11">
        <v>96.32</v>
      </c>
      <c r="M11" s="2"/>
      <c r="N11">
        <v>9</v>
      </c>
      <c r="O11" t="s">
        <v>2</v>
      </c>
      <c r="P11">
        <v>21.765000000000001</v>
      </c>
      <c r="Q11">
        <v>108.83</v>
      </c>
      <c r="S11" s="2"/>
      <c r="T11">
        <v>9</v>
      </c>
      <c r="U11" t="s">
        <v>2</v>
      </c>
      <c r="V11">
        <v>20.146000000000001</v>
      </c>
      <c r="W11">
        <v>100.73</v>
      </c>
      <c r="Y11" s="2"/>
      <c r="Z11">
        <v>9</v>
      </c>
      <c r="AA11" t="s">
        <v>2</v>
      </c>
      <c r="AB11">
        <v>22.007999999999999</v>
      </c>
      <c r="AC11">
        <v>110.04</v>
      </c>
      <c r="AE11" s="2"/>
      <c r="AF11">
        <v>9</v>
      </c>
      <c r="AG11" t="s">
        <v>2</v>
      </c>
      <c r="AH11">
        <v>22.207000000000001</v>
      </c>
      <c r="AI11">
        <v>111.04</v>
      </c>
      <c r="AK11" s="2"/>
      <c r="AL11">
        <v>9</v>
      </c>
      <c r="AM11" t="s">
        <v>1</v>
      </c>
      <c r="AN11">
        <v>19.324000000000002</v>
      </c>
      <c r="AO11">
        <v>96.62</v>
      </c>
    </row>
    <row r="12" spans="1:41" x14ac:dyDescent="0.25">
      <c r="S12" s="2"/>
      <c r="Y12" s="2"/>
      <c r="AE12" s="2"/>
    </row>
    <row r="13" spans="1:41" x14ac:dyDescent="0.25">
      <c r="S13" s="2"/>
      <c r="Y13" s="2"/>
      <c r="AE13" s="2"/>
    </row>
  </sheetData>
  <autoFilter ref="A1:AO1" xr:uid="{D87E9AC2-7EE8-4996-BDEC-FF3250D7A746}">
    <sortState xmlns:xlrd2="http://schemas.microsoft.com/office/spreadsheetml/2017/richdata2" ref="A2:AO11">
      <sortCondition ref="AL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94A1-9F04-43A0-9AB4-FA48BE059A86}">
  <dimension ref="A1:AH13"/>
  <sheetViews>
    <sheetView tabSelected="1" zoomScale="67" zoomScaleNormal="67" workbookViewId="0">
      <selection sqref="A1:D1"/>
    </sheetView>
  </sheetViews>
  <sheetFormatPr defaultRowHeight="15" x14ac:dyDescent="0.25"/>
  <cols>
    <col min="1" max="1" width="5.140625" bestFit="1" customWidth="1"/>
    <col min="2" max="2" width="7" bestFit="1" customWidth="1"/>
    <col min="3" max="3" width="8.85546875" bestFit="1" customWidth="1"/>
    <col min="4" max="4" width="7.42578125" bestFit="1" customWidth="1"/>
    <col min="6" max="6" width="8.7109375" customWidth="1"/>
    <col min="7" max="7" width="7" bestFit="1" customWidth="1"/>
    <col min="8" max="8" width="8.85546875" bestFit="1" customWidth="1"/>
    <col min="9" max="9" width="7.42578125" bestFit="1" customWidth="1"/>
    <col min="11" max="11" width="5.140625" bestFit="1" customWidth="1"/>
    <col min="12" max="12" width="7" bestFit="1" customWidth="1"/>
    <col min="13" max="13" width="8.85546875" bestFit="1" customWidth="1"/>
    <col min="14" max="14" width="7.42578125" bestFit="1" customWidth="1"/>
    <col min="16" max="16" width="5.140625" bestFit="1" customWidth="1"/>
    <col min="17" max="17" width="7" bestFit="1" customWidth="1"/>
    <col min="18" max="18" width="8.85546875" bestFit="1" customWidth="1"/>
    <col min="19" max="19" width="7.42578125" bestFit="1" customWidth="1"/>
    <col min="21" max="21" width="5.140625" bestFit="1" customWidth="1"/>
    <col min="22" max="22" width="7" bestFit="1" customWidth="1"/>
    <col min="23" max="23" width="8.85546875" bestFit="1" customWidth="1"/>
    <col min="24" max="24" width="7.42578125" bestFit="1" customWidth="1"/>
    <col min="26" max="26" width="5.140625" bestFit="1" customWidth="1"/>
    <col min="27" max="27" width="7" bestFit="1" customWidth="1"/>
    <col min="28" max="28" width="8.85546875" bestFit="1" customWidth="1"/>
    <col min="29" max="29" width="7.42578125" bestFit="1" customWidth="1"/>
  </cols>
  <sheetData>
    <row r="1" spans="1:34" x14ac:dyDescent="0.25">
      <c r="A1" s="4" t="s">
        <v>15</v>
      </c>
      <c r="B1" s="4"/>
      <c r="C1" s="4"/>
      <c r="D1" s="4"/>
      <c r="F1" s="4" t="s">
        <v>16</v>
      </c>
      <c r="G1" s="4"/>
      <c r="H1" s="4"/>
      <c r="I1" s="4"/>
      <c r="K1" s="4" t="s">
        <v>17</v>
      </c>
      <c r="L1" s="4"/>
      <c r="M1" s="4"/>
      <c r="N1" s="4"/>
      <c r="P1" s="4" t="s">
        <v>18</v>
      </c>
      <c r="Q1" s="4"/>
      <c r="R1" s="4"/>
      <c r="S1" s="4"/>
      <c r="U1" s="4" t="s">
        <v>19</v>
      </c>
      <c r="V1" s="4"/>
      <c r="W1" s="4"/>
      <c r="X1" s="4"/>
      <c r="Z1" s="4" t="s">
        <v>20</v>
      </c>
      <c r="AA1" s="4"/>
      <c r="AB1" s="4"/>
      <c r="AC1" s="4"/>
      <c r="AE1" s="4" t="s">
        <v>51</v>
      </c>
      <c r="AF1" s="4"/>
      <c r="AG1" s="4"/>
      <c r="AH1" s="4"/>
    </row>
    <row r="2" spans="1:34" s="1" customFormat="1" x14ac:dyDescent="0.25">
      <c r="A2" s="1" t="s">
        <v>12</v>
      </c>
      <c r="B2" s="1" t="s">
        <v>13</v>
      </c>
      <c r="C2" s="1" t="s">
        <v>10</v>
      </c>
      <c r="D2" s="1" t="s">
        <v>14</v>
      </c>
      <c r="F2" s="1" t="s">
        <v>12</v>
      </c>
      <c r="G2" s="1" t="s">
        <v>13</v>
      </c>
      <c r="H2" s="1" t="s">
        <v>10</v>
      </c>
      <c r="I2" s="1" t="s">
        <v>11</v>
      </c>
      <c r="K2" s="1" t="s">
        <v>12</v>
      </c>
      <c r="L2" s="1" t="s">
        <v>13</v>
      </c>
      <c r="M2" s="1" t="s">
        <v>10</v>
      </c>
      <c r="N2" s="1" t="s">
        <v>11</v>
      </c>
      <c r="P2" s="1" t="s">
        <v>12</v>
      </c>
      <c r="Q2" s="1" t="s">
        <v>13</v>
      </c>
      <c r="R2" s="1" t="s">
        <v>10</v>
      </c>
      <c r="S2" s="1" t="s">
        <v>11</v>
      </c>
      <c r="U2" s="1" t="s">
        <v>12</v>
      </c>
      <c r="V2" s="1" t="s">
        <v>13</v>
      </c>
      <c r="W2" s="1" t="s">
        <v>10</v>
      </c>
      <c r="X2" s="1" t="s">
        <v>11</v>
      </c>
      <c r="Z2" s="1" t="s">
        <v>12</v>
      </c>
      <c r="AA2" s="1" t="s">
        <v>13</v>
      </c>
      <c r="AB2" s="1" t="s">
        <v>10</v>
      </c>
      <c r="AC2" s="1" t="s">
        <v>11</v>
      </c>
      <c r="AE2" s="1" t="s">
        <v>12</v>
      </c>
      <c r="AF2" s="1" t="s">
        <v>13</v>
      </c>
      <c r="AG2" s="1" t="s">
        <v>10</v>
      </c>
      <c r="AH2" s="1" t="s">
        <v>11</v>
      </c>
    </row>
    <row r="3" spans="1:34" x14ac:dyDescent="0.25">
      <c r="A3">
        <v>1</v>
      </c>
      <c r="B3" t="s">
        <v>0</v>
      </c>
      <c r="C3">
        <v>20.684999999999999</v>
      </c>
      <c r="D3">
        <v>103.42</v>
      </c>
      <c r="F3">
        <v>1</v>
      </c>
      <c r="G3" t="s">
        <v>0</v>
      </c>
      <c r="H3">
        <v>20.382999999999999</v>
      </c>
      <c r="I3">
        <v>101.91</v>
      </c>
      <c r="K3">
        <v>1</v>
      </c>
      <c r="L3" t="s">
        <v>0</v>
      </c>
      <c r="M3">
        <v>20.957999999999998</v>
      </c>
      <c r="N3">
        <v>104.79</v>
      </c>
      <c r="P3">
        <v>1</v>
      </c>
      <c r="Q3" t="s">
        <v>0</v>
      </c>
      <c r="R3">
        <v>20.227</v>
      </c>
      <c r="S3">
        <v>101.14</v>
      </c>
      <c r="U3">
        <v>1</v>
      </c>
      <c r="V3" t="s">
        <v>0</v>
      </c>
      <c r="W3">
        <v>21.079000000000001</v>
      </c>
      <c r="X3">
        <v>105.39</v>
      </c>
      <c r="Z3">
        <v>1</v>
      </c>
      <c r="AA3" t="s">
        <v>0</v>
      </c>
      <c r="AB3">
        <v>21.18</v>
      </c>
      <c r="AC3">
        <v>105.9</v>
      </c>
      <c r="AE3">
        <v>1</v>
      </c>
      <c r="AF3" t="s">
        <v>0</v>
      </c>
      <c r="AG3">
        <v>20.084</v>
      </c>
      <c r="AH3">
        <v>100.42</v>
      </c>
    </row>
    <row r="4" spans="1:34" x14ac:dyDescent="0.25">
      <c r="A4">
        <v>2</v>
      </c>
      <c r="B4" t="s">
        <v>2</v>
      </c>
      <c r="C4">
        <v>20.821999999999999</v>
      </c>
      <c r="D4">
        <v>104.11</v>
      </c>
      <c r="F4">
        <v>2</v>
      </c>
      <c r="G4" t="s">
        <v>2</v>
      </c>
      <c r="H4">
        <v>20.431999999999999</v>
      </c>
      <c r="I4">
        <v>102.16</v>
      </c>
      <c r="K4">
        <v>2</v>
      </c>
      <c r="L4" t="s">
        <v>2</v>
      </c>
      <c r="M4">
        <v>21.172999999999998</v>
      </c>
      <c r="N4">
        <v>105.87</v>
      </c>
      <c r="P4">
        <v>2</v>
      </c>
      <c r="Q4" t="s">
        <v>2</v>
      </c>
      <c r="R4">
        <v>20.231000000000002</v>
      </c>
      <c r="S4">
        <v>101.15</v>
      </c>
      <c r="U4">
        <v>2</v>
      </c>
      <c r="V4" t="s">
        <v>2</v>
      </c>
      <c r="W4">
        <v>21.327999999999999</v>
      </c>
      <c r="X4">
        <v>106.64</v>
      </c>
      <c r="Z4">
        <v>2</v>
      </c>
      <c r="AA4" t="s">
        <v>2</v>
      </c>
      <c r="AB4">
        <v>21.457000000000001</v>
      </c>
      <c r="AC4">
        <v>107.29</v>
      </c>
      <c r="AE4">
        <v>2</v>
      </c>
      <c r="AF4" t="s">
        <v>2</v>
      </c>
      <c r="AG4">
        <v>20.045000000000002</v>
      </c>
      <c r="AH4">
        <v>100.23</v>
      </c>
    </row>
    <row r="5" spans="1:34" x14ac:dyDescent="0.25">
      <c r="A5">
        <v>3</v>
      </c>
      <c r="B5" t="s">
        <v>3</v>
      </c>
      <c r="C5">
        <v>21.082000000000001</v>
      </c>
      <c r="D5">
        <v>105.41</v>
      </c>
      <c r="F5">
        <v>3</v>
      </c>
      <c r="G5" t="s">
        <v>3</v>
      </c>
      <c r="H5">
        <v>20.561</v>
      </c>
      <c r="I5">
        <v>102.81</v>
      </c>
      <c r="K5">
        <v>3</v>
      </c>
      <c r="L5" t="s">
        <v>3</v>
      </c>
      <c r="M5">
        <v>21.55</v>
      </c>
      <c r="N5">
        <v>107.75</v>
      </c>
      <c r="P5">
        <v>3</v>
      </c>
      <c r="Q5" t="s">
        <v>3</v>
      </c>
      <c r="R5">
        <v>20.292999999999999</v>
      </c>
      <c r="S5">
        <v>101.46</v>
      </c>
      <c r="U5">
        <v>3</v>
      </c>
      <c r="V5" t="s">
        <v>3</v>
      </c>
      <c r="W5">
        <v>21.756</v>
      </c>
      <c r="X5">
        <v>108.78</v>
      </c>
      <c r="Z5">
        <v>3</v>
      </c>
      <c r="AA5" t="s">
        <v>3</v>
      </c>
      <c r="AB5">
        <v>21.928000000000001</v>
      </c>
      <c r="AC5">
        <v>109.64</v>
      </c>
      <c r="AE5">
        <v>3</v>
      </c>
      <c r="AF5" t="s">
        <v>3</v>
      </c>
      <c r="AG5">
        <v>20.045000000000002</v>
      </c>
      <c r="AH5">
        <v>100.22</v>
      </c>
    </row>
    <row r="6" spans="1:34" x14ac:dyDescent="0.25">
      <c r="A6">
        <v>4</v>
      </c>
      <c r="B6" t="s">
        <v>4</v>
      </c>
      <c r="C6">
        <v>21.225999999999999</v>
      </c>
      <c r="D6">
        <v>106.13</v>
      </c>
      <c r="F6">
        <v>4</v>
      </c>
      <c r="G6" t="s">
        <v>4</v>
      </c>
      <c r="H6">
        <v>20.643000000000001</v>
      </c>
      <c r="I6">
        <v>103.22</v>
      </c>
      <c r="K6">
        <v>4</v>
      </c>
      <c r="L6" t="s">
        <v>4</v>
      </c>
      <c r="M6">
        <v>21.751000000000001</v>
      </c>
      <c r="N6">
        <v>108.75</v>
      </c>
      <c r="P6">
        <v>4</v>
      </c>
      <c r="Q6" t="s">
        <v>4</v>
      </c>
      <c r="R6">
        <v>20.343</v>
      </c>
      <c r="S6">
        <v>101.71</v>
      </c>
      <c r="U6">
        <v>4</v>
      </c>
      <c r="V6" t="s">
        <v>4</v>
      </c>
      <c r="W6">
        <v>21.981999999999999</v>
      </c>
      <c r="X6">
        <v>109.91</v>
      </c>
      <c r="Z6">
        <v>4</v>
      </c>
      <c r="AA6" t="s">
        <v>4</v>
      </c>
      <c r="AB6">
        <v>22.175999999999998</v>
      </c>
      <c r="AC6">
        <v>110.88</v>
      </c>
      <c r="AE6">
        <v>4</v>
      </c>
      <c r="AF6" t="s">
        <v>4</v>
      </c>
      <c r="AG6">
        <v>20.065999999999999</v>
      </c>
      <c r="AH6">
        <v>100.33</v>
      </c>
    </row>
    <row r="7" spans="1:34" x14ac:dyDescent="0.25">
      <c r="A7">
        <v>5</v>
      </c>
      <c r="B7" t="s">
        <v>5</v>
      </c>
      <c r="C7">
        <v>21.521999999999998</v>
      </c>
      <c r="D7">
        <v>107.61</v>
      </c>
      <c r="F7">
        <v>5</v>
      </c>
      <c r="G7" t="s">
        <v>5</v>
      </c>
      <c r="H7">
        <v>20.84</v>
      </c>
      <c r="I7">
        <v>104.2</v>
      </c>
      <c r="K7">
        <v>5</v>
      </c>
      <c r="L7" t="s">
        <v>5</v>
      </c>
      <c r="M7">
        <v>22.138000000000002</v>
      </c>
      <c r="N7">
        <v>110.69</v>
      </c>
      <c r="P7">
        <v>5</v>
      </c>
      <c r="Q7" t="s">
        <v>5</v>
      </c>
      <c r="R7">
        <v>20.49</v>
      </c>
      <c r="S7">
        <v>102.45</v>
      </c>
      <c r="U7">
        <v>5</v>
      </c>
      <c r="V7" t="s">
        <v>5</v>
      </c>
      <c r="W7">
        <v>22.411999999999999</v>
      </c>
      <c r="X7">
        <v>112.06</v>
      </c>
      <c r="Z7">
        <v>5</v>
      </c>
      <c r="AA7" t="s">
        <v>5</v>
      </c>
      <c r="AB7">
        <v>22.640999999999998</v>
      </c>
      <c r="AC7">
        <v>113.2</v>
      </c>
      <c r="AE7">
        <v>5</v>
      </c>
      <c r="AF7" t="s">
        <v>5</v>
      </c>
      <c r="AG7">
        <v>20.167000000000002</v>
      </c>
      <c r="AH7">
        <v>100.84</v>
      </c>
    </row>
    <row r="8" spans="1:34" x14ac:dyDescent="0.25">
      <c r="A8">
        <v>6</v>
      </c>
      <c r="B8" t="s">
        <v>6</v>
      </c>
      <c r="C8">
        <v>21.501999999999999</v>
      </c>
      <c r="D8">
        <v>107.51</v>
      </c>
      <c r="F8">
        <v>6</v>
      </c>
      <c r="G8" t="s">
        <v>6</v>
      </c>
      <c r="H8">
        <v>20.818999999999999</v>
      </c>
      <c r="I8">
        <v>104.1</v>
      </c>
      <c r="K8">
        <v>6</v>
      </c>
      <c r="L8" t="s">
        <v>6</v>
      </c>
      <c r="M8">
        <v>22.119</v>
      </c>
      <c r="N8">
        <v>110.6</v>
      </c>
      <c r="P8">
        <v>6</v>
      </c>
      <c r="Q8" t="s">
        <v>6</v>
      </c>
      <c r="R8">
        <v>20.469000000000001</v>
      </c>
      <c r="S8">
        <v>102.34</v>
      </c>
      <c r="U8">
        <v>6</v>
      </c>
      <c r="V8" t="s">
        <v>6</v>
      </c>
      <c r="W8">
        <v>22.393000000000001</v>
      </c>
      <c r="X8">
        <v>111.96</v>
      </c>
      <c r="Z8">
        <v>6</v>
      </c>
      <c r="AA8" t="s">
        <v>6</v>
      </c>
      <c r="AB8">
        <v>22.622</v>
      </c>
      <c r="AC8">
        <v>113.11</v>
      </c>
      <c r="AE8">
        <v>6</v>
      </c>
      <c r="AF8" t="s">
        <v>6</v>
      </c>
      <c r="AG8">
        <v>20.146000000000001</v>
      </c>
      <c r="AH8">
        <v>100.73</v>
      </c>
    </row>
    <row r="9" spans="1:34" x14ac:dyDescent="0.25">
      <c r="A9">
        <v>7</v>
      </c>
      <c r="B9" t="s">
        <v>7</v>
      </c>
      <c r="C9">
        <v>18.870999999999999</v>
      </c>
      <c r="D9">
        <v>94.36</v>
      </c>
      <c r="F9">
        <v>7</v>
      </c>
      <c r="G9" t="s">
        <v>7</v>
      </c>
      <c r="H9">
        <v>18.654</v>
      </c>
      <c r="I9">
        <v>93.27</v>
      </c>
      <c r="K9">
        <v>7</v>
      </c>
      <c r="L9" t="s">
        <v>7</v>
      </c>
      <c r="M9">
        <v>19.07</v>
      </c>
      <c r="N9">
        <v>95.35</v>
      </c>
      <c r="P9">
        <v>7</v>
      </c>
      <c r="Q9" t="s">
        <v>7</v>
      </c>
      <c r="R9">
        <v>18.545000000000002</v>
      </c>
      <c r="S9">
        <v>92.72</v>
      </c>
      <c r="U9">
        <v>7</v>
      </c>
      <c r="V9" t="s">
        <v>7</v>
      </c>
      <c r="W9">
        <v>19.16</v>
      </c>
      <c r="X9">
        <v>95.8</v>
      </c>
      <c r="Z9">
        <v>7</v>
      </c>
      <c r="AA9" t="s">
        <v>7</v>
      </c>
      <c r="AB9">
        <v>19.234999999999999</v>
      </c>
      <c r="AC9">
        <v>96.17</v>
      </c>
      <c r="AE9">
        <v>7</v>
      </c>
      <c r="AF9" t="s">
        <v>7</v>
      </c>
      <c r="AG9">
        <v>18.443999999999999</v>
      </c>
      <c r="AH9">
        <v>92.22</v>
      </c>
    </row>
    <row r="10" spans="1:34" x14ac:dyDescent="0.25">
      <c r="A10">
        <v>8</v>
      </c>
      <c r="B10" t="s">
        <v>8</v>
      </c>
      <c r="C10">
        <v>19.059000000000001</v>
      </c>
      <c r="D10">
        <v>95.3</v>
      </c>
      <c r="F10">
        <v>8</v>
      </c>
      <c r="G10" t="s">
        <v>8</v>
      </c>
      <c r="H10">
        <v>18.844999999999999</v>
      </c>
      <c r="I10">
        <v>94.23</v>
      </c>
      <c r="K10">
        <v>8</v>
      </c>
      <c r="L10" t="s">
        <v>8</v>
      </c>
      <c r="M10">
        <v>19.256</v>
      </c>
      <c r="N10">
        <v>96.28</v>
      </c>
      <c r="P10">
        <v>8</v>
      </c>
      <c r="Q10" t="s">
        <v>8</v>
      </c>
      <c r="R10">
        <v>18.736999999999998</v>
      </c>
      <c r="S10">
        <v>93.68</v>
      </c>
      <c r="U10">
        <v>8</v>
      </c>
      <c r="V10" t="s">
        <v>8</v>
      </c>
      <c r="W10">
        <v>19.344000000000001</v>
      </c>
      <c r="X10">
        <v>96.72</v>
      </c>
      <c r="Z10">
        <v>8</v>
      </c>
      <c r="AA10" t="s">
        <v>8</v>
      </c>
      <c r="AB10">
        <v>19.417999999999999</v>
      </c>
      <c r="AC10">
        <v>97.09</v>
      </c>
      <c r="AE10">
        <v>8</v>
      </c>
      <c r="AF10" t="s">
        <v>8</v>
      </c>
      <c r="AG10">
        <v>18.638000000000002</v>
      </c>
      <c r="AH10">
        <v>93.19</v>
      </c>
    </row>
    <row r="11" spans="1:34" x14ac:dyDescent="0.25">
      <c r="A11">
        <v>9</v>
      </c>
      <c r="B11" t="s">
        <v>9</v>
      </c>
      <c r="C11">
        <v>19.471</v>
      </c>
      <c r="D11">
        <v>97.36</v>
      </c>
      <c r="F11">
        <v>9</v>
      </c>
      <c r="G11" t="s">
        <v>9</v>
      </c>
      <c r="H11">
        <v>19.263999999999999</v>
      </c>
      <c r="I11">
        <v>96.32</v>
      </c>
      <c r="K11">
        <v>9</v>
      </c>
      <c r="L11" t="s">
        <v>9</v>
      </c>
      <c r="M11">
        <v>19.661999999999999</v>
      </c>
      <c r="N11">
        <v>98.31</v>
      </c>
      <c r="P11">
        <v>9</v>
      </c>
      <c r="Q11" t="s">
        <v>9</v>
      </c>
      <c r="R11">
        <v>19.158999999999999</v>
      </c>
      <c r="S11">
        <v>95.8</v>
      </c>
      <c r="U11">
        <v>9</v>
      </c>
      <c r="V11" t="s">
        <v>9</v>
      </c>
      <c r="W11">
        <v>19.747</v>
      </c>
      <c r="X11">
        <v>98.74</v>
      </c>
      <c r="Z11">
        <v>9</v>
      </c>
      <c r="AA11" t="s">
        <v>9</v>
      </c>
      <c r="AB11">
        <v>19.818999999999999</v>
      </c>
      <c r="AC11">
        <v>99.1</v>
      </c>
      <c r="AE11">
        <v>9</v>
      </c>
      <c r="AF11" t="s">
        <v>9</v>
      </c>
      <c r="AG11">
        <v>19.062999999999999</v>
      </c>
      <c r="AH11">
        <v>95.32</v>
      </c>
    </row>
    <row r="12" spans="1:34" x14ac:dyDescent="0.25">
      <c r="A12">
        <v>10</v>
      </c>
      <c r="B12" t="s">
        <v>1</v>
      </c>
      <c r="C12">
        <v>20.012</v>
      </c>
      <c r="D12">
        <v>100.06</v>
      </c>
      <c r="F12">
        <v>10</v>
      </c>
      <c r="G12" t="s">
        <v>1</v>
      </c>
      <c r="H12">
        <v>19.812999999999999</v>
      </c>
      <c r="I12">
        <v>99.07</v>
      </c>
      <c r="K12">
        <v>10</v>
      </c>
      <c r="L12" t="s">
        <v>1</v>
      </c>
      <c r="M12">
        <v>20.195</v>
      </c>
      <c r="N12">
        <v>100.97</v>
      </c>
      <c r="P12">
        <v>10</v>
      </c>
      <c r="Q12" t="s">
        <v>1</v>
      </c>
      <c r="R12">
        <v>19.713000000000001</v>
      </c>
      <c r="S12">
        <v>98.56</v>
      </c>
      <c r="U12">
        <v>10</v>
      </c>
      <c r="V12" t="s">
        <v>1</v>
      </c>
      <c r="W12">
        <v>20.277000000000001</v>
      </c>
      <c r="X12">
        <v>101.38</v>
      </c>
      <c r="Z12">
        <v>10</v>
      </c>
      <c r="AA12" t="s">
        <v>1</v>
      </c>
      <c r="AB12">
        <v>20.346</v>
      </c>
      <c r="AC12">
        <v>101.73</v>
      </c>
      <c r="AE12">
        <v>10</v>
      </c>
      <c r="AF12" t="s">
        <v>1</v>
      </c>
      <c r="AG12">
        <v>19.620999999999999</v>
      </c>
      <c r="AH12">
        <v>98.11</v>
      </c>
    </row>
    <row r="13" spans="1:34" x14ac:dyDescent="0.25">
      <c r="B13" t="s">
        <v>54</v>
      </c>
      <c r="E13" t="s">
        <v>57</v>
      </c>
      <c r="F13">
        <f>0.6*I13</f>
        <v>6.6</v>
      </c>
      <c r="G13" t="s">
        <v>55</v>
      </c>
      <c r="H13" t="s">
        <v>56</v>
      </c>
      <c r="I13">
        <f>11</f>
        <v>11</v>
      </c>
      <c r="J13" t="s">
        <v>55</v>
      </c>
    </row>
  </sheetData>
  <autoFilter ref="AE2:AH12" xr:uid="{2737EAB3-9B3A-4EB4-B803-A84A02D46C5B}">
    <sortState xmlns:xlrd2="http://schemas.microsoft.com/office/spreadsheetml/2017/richdata2" ref="AE3:AH12">
      <sortCondition ref="AE2:AE12"/>
    </sortState>
  </autoFilter>
  <mergeCells count="7">
    <mergeCell ref="AE1:AH1"/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8A75-F6C3-4863-A223-1EAFCFB8275D}">
  <dimension ref="A1:AH13"/>
  <sheetViews>
    <sheetView zoomScale="67" zoomScaleNormal="67" workbookViewId="0">
      <selection sqref="A1:D1"/>
    </sheetView>
  </sheetViews>
  <sheetFormatPr defaultRowHeight="15" x14ac:dyDescent="0.25"/>
  <cols>
    <col min="1" max="1" width="5.140625" bestFit="1" customWidth="1"/>
    <col min="2" max="2" width="7" bestFit="1" customWidth="1"/>
    <col min="3" max="3" width="8.85546875" bestFit="1" customWidth="1"/>
    <col min="4" max="4" width="7.42578125" bestFit="1" customWidth="1"/>
    <col min="6" max="6" width="5.140625" bestFit="1" customWidth="1"/>
    <col min="7" max="7" width="7" bestFit="1" customWidth="1"/>
    <col min="8" max="8" width="8.85546875" bestFit="1" customWidth="1"/>
    <col min="9" max="9" width="7.42578125" bestFit="1" customWidth="1"/>
    <col min="11" max="11" width="5.140625" bestFit="1" customWidth="1"/>
    <col min="12" max="12" width="7" bestFit="1" customWidth="1"/>
    <col min="13" max="13" width="8.85546875" bestFit="1" customWidth="1"/>
    <col min="14" max="14" width="7.42578125" bestFit="1" customWidth="1"/>
    <col min="16" max="16" width="5.140625" bestFit="1" customWidth="1"/>
    <col min="17" max="17" width="7" bestFit="1" customWidth="1"/>
    <col min="18" max="18" width="8.85546875" bestFit="1" customWidth="1"/>
    <col min="19" max="19" width="7.42578125" bestFit="1" customWidth="1"/>
    <col min="21" max="21" width="5.140625" bestFit="1" customWidth="1"/>
    <col min="22" max="22" width="7" bestFit="1" customWidth="1"/>
    <col min="23" max="23" width="8.85546875" bestFit="1" customWidth="1"/>
    <col min="24" max="24" width="7.42578125" bestFit="1" customWidth="1"/>
    <col min="26" max="26" width="5.140625" bestFit="1" customWidth="1"/>
    <col min="27" max="27" width="7" bestFit="1" customWidth="1"/>
    <col min="28" max="28" width="8.85546875" bestFit="1" customWidth="1"/>
    <col min="29" max="29" width="7.42578125" bestFit="1" customWidth="1"/>
  </cols>
  <sheetData>
    <row r="1" spans="1:34" x14ac:dyDescent="0.25">
      <c r="A1" s="4" t="s">
        <v>21</v>
      </c>
      <c r="B1" s="4"/>
      <c r="C1" s="4"/>
      <c r="D1" s="4"/>
      <c r="F1" s="4" t="s">
        <v>22</v>
      </c>
      <c r="G1" s="4"/>
      <c r="H1" s="4"/>
      <c r="I1" s="4"/>
      <c r="K1" s="4" t="s">
        <v>23</v>
      </c>
      <c r="L1" s="4"/>
      <c r="M1" s="4"/>
      <c r="N1" s="4"/>
      <c r="P1" s="4" t="s">
        <v>24</v>
      </c>
      <c r="Q1" s="4"/>
      <c r="R1" s="4"/>
      <c r="S1" s="4"/>
      <c r="U1" s="4" t="s">
        <v>25</v>
      </c>
      <c r="V1" s="4"/>
      <c r="W1" s="4"/>
      <c r="X1" s="4"/>
      <c r="Z1" s="4" t="s">
        <v>26</v>
      </c>
      <c r="AA1" s="4"/>
      <c r="AB1" s="4"/>
      <c r="AC1" s="4"/>
      <c r="AE1" s="4" t="s">
        <v>53</v>
      </c>
      <c r="AF1" s="4"/>
      <c r="AG1" s="4"/>
      <c r="AH1" s="4"/>
    </row>
    <row r="2" spans="1:34" s="1" customFormat="1" x14ac:dyDescent="0.25">
      <c r="A2" s="1" t="s">
        <v>12</v>
      </c>
      <c r="B2" s="1" t="s">
        <v>13</v>
      </c>
      <c r="C2" s="1" t="s">
        <v>10</v>
      </c>
      <c r="D2" s="1" t="s">
        <v>27</v>
      </c>
      <c r="F2" s="1" t="s">
        <v>12</v>
      </c>
      <c r="G2" s="1" t="s">
        <v>13</v>
      </c>
      <c r="H2" s="1" t="s">
        <v>10</v>
      </c>
      <c r="I2" s="1" t="s">
        <v>11</v>
      </c>
      <c r="K2" s="1" t="s">
        <v>12</v>
      </c>
      <c r="L2" s="1" t="s">
        <v>13</v>
      </c>
      <c r="M2" s="1" t="s">
        <v>10</v>
      </c>
      <c r="N2" s="1" t="s">
        <v>11</v>
      </c>
      <c r="P2" s="1" t="s">
        <v>12</v>
      </c>
      <c r="Q2" s="1" t="s">
        <v>13</v>
      </c>
      <c r="R2" s="1" t="s">
        <v>10</v>
      </c>
      <c r="S2" s="1" t="s">
        <v>11</v>
      </c>
      <c r="U2" s="1" t="s">
        <v>12</v>
      </c>
      <c r="V2" s="1" t="s">
        <v>13</v>
      </c>
      <c r="W2" s="1" t="s">
        <v>10</v>
      </c>
      <c r="X2" s="1" t="s">
        <v>11</v>
      </c>
      <c r="Z2" s="1" t="s">
        <v>12</v>
      </c>
      <c r="AA2" s="1" t="s">
        <v>13</v>
      </c>
      <c r="AB2" s="1" t="s">
        <v>10</v>
      </c>
      <c r="AC2" s="1" t="s">
        <v>11</v>
      </c>
      <c r="AE2" s="1" t="s">
        <v>12</v>
      </c>
      <c r="AF2" s="1" t="s">
        <v>13</v>
      </c>
      <c r="AG2" s="1" t="s">
        <v>10</v>
      </c>
      <c r="AH2" s="1" t="s">
        <v>11</v>
      </c>
    </row>
    <row r="3" spans="1:34" x14ac:dyDescent="0.25">
      <c r="A3">
        <v>1</v>
      </c>
      <c r="B3" t="s">
        <v>0</v>
      </c>
      <c r="C3">
        <v>20.401</v>
      </c>
      <c r="D3">
        <v>102</v>
      </c>
      <c r="F3">
        <v>1</v>
      </c>
      <c r="G3" t="s">
        <v>0</v>
      </c>
      <c r="H3">
        <v>20.303000000000001</v>
      </c>
      <c r="I3">
        <v>101.51</v>
      </c>
      <c r="K3">
        <v>1</v>
      </c>
      <c r="L3" t="s">
        <v>0</v>
      </c>
      <c r="M3">
        <v>20.495000000000001</v>
      </c>
      <c r="N3">
        <v>102.48</v>
      </c>
      <c r="P3">
        <v>1</v>
      </c>
      <c r="Q3" t="s">
        <v>0</v>
      </c>
      <c r="R3">
        <v>20.254999999999999</v>
      </c>
      <c r="S3">
        <v>101.27</v>
      </c>
      <c r="U3">
        <v>1</v>
      </c>
      <c r="V3" t="s">
        <v>0</v>
      </c>
      <c r="W3">
        <v>20.539000000000001</v>
      </c>
      <c r="X3">
        <v>102.69</v>
      </c>
      <c r="Z3">
        <v>1</v>
      </c>
      <c r="AA3" t="s">
        <v>0</v>
      </c>
      <c r="AB3">
        <v>20.576000000000001</v>
      </c>
      <c r="AC3">
        <v>102.88</v>
      </c>
      <c r="AE3">
        <v>1</v>
      </c>
      <c r="AF3" t="s">
        <v>0</v>
      </c>
      <c r="AG3">
        <v>20.213000000000001</v>
      </c>
      <c r="AH3">
        <v>101.06</v>
      </c>
    </row>
    <row r="4" spans="1:34" x14ac:dyDescent="0.25">
      <c r="A4">
        <v>2</v>
      </c>
      <c r="B4" t="s">
        <v>2</v>
      </c>
      <c r="C4">
        <v>20.347999999999999</v>
      </c>
      <c r="D4">
        <v>101.74</v>
      </c>
      <c r="F4">
        <v>3</v>
      </c>
      <c r="G4" t="s">
        <v>2</v>
      </c>
      <c r="H4">
        <v>20.221</v>
      </c>
      <c r="I4">
        <v>101.1</v>
      </c>
      <c r="K4">
        <v>2</v>
      </c>
      <c r="L4" t="s">
        <v>2</v>
      </c>
      <c r="M4">
        <v>20.47</v>
      </c>
      <c r="N4">
        <v>102.35</v>
      </c>
      <c r="P4">
        <v>2</v>
      </c>
      <c r="Q4" t="s">
        <v>2</v>
      </c>
      <c r="R4">
        <v>20.158000000000001</v>
      </c>
      <c r="S4">
        <v>100.79</v>
      </c>
      <c r="U4">
        <v>2</v>
      </c>
      <c r="V4" t="s">
        <v>2</v>
      </c>
      <c r="W4">
        <v>20.527000000000001</v>
      </c>
      <c r="X4">
        <v>102.63</v>
      </c>
      <c r="Z4">
        <v>2</v>
      </c>
      <c r="AA4" t="s">
        <v>2</v>
      </c>
      <c r="AB4">
        <v>20.574999999999999</v>
      </c>
      <c r="AC4">
        <v>102.88</v>
      </c>
      <c r="AE4">
        <v>2</v>
      </c>
      <c r="AF4" t="s">
        <v>2</v>
      </c>
      <c r="AG4">
        <v>20.103000000000002</v>
      </c>
      <c r="AH4">
        <v>100.52</v>
      </c>
    </row>
    <row r="5" spans="1:34" x14ac:dyDescent="0.25">
      <c r="A5">
        <v>3</v>
      </c>
      <c r="B5" t="s">
        <v>3</v>
      </c>
      <c r="C5">
        <v>20.308</v>
      </c>
      <c r="D5">
        <v>101.54</v>
      </c>
      <c r="F5">
        <v>4</v>
      </c>
      <c r="G5" t="s">
        <v>3</v>
      </c>
      <c r="H5">
        <v>20.135999999999999</v>
      </c>
      <c r="I5">
        <v>100.68</v>
      </c>
      <c r="K5">
        <v>3</v>
      </c>
      <c r="L5" t="s">
        <v>3</v>
      </c>
      <c r="M5">
        <v>20.474</v>
      </c>
      <c r="N5">
        <v>102.37</v>
      </c>
      <c r="P5">
        <v>3</v>
      </c>
      <c r="Q5" t="s">
        <v>3</v>
      </c>
      <c r="R5">
        <v>20.052</v>
      </c>
      <c r="S5">
        <v>100.26</v>
      </c>
      <c r="U5">
        <v>3</v>
      </c>
      <c r="V5" t="s">
        <v>3</v>
      </c>
      <c r="W5">
        <v>20.55</v>
      </c>
      <c r="X5">
        <v>102.75</v>
      </c>
      <c r="Z5">
        <v>3</v>
      </c>
      <c r="AA5" t="s">
        <v>3</v>
      </c>
      <c r="AB5">
        <v>20.614999999999998</v>
      </c>
      <c r="AC5">
        <v>103.08</v>
      </c>
      <c r="AE5">
        <v>3</v>
      </c>
      <c r="AF5" t="s">
        <v>3</v>
      </c>
      <c r="AG5">
        <v>19.977</v>
      </c>
      <c r="AH5">
        <v>99.89</v>
      </c>
    </row>
    <row r="6" spans="1:34" x14ac:dyDescent="0.25">
      <c r="A6">
        <v>4</v>
      </c>
      <c r="B6" t="s">
        <v>4</v>
      </c>
      <c r="C6">
        <v>20.300999999999998</v>
      </c>
      <c r="D6">
        <v>101.5</v>
      </c>
      <c r="F6">
        <v>5</v>
      </c>
      <c r="G6" t="s">
        <v>4</v>
      </c>
      <c r="H6">
        <v>20.106999999999999</v>
      </c>
      <c r="I6">
        <v>100.53</v>
      </c>
      <c r="K6">
        <v>4</v>
      </c>
      <c r="L6" t="s">
        <v>4</v>
      </c>
      <c r="M6">
        <v>20.488</v>
      </c>
      <c r="N6">
        <v>102.44</v>
      </c>
      <c r="P6">
        <v>4</v>
      </c>
      <c r="Q6" t="s">
        <v>4</v>
      </c>
      <c r="R6">
        <v>20.012</v>
      </c>
      <c r="S6">
        <v>100.06</v>
      </c>
      <c r="U6">
        <v>4</v>
      </c>
      <c r="V6" t="s">
        <v>4</v>
      </c>
      <c r="W6">
        <v>20.574000000000002</v>
      </c>
      <c r="X6">
        <v>102.87</v>
      </c>
      <c r="Z6">
        <v>4</v>
      </c>
      <c r="AA6" t="s">
        <v>4</v>
      </c>
      <c r="AB6">
        <v>20.648</v>
      </c>
      <c r="AC6">
        <v>103.24</v>
      </c>
      <c r="AE6">
        <v>4</v>
      </c>
      <c r="AF6" t="s">
        <v>4</v>
      </c>
      <c r="AG6">
        <v>19.928000000000001</v>
      </c>
      <c r="AH6">
        <v>99.64</v>
      </c>
    </row>
    <row r="7" spans="1:34" x14ac:dyDescent="0.25">
      <c r="A7">
        <v>5</v>
      </c>
      <c r="B7" t="s">
        <v>5</v>
      </c>
      <c r="C7">
        <v>20.341000000000001</v>
      </c>
      <c r="D7">
        <v>101.71</v>
      </c>
      <c r="F7">
        <v>6</v>
      </c>
      <c r="G7" t="s">
        <v>5</v>
      </c>
      <c r="H7">
        <v>20.111000000000001</v>
      </c>
      <c r="I7">
        <v>100.55</v>
      </c>
      <c r="K7">
        <v>5</v>
      </c>
      <c r="L7" t="s">
        <v>5</v>
      </c>
      <c r="M7">
        <v>20.564</v>
      </c>
      <c r="N7">
        <v>102.82</v>
      </c>
      <c r="P7">
        <v>5</v>
      </c>
      <c r="Q7" t="s">
        <v>5</v>
      </c>
      <c r="R7">
        <v>19.998999999999999</v>
      </c>
      <c r="S7">
        <v>99.99</v>
      </c>
      <c r="U7">
        <v>5</v>
      </c>
      <c r="V7" t="s">
        <v>5</v>
      </c>
      <c r="W7">
        <v>20.666</v>
      </c>
      <c r="X7">
        <v>103.33</v>
      </c>
      <c r="Z7">
        <v>5</v>
      </c>
      <c r="AA7" t="s">
        <v>5</v>
      </c>
      <c r="AB7">
        <v>20.754000000000001</v>
      </c>
      <c r="AC7">
        <v>103.77</v>
      </c>
      <c r="AE7">
        <v>5</v>
      </c>
      <c r="AF7" t="s">
        <v>5</v>
      </c>
      <c r="AG7">
        <v>19.899000000000001</v>
      </c>
      <c r="AH7">
        <v>99.5</v>
      </c>
    </row>
    <row r="8" spans="1:34" x14ac:dyDescent="0.25">
      <c r="A8">
        <v>6</v>
      </c>
      <c r="B8" t="s">
        <v>6</v>
      </c>
      <c r="C8">
        <v>20.32</v>
      </c>
      <c r="D8">
        <v>101.6</v>
      </c>
      <c r="F8">
        <v>7</v>
      </c>
      <c r="G8" t="s">
        <v>6</v>
      </c>
      <c r="H8">
        <v>20.09</v>
      </c>
      <c r="I8">
        <v>100.45</v>
      </c>
      <c r="K8">
        <v>6</v>
      </c>
      <c r="L8" t="s">
        <v>6</v>
      </c>
      <c r="M8">
        <v>20.542999999999999</v>
      </c>
      <c r="N8">
        <v>102.71</v>
      </c>
      <c r="P8">
        <v>6</v>
      </c>
      <c r="Q8" t="s">
        <v>6</v>
      </c>
      <c r="R8">
        <v>19.977</v>
      </c>
      <c r="S8">
        <v>99.89</v>
      </c>
      <c r="U8">
        <v>6</v>
      </c>
      <c r="V8" t="s">
        <v>6</v>
      </c>
      <c r="W8">
        <v>20.645</v>
      </c>
      <c r="X8">
        <v>103.23</v>
      </c>
      <c r="Z8">
        <v>6</v>
      </c>
      <c r="AA8" t="s">
        <v>6</v>
      </c>
      <c r="AB8">
        <v>20.733000000000001</v>
      </c>
      <c r="AC8">
        <v>103.67</v>
      </c>
      <c r="AE8">
        <v>6</v>
      </c>
      <c r="AF8" t="s">
        <v>6</v>
      </c>
      <c r="AG8">
        <v>19.878</v>
      </c>
      <c r="AH8">
        <v>99.39</v>
      </c>
    </row>
    <row r="9" spans="1:34" x14ac:dyDescent="0.25">
      <c r="A9">
        <v>7</v>
      </c>
      <c r="B9" t="s">
        <v>7</v>
      </c>
      <c r="C9">
        <v>18.811</v>
      </c>
      <c r="D9">
        <v>94.05</v>
      </c>
      <c r="F9">
        <v>8</v>
      </c>
      <c r="G9" t="s">
        <v>7</v>
      </c>
      <c r="H9">
        <v>18.741</v>
      </c>
      <c r="I9">
        <v>93.7</v>
      </c>
      <c r="K9">
        <v>7</v>
      </c>
      <c r="L9" t="s">
        <v>7</v>
      </c>
      <c r="M9">
        <v>18.879000000000001</v>
      </c>
      <c r="N9">
        <v>94.39</v>
      </c>
      <c r="P9">
        <v>7</v>
      </c>
      <c r="Q9" t="s">
        <v>7</v>
      </c>
      <c r="R9">
        <v>18.707000000000001</v>
      </c>
      <c r="S9">
        <v>93.53</v>
      </c>
      <c r="U9">
        <v>7</v>
      </c>
      <c r="V9" t="s">
        <v>7</v>
      </c>
      <c r="W9">
        <v>18.91</v>
      </c>
      <c r="X9">
        <v>94.55</v>
      </c>
      <c r="Z9">
        <v>7</v>
      </c>
      <c r="AA9" t="s">
        <v>7</v>
      </c>
      <c r="AB9">
        <v>18.937000000000001</v>
      </c>
      <c r="AC9">
        <v>94.69</v>
      </c>
      <c r="AE9">
        <v>7</v>
      </c>
      <c r="AF9" t="s">
        <v>7</v>
      </c>
      <c r="AG9">
        <v>18.677</v>
      </c>
      <c r="AH9">
        <v>93.38</v>
      </c>
    </row>
    <row r="10" spans="1:34" x14ac:dyDescent="0.25">
      <c r="A10">
        <v>8</v>
      </c>
      <c r="B10" t="s">
        <v>8</v>
      </c>
      <c r="C10">
        <v>19</v>
      </c>
      <c r="D10">
        <v>95</v>
      </c>
      <c r="F10">
        <v>9</v>
      </c>
      <c r="G10" t="s">
        <v>8</v>
      </c>
      <c r="H10">
        <v>18.93</v>
      </c>
      <c r="I10">
        <v>94.65</v>
      </c>
      <c r="K10">
        <v>8</v>
      </c>
      <c r="L10" t="s">
        <v>8</v>
      </c>
      <c r="M10">
        <v>19.067</v>
      </c>
      <c r="N10">
        <v>95.33</v>
      </c>
      <c r="P10">
        <v>8</v>
      </c>
      <c r="Q10" t="s">
        <v>8</v>
      </c>
      <c r="R10">
        <v>18.896999999999998</v>
      </c>
      <c r="S10">
        <v>94.48</v>
      </c>
      <c r="U10">
        <v>8</v>
      </c>
      <c r="V10" t="s">
        <v>8</v>
      </c>
      <c r="W10">
        <v>19.097999999999999</v>
      </c>
      <c r="X10">
        <v>95.49</v>
      </c>
      <c r="Z10">
        <v>8</v>
      </c>
      <c r="AA10" t="s">
        <v>8</v>
      </c>
      <c r="AB10">
        <v>19.125</v>
      </c>
      <c r="AC10">
        <v>95.62</v>
      </c>
      <c r="AE10">
        <v>8</v>
      </c>
      <c r="AF10" t="s">
        <v>8</v>
      </c>
      <c r="AG10">
        <v>18.867000000000001</v>
      </c>
      <c r="AH10">
        <v>94.34</v>
      </c>
    </row>
    <row r="11" spans="1:34" x14ac:dyDescent="0.25">
      <c r="A11">
        <v>9</v>
      </c>
      <c r="B11" t="s">
        <v>9</v>
      </c>
      <c r="C11">
        <v>19.414000000000001</v>
      </c>
      <c r="D11">
        <v>97.07</v>
      </c>
      <c r="F11">
        <v>10</v>
      </c>
      <c r="G11" t="s">
        <v>9</v>
      </c>
      <c r="H11">
        <v>19.347000000000001</v>
      </c>
      <c r="I11">
        <v>96.73</v>
      </c>
      <c r="K11">
        <v>9</v>
      </c>
      <c r="L11" t="s">
        <v>9</v>
      </c>
      <c r="M11">
        <v>19.478999999999999</v>
      </c>
      <c r="N11">
        <v>97.39</v>
      </c>
      <c r="P11">
        <v>9</v>
      </c>
      <c r="Q11" t="s">
        <v>9</v>
      </c>
      <c r="R11">
        <v>19.314</v>
      </c>
      <c r="S11">
        <v>96.57</v>
      </c>
      <c r="U11">
        <v>9</v>
      </c>
      <c r="V11" t="s">
        <v>9</v>
      </c>
      <c r="W11">
        <v>19.509</v>
      </c>
      <c r="X11">
        <v>97.54</v>
      </c>
      <c r="Z11">
        <v>9</v>
      </c>
      <c r="AA11" t="s">
        <v>9</v>
      </c>
      <c r="AB11">
        <v>19.535</v>
      </c>
      <c r="AC11">
        <v>97.67</v>
      </c>
      <c r="AE11">
        <v>9</v>
      </c>
      <c r="AF11" t="s">
        <v>9</v>
      </c>
      <c r="AG11">
        <v>19.285</v>
      </c>
      <c r="AH11">
        <v>96.43</v>
      </c>
    </row>
    <row r="12" spans="1:34" x14ac:dyDescent="0.25">
      <c r="A12">
        <v>10</v>
      </c>
      <c r="B12" t="s">
        <v>1</v>
      </c>
      <c r="C12">
        <v>19.957000000000001</v>
      </c>
      <c r="D12">
        <v>99.78</v>
      </c>
      <c r="F12">
        <v>2</v>
      </c>
      <c r="G12" t="s">
        <v>1</v>
      </c>
      <c r="H12">
        <v>19.891999999999999</v>
      </c>
      <c r="I12">
        <v>99.46</v>
      </c>
      <c r="K12">
        <v>10</v>
      </c>
      <c r="L12" t="s">
        <v>1</v>
      </c>
      <c r="M12">
        <v>20.018999999999998</v>
      </c>
      <c r="N12">
        <v>100.09</v>
      </c>
      <c r="P12">
        <v>10</v>
      </c>
      <c r="Q12" t="s">
        <v>1</v>
      </c>
      <c r="R12">
        <v>19.861000000000001</v>
      </c>
      <c r="S12">
        <v>99.31</v>
      </c>
      <c r="U12">
        <v>10</v>
      </c>
      <c r="V12" t="s">
        <v>1</v>
      </c>
      <c r="W12">
        <v>20.047999999999998</v>
      </c>
      <c r="X12">
        <v>100.24</v>
      </c>
      <c r="Z12">
        <v>10</v>
      </c>
      <c r="AA12" t="s">
        <v>1</v>
      </c>
      <c r="AB12">
        <v>20.073</v>
      </c>
      <c r="AC12">
        <v>100.36</v>
      </c>
      <c r="AE12">
        <v>10</v>
      </c>
      <c r="AF12" t="s">
        <v>1</v>
      </c>
      <c r="AG12">
        <v>19.834</v>
      </c>
      <c r="AH12">
        <v>99.17</v>
      </c>
    </row>
    <row r="13" spans="1:34" x14ac:dyDescent="0.25">
      <c r="B13" t="s">
        <v>59</v>
      </c>
      <c r="E13" t="s">
        <v>57</v>
      </c>
      <c r="F13">
        <f>0.2*I13</f>
        <v>2.2000000000000002</v>
      </c>
      <c r="G13" t="s">
        <v>55</v>
      </c>
      <c r="H13" t="s">
        <v>56</v>
      </c>
      <c r="I13">
        <f>11</f>
        <v>11</v>
      </c>
      <c r="J13" t="s">
        <v>55</v>
      </c>
    </row>
  </sheetData>
  <autoFilter ref="AE2:AH12" xr:uid="{CD7D9590-652C-48C4-9682-F43F7A59736F}">
    <sortState xmlns:xlrd2="http://schemas.microsoft.com/office/spreadsheetml/2017/richdata2" ref="AE3:AH12">
      <sortCondition ref="AE2:AE12"/>
    </sortState>
  </autoFilter>
  <mergeCells count="7">
    <mergeCell ref="AE1:AH1"/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D922-2144-4D5F-A749-08618DF4509E}">
  <dimension ref="A1:AH13"/>
  <sheetViews>
    <sheetView zoomScale="67" zoomScaleNormal="67" workbookViewId="0">
      <selection sqref="A1:D1"/>
    </sheetView>
  </sheetViews>
  <sheetFormatPr defaultRowHeight="15" x14ac:dyDescent="0.25"/>
  <cols>
    <col min="1" max="1" width="5.140625" bestFit="1" customWidth="1"/>
    <col min="2" max="2" width="7" bestFit="1" customWidth="1"/>
    <col min="3" max="3" width="8.85546875" bestFit="1" customWidth="1"/>
    <col min="4" max="4" width="7.42578125" bestFit="1" customWidth="1"/>
    <col min="6" max="6" width="5.140625" bestFit="1" customWidth="1"/>
    <col min="7" max="7" width="7" bestFit="1" customWidth="1"/>
    <col min="8" max="8" width="8.85546875" bestFit="1" customWidth="1"/>
    <col min="9" max="9" width="7.42578125" bestFit="1" customWidth="1"/>
    <col min="11" max="11" width="5.140625" bestFit="1" customWidth="1"/>
    <col min="12" max="12" width="7" bestFit="1" customWidth="1"/>
    <col min="13" max="13" width="8.85546875" bestFit="1" customWidth="1"/>
    <col min="14" max="14" width="7.42578125" bestFit="1" customWidth="1"/>
    <col min="16" max="16" width="5.140625" bestFit="1" customWidth="1"/>
    <col min="17" max="17" width="7" bestFit="1" customWidth="1"/>
    <col min="18" max="18" width="8.85546875" bestFit="1" customWidth="1"/>
    <col min="19" max="19" width="7.42578125" bestFit="1" customWidth="1"/>
    <col min="21" max="21" width="5.140625" bestFit="1" customWidth="1"/>
    <col min="22" max="22" width="7" bestFit="1" customWidth="1"/>
    <col min="23" max="23" width="8.85546875" bestFit="1" customWidth="1"/>
    <col min="24" max="24" width="7.42578125" bestFit="1" customWidth="1"/>
    <col min="26" max="26" width="5.140625" bestFit="1" customWidth="1"/>
    <col min="27" max="27" width="7" bestFit="1" customWidth="1"/>
    <col min="28" max="28" width="8.85546875" bestFit="1" customWidth="1"/>
    <col min="29" max="29" width="7.42578125" bestFit="1" customWidth="1"/>
  </cols>
  <sheetData>
    <row r="1" spans="1:34" x14ac:dyDescent="0.25">
      <c r="A1" s="4" t="s">
        <v>28</v>
      </c>
      <c r="B1" s="4"/>
      <c r="C1" s="4"/>
      <c r="D1" s="4"/>
      <c r="F1" s="4" t="s">
        <v>29</v>
      </c>
      <c r="G1" s="4"/>
      <c r="H1" s="4"/>
      <c r="I1" s="4"/>
      <c r="K1" s="4" t="s">
        <v>30</v>
      </c>
      <c r="L1" s="4"/>
      <c r="M1" s="4"/>
      <c r="N1" s="4"/>
      <c r="P1" s="4" t="s">
        <v>31</v>
      </c>
      <c r="Q1" s="4"/>
      <c r="R1" s="4"/>
      <c r="S1" s="4"/>
      <c r="U1" s="4" t="s">
        <v>32</v>
      </c>
      <c r="V1" s="4"/>
      <c r="W1" s="4"/>
      <c r="X1" s="4"/>
      <c r="Z1" s="4" t="s">
        <v>33</v>
      </c>
      <c r="AA1" s="4"/>
      <c r="AB1" s="4"/>
      <c r="AC1" s="4"/>
      <c r="AE1" s="4" t="s">
        <v>52</v>
      </c>
      <c r="AF1" s="4"/>
      <c r="AG1" s="4"/>
      <c r="AH1" s="4"/>
    </row>
    <row r="2" spans="1:34" s="1" customFormat="1" x14ac:dyDescent="0.25">
      <c r="A2" s="1" t="s">
        <v>12</v>
      </c>
      <c r="B2" s="1" t="s">
        <v>13</v>
      </c>
      <c r="C2" s="1" t="s">
        <v>10</v>
      </c>
      <c r="D2" s="1" t="s">
        <v>34</v>
      </c>
      <c r="F2" s="1" t="s">
        <v>12</v>
      </c>
      <c r="G2" s="1" t="s">
        <v>13</v>
      </c>
      <c r="H2" s="1" t="s">
        <v>10</v>
      </c>
      <c r="I2" s="1" t="s">
        <v>11</v>
      </c>
      <c r="K2" s="1" t="s">
        <v>12</v>
      </c>
      <c r="L2" s="1" t="s">
        <v>13</v>
      </c>
      <c r="M2" s="1" t="s">
        <v>10</v>
      </c>
      <c r="N2" s="1" t="s">
        <v>11</v>
      </c>
      <c r="P2" s="1" t="s">
        <v>12</v>
      </c>
      <c r="Q2" s="1" t="s">
        <v>13</v>
      </c>
      <c r="R2" s="1" t="s">
        <v>10</v>
      </c>
      <c r="S2" s="1" t="s">
        <v>11</v>
      </c>
      <c r="U2" s="1" t="s">
        <v>12</v>
      </c>
      <c r="V2" s="1" t="s">
        <v>13</v>
      </c>
      <c r="W2" s="1" t="s">
        <v>10</v>
      </c>
      <c r="X2" s="1" t="s">
        <v>11</v>
      </c>
      <c r="Z2" s="1" t="s">
        <v>12</v>
      </c>
      <c r="AA2" s="1" t="s">
        <v>13</v>
      </c>
      <c r="AB2" s="1" t="s">
        <v>10</v>
      </c>
      <c r="AC2" s="1" t="s">
        <v>11</v>
      </c>
      <c r="AE2" s="1" t="s">
        <v>12</v>
      </c>
      <c r="AF2" s="1" t="s">
        <v>13</v>
      </c>
      <c r="AG2" s="1" t="s">
        <v>10</v>
      </c>
      <c r="AH2" s="1" t="s">
        <v>11</v>
      </c>
    </row>
    <row r="3" spans="1:34" x14ac:dyDescent="0.25">
      <c r="A3">
        <v>1</v>
      </c>
      <c r="B3" t="s">
        <v>0</v>
      </c>
      <c r="C3">
        <v>20.893999999999998</v>
      </c>
      <c r="D3">
        <v>104.47</v>
      </c>
      <c r="F3">
        <v>1</v>
      </c>
      <c r="G3" t="s">
        <v>0</v>
      </c>
      <c r="H3">
        <v>20.367000000000001</v>
      </c>
      <c r="I3">
        <v>101.83</v>
      </c>
      <c r="K3">
        <v>1</v>
      </c>
      <c r="L3" t="s">
        <v>0</v>
      </c>
      <c r="M3">
        <v>21.341999999999999</v>
      </c>
      <c r="N3">
        <v>106.71</v>
      </c>
      <c r="P3">
        <v>1</v>
      </c>
      <c r="Q3" t="s">
        <v>0</v>
      </c>
      <c r="R3">
        <v>20.079999999999998</v>
      </c>
      <c r="S3">
        <v>100.4</v>
      </c>
      <c r="U3">
        <v>1</v>
      </c>
      <c r="V3" t="s">
        <v>0</v>
      </c>
      <c r="W3">
        <v>21.533999999999999</v>
      </c>
      <c r="X3">
        <v>107.67</v>
      </c>
      <c r="Z3">
        <v>1</v>
      </c>
      <c r="AA3" t="s">
        <v>0</v>
      </c>
      <c r="AB3">
        <v>21.690999999999999</v>
      </c>
      <c r="AC3">
        <v>108.45</v>
      </c>
      <c r="AE3">
        <v>1</v>
      </c>
      <c r="AF3" t="s">
        <v>0</v>
      </c>
      <c r="AG3">
        <v>19.803000000000001</v>
      </c>
      <c r="AH3">
        <v>99.01</v>
      </c>
    </row>
    <row r="4" spans="1:34" x14ac:dyDescent="0.25">
      <c r="A4">
        <v>2</v>
      </c>
      <c r="B4" t="s">
        <v>2</v>
      </c>
      <c r="C4">
        <v>21.193999999999999</v>
      </c>
      <c r="D4">
        <v>105.97</v>
      </c>
      <c r="F4">
        <v>2</v>
      </c>
      <c r="G4" t="s">
        <v>2</v>
      </c>
      <c r="H4">
        <v>20.516999999999999</v>
      </c>
      <c r="I4">
        <v>102.58</v>
      </c>
      <c r="K4">
        <v>2</v>
      </c>
      <c r="L4" t="s">
        <v>2</v>
      </c>
      <c r="M4">
        <v>21.765000000000001</v>
      </c>
      <c r="N4">
        <v>108.83</v>
      </c>
      <c r="P4">
        <v>2</v>
      </c>
      <c r="Q4" t="s">
        <v>2</v>
      </c>
      <c r="R4">
        <v>20.146000000000001</v>
      </c>
      <c r="S4">
        <v>100.73</v>
      </c>
      <c r="U4">
        <v>2</v>
      </c>
      <c r="V4" t="s">
        <v>2</v>
      </c>
      <c r="W4">
        <v>22.007999999999999</v>
      </c>
      <c r="X4">
        <v>110.04</v>
      </c>
      <c r="Z4">
        <v>2</v>
      </c>
      <c r="AA4" t="s">
        <v>2</v>
      </c>
      <c r="AB4">
        <v>22.207000000000001</v>
      </c>
      <c r="AC4">
        <v>111.04</v>
      </c>
      <c r="AE4">
        <v>2</v>
      </c>
      <c r="AF4" t="s">
        <v>2</v>
      </c>
      <c r="AG4">
        <v>19.786000000000001</v>
      </c>
      <c r="AH4">
        <v>98.93</v>
      </c>
    </row>
    <row r="5" spans="1:34" x14ac:dyDescent="0.25">
      <c r="A5">
        <v>3</v>
      </c>
      <c r="B5" t="s">
        <v>3</v>
      </c>
      <c r="C5">
        <v>21.713000000000001</v>
      </c>
      <c r="D5">
        <v>108.57</v>
      </c>
      <c r="F5">
        <v>3</v>
      </c>
      <c r="G5" t="s">
        <v>3</v>
      </c>
      <c r="H5">
        <v>20.821999999999999</v>
      </c>
      <c r="I5">
        <v>104.11</v>
      </c>
      <c r="K5">
        <v>3</v>
      </c>
      <c r="L5" t="s">
        <v>3</v>
      </c>
      <c r="M5">
        <v>22.466000000000001</v>
      </c>
      <c r="N5">
        <v>112.33</v>
      </c>
      <c r="P5">
        <v>3</v>
      </c>
      <c r="Q5" t="s">
        <v>3</v>
      </c>
      <c r="R5">
        <v>20.332999999999998</v>
      </c>
      <c r="S5">
        <v>101.66</v>
      </c>
      <c r="U5">
        <v>3</v>
      </c>
      <c r="V5" t="s">
        <v>3</v>
      </c>
      <c r="W5">
        <v>22.786000000000001</v>
      </c>
      <c r="X5">
        <v>113.93</v>
      </c>
      <c r="Z5">
        <v>3</v>
      </c>
      <c r="AA5" t="s">
        <v>3</v>
      </c>
      <c r="AB5">
        <v>23.048999999999999</v>
      </c>
      <c r="AC5">
        <v>115.25</v>
      </c>
      <c r="AE5">
        <v>3</v>
      </c>
      <c r="AF5" t="s">
        <v>3</v>
      </c>
      <c r="AG5">
        <v>19.858000000000001</v>
      </c>
      <c r="AH5">
        <v>99.29</v>
      </c>
    </row>
    <row r="6" spans="1:34" x14ac:dyDescent="0.25">
      <c r="A6">
        <v>4</v>
      </c>
      <c r="B6" t="s">
        <v>4</v>
      </c>
      <c r="C6">
        <v>21.991</v>
      </c>
      <c r="D6">
        <v>109.96</v>
      </c>
      <c r="F6">
        <v>4</v>
      </c>
      <c r="G6" t="s">
        <v>4</v>
      </c>
      <c r="H6">
        <v>21.001000000000001</v>
      </c>
      <c r="I6">
        <v>105</v>
      </c>
      <c r="K6">
        <v>4</v>
      </c>
      <c r="L6" t="s">
        <v>4</v>
      </c>
      <c r="M6">
        <v>22.83</v>
      </c>
      <c r="N6">
        <v>114.15</v>
      </c>
      <c r="P6">
        <v>4</v>
      </c>
      <c r="Q6" t="s">
        <v>4</v>
      </c>
      <c r="R6">
        <v>20.457999999999998</v>
      </c>
      <c r="S6">
        <v>102.29</v>
      </c>
      <c r="U6">
        <v>4</v>
      </c>
      <c r="V6" t="s">
        <v>4</v>
      </c>
      <c r="W6">
        <v>23.187999999999999</v>
      </c>
      <c r="X6">
        <v>115.94</v>
      </c>
      <c r="Z6">
        <v>4</v>
      </c>
      <c r="AA6" t="s">
        <v>4</v>
      </c>
      <c r="AB6">
        <v>23.481999999999999</v>
      </c>
      <c r="AC6">
        <v>117.41</v>
      </c>
      <c r="AE6">
        <v>4</v>
      </c>
      <c r="AF6" t="s">
        <v>4</v>
      </c>
      <c r="AG6">
        <v>19.933</v>
      </c>
      <c r="AH6">
        <v>99.66</v>
      </c>
    </row>
    <row r="7" spans="1:34" x14ac:dyDescent="0.25">
      <c r="A7">
        <v>5</v>
      </c>
      <c r="B7" t="s">
        <v>5</v>
      </c>
      <c r="C7">
        <v>22.515000000000001</v>
      </c>
      <c r="D7">
        <v>112.58</v>
      </c>
      <c r="F7">
        <v>5</v>
      </c>
      <c r="G7" t="s">
        <v>5</v>
      </c>
      <c r="H7">
        <v>21.372</v>
      </c>
      <c r="I7">
        <v>106.86</v>
      </c>
      <c r="K7">
        <v>5</v>
      </c>
      <c r="L7" t="s">
        <v>5</v>
      </c>
      <c r="M7">
        <v>23.492000000000001</v>
      </c>
      <c r="N7">
        <v>117.46</v>
      </c>
      <c r="P7">
        <v>5</v>
      </c>
      <c r="Q7" t="s">
        <v>5</v>
      </c>
      <c r="R7">
        <v>20.748999999999999</v>
      </c>
      <c r="S7">
        <v>103.75</v>
      </c>
      <c r="U7">
        <v>5</v>
      </c>
      <c r="V7" t="s">
        <v>5</v>
      </c>
      <c r="W7">
        <v>23.91</v>
      </c>
      <c r="X7">
        <v>119.55</v>
      </c>
      <c r="Z7">
        <v>5</v>
      </c>
      <c r="AA7" t="s">
        <v>5</v>
      </c>
      <c r="AB7">
        <v>24.254999999999999</v>
      </c>
      <c r="AC7">
        <v>121.28</v>
      </c>
      <c r="AE7">
        <v>5</v>
      </c>
      <c r="AF7" t="s">
        <v>5</v>
      </c>
      <c r="AG7">
        <v>20.149000000000001</v>
      </c>
      <c r="AH7">
        <v>100.74</v>
      </c>
    </row>
    <row r="8" spans="1:34" x14ac:dyDescent="0.25">
      <c r="A8">
        <v>6</v>
      </c>
      <c r="B8" t="s">
        <v>6</v>
      </c>
      <c r="C8">
        <v>22.495999999999999</v>
      </c>
      <c r="D8">
        <v>112.48</v>
      </c>
      <c r="F8">
        <v>6</v>
      </c>
      <c r="G8" t="s">
        <v>6</v>
      </c>
      <c r="H8">
        <v>21.352</v>
      </c>
      <c r="I8">
        <v>106.76</v>
      </c>
      <c r="K8">
        <v>6</v>
      </c>
      <c r="L8" t="s">
        <v>6</v>
      </c>
      <c r="M8">
        <v>23.474</v>
      </c>
      <c r="N8">
        <v>117.37</v>
      </c>
      <c r="P8">
        <v>6</v>
      </c>
      <c r="Q8" t="s">
        <v>6</v>
      </c>
      <c r="R8">
        <v>20.728999999999999</v>
      </c>
      <c r="S8">
        <v>103.64</v>
      </c>
      <c r="U8">
        <v>6</v>
      </c>
      <c r="V8" t="s">
        <v>6</v>
      </c>
      <c r="W8">
        <v>23.891999999999999</v>
      </c>
      <c r="X8">
        <v>119.46</v>
      </c>
      <c r="Z8">
        <v>6</v>
      </c>
      <c r="AA8" t="s">
        <v>6</v>
      </c>
      <c r="AB8">
        <v>24.238</v>
      </c>
      <c r="AC8">
        <v>121.19</v>
      </c>
      <c r="AE8">
        <v>6</v>
      </c>
      <c r="AF8" t="s">
        <v>6</v>
      </c>
      <c r="AG8">
        <v>20.126999999999999</v>
      </c>
      <c r="AH8">
        <v>100.64</v>
      </c>
    </row>
    <row r="9" spans="1:34" x14ac:dyDescent="0.25">
      <c r="A9">
        <v>7</v>
      </c>
      <c r="B9" t="s">
        <v>7</v>
      </c>
      <c r="C9">
        <v>18.888000000000002</v>
      </c>
      <c r="D9">
        <v>94.44</v>
      </c>
      <c r="F9">
        <v>7</v>
      </c>
      <c r="G9" t="s">
        <v>7</v>
      </c>
      <c r="H9">
        <v>18.510999999999999</v>
      </c>
      <c r="I9">
        <v>92.56</v>
      </c>
      <c r="K9">
        <v>7</v>
      </c>
      <c r="L9" t="s">
        <v>7</v>
      </c>
      <c r="M9">
        <v>19.218</v>
      </c>
      <c r="N9">
        <v>96.09</v>
      </c>
      <c r="P9">
        <v>7</v>
      </c>
      <c r="Q9" t="s">
        <v>7</v>
      </c>
      <c r="R9">
        <v>18.309999999999999</v>
      </c>
      <c r="S9">
        <v>91.55</v>
      </c>
      <c r="U9">
        <v>7</v>
      </c>
      <c r="V9" t="s">
        <v>7</v>
      </c>
      <c r="W9">
        <v>19.361000000000001</v>
      </c>
      <c r="X9">
        <v>96.81</v>
      </c>
      <c r="Z9">
        <v>7</v>
      </c>
      <c r="AA9" t="s">
        <v>7</v>
      </c>
      <c r="AB9">
        <v>19.481000000000002</v>
      </c>
      <c r="AC9">
        <v>97.4</v>
      </c>
      <c r="AE9">
        <v>7</v>
      </c>
      <c r="AF9" t="s">
        <v>7</v>
      </c>
      <c r="AG9">
        <v>18.119</v>
      </c>
      <c r="AH9">
        <v>90.59</v>
      </c>
    </row>
    <row r="10" spans="1:34" x14ac:dyDescent="0.25">
      <c r="A10">
        <v>8</v>
      </c>
      <c r="B10" t="s">
        <v>8</v>
      </c>
      <c r="C10">
        <v>19.076000000000001</v>
      </c>
      <c r="D10">
        <v>95.38</v>
      </c>
      <c r="F10">
        <v>8</v>
      </c>
      <c r="G10" t="s">
        <v>8</v>
      </c>
      <c r="H10">
        <v>18.704000000000001</v>
      </c>
      <c r="I10">
        <v>93.52</v>
      </c>
      <c r="K10">
        <v>8</v>
      </c>
      <c r="L10" t="s">
        <v>8</v>
      </c>
      <c r="M10">
        <v>19.402000000000001</v>
      </c>
      <c r="N10">
        <v>97.01</v>
      </c>
      <c r="P10">
        <v>8</v>
      </c>
      <c r="Q10" t="s">
        <v>8</v>
      </c>
      <c r="R10">
        <v>18.506</v>
      </c>
      <c r="S10">
        <v>92.53</v>
      </c>
      <c r="U10">
        <v>8</v>
      </c>
      <c r="V10" t="s">
        <v>8</v>
      </c>
      <c r="W10">
        <v>19.542999999999999</v>
      </c>
      <c r="X10">
        <v>97.72</v>
      </c>
      <c r="Z10">
        <v>8</v>
      </c>
      <c r="AA10" t="s">
        <v>8</v>
      </c>
      <c r="AB10">
        <v>19.661000000000001</v>
      </c>
      <c r="AC10">
        <v>98.3</v>
      </c>
      <c r="AE10">
        <v>8</v>
      </c>
      <c r="AF10" t="s">
        <v>8</v>
      </c>
      <c r="AG10">
        <v>18.317</v>
      </c>
      <c r="AH10">
        <v>91.59</v>
      </c>
    </row>
    <row r="11" spans="1:34" x14ac:dyDescent="0.25">
      <c r="A11">
        <v>9</v>
      </c>
      <c r="B11" t="s">
        <v>9</v>
      </c>
      <c r="C11">
        <v>19.488</v>
      </c>
      <c r="D11">
        <v>97.44</v>
      </c>
      <c r="F11">
        <v>9</v>
      </c>
      <c r="G11" t="s">
        <v>9</v>
      </c>
      <c r="H11">
        <v>19.126999999999999</v>
      </c>
      <c r="I11">
        <v>95.64</v>
      </c>
      <c r="K11">
        <v>9</v>
      </c>
      <c r="L11" t="s">
        <v>9</v>
      </c>
      <c r="M11">
        <v>19.803000000000001</v>
      </c>
      <c r="N11">
        <v>99.02</v>
      </c>
      <c r="P11">
        <v>9</v>
      </c>
      <c r="Q11" t="s">
        <v>9</v>
      </c>
      <c r="R11">
        <v>18.934999999999999</v>
      </c>
      <c r="S11">
        <v>94.68</v>
      </c>
      <c r="U11">
        <v>9</v>
      </c>
      <c r="V11" t="s">
        <v>9</v>
      </c>
      <c r="W11">
        <v>19.940999999999999</v>
      </c>
      <c r="X11">
        <v>99.7</v>
      </c>
      <c r="Z11">
        <v>9</v>
      </c>
      <c r="AA11" t="s">
        <v>9</v>
      </c>
      <c r="AB11">
        <v>20.055</v>
      </c>
      <c r="AC11">
        <v>100.27</v>
      </c>
      <c r="AE11">
        <v>9</v>
      </c>
      <c r="AF11" t="s">
        <v>9</v>
      </c>
      <c r="AG11">
        <v>18.753</v>
      </c>
      <c r="AH11">
        <v>93.77</v>
      </c>
    </row>
    <row r="12" spans="1:34" x14ac:dyDescent="0.25">
      <c r="A12">
        <v>10</v>
      </c>
      <c r="B12" t="s">
        <v>1</v>
      </c>
      <c r="C12">
        <v>20.027999999999999</v>
      </c>
      <c r="D12">
        <v>100.14</v>
      </c>
      <c r="F12">
        <v>10</v>
      </c>
      <c r="G12" t="s">
        <v>1</v>
      </c>
      <c r="H12">
        <v>19.681999999999999</v>
      </c>
      <c r="I12">
        <v>98.41</v>
      </c>
      <c r="K12">
        <v>10</v>
      </c>
      <c r="L12" t="s">
        <v>1</v>
      </c>
      <c r="M12">
        <v>20.331</v>
      </c>
      <c r="N12">
        <v>101.65</v>
      </c>
      <c r="P12">
        <v>10</v>
      </c>
      <c r="Q12" t="s">
        <v>1</v>
      </c>
      <c r="R12">
        <v>19.498999999999999</v>
      </c>
      <c r="S12">
        <v>97.49</v>
      </c>
      <c r="U12">
        <v>10</v>
      </c>
      <c r="V12" t="s">
        <v>1</v>
      </c>
      <c r="W12">
        <v>20.463000000000001</v>
      </c>
      <c r="X12">
        <v>102.31</v>
      </c>
      <c r="Z12">
        <v>10</v>
      </c>
      <c r="AA12" t="s">
        <v>1</v>
      </c>
      <c r="AB12">
        <v>20.571999999999999</v>
      </c>
      <c r="AC12">
        <v>102.86</v>
      </c>
      <c r="AE12">
        <v>10</v>
      </c>
      <c r="AF12" t="s">
        <v>1</v>
      </c>
      <c r="AG12">
        <v>19.324000000000002</v>
      </c>
      <c r="AH12">
        <v>96.62</v>
      </c>
    </row>
    <row r="13" spans="1:34" x14ac:dyDescent="0.25">
      <c r="B13" t="s">
        <v>58</v>
      </c>
      <c r="E13" t="s">
        <v>57</v>
      </c>
      <c r="F13">
        <f>1*I13</f>
        <v>11</v>
      </c>
      <c r="G13" t="s">
        <v>55</v>
      </c>
      <c r="H13" t="s">
        <v>56</v>
      </c>
      <c r="I13">
        <f>11</f>
        <v>11</v>
      </c>
      <c r="J13" t="s">
        <v>55</v>
      </c>
    </row>
  </sheetData>
  <autoFilter ref="AE2:AH12" xr:uid="{42A00B08-666D-45BA-A355-F0298C6CCC95}">
    <sortState xmlns:xlrd2="http://schemas.microsoft.com/office/spreadsheetml/2017/richdata2" ref="AE3:AH12">
      <sortCondition ref="AE2:AE12"/>
    </sortState>
  </autoFilter>
  <mergeCells count="7">
    <mergeCell ref="AE1:AH1"/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8A78-C7E3-4B3E-BA5D-16BEDBED1FBA}">
  <dimension ref="A1"/>
  <sheetViews>
    <sheetView zoomScale="55" zoomScaleNormal="55" workbookViewId="0">
      <selection activeCell="AJ33" sqref="AJ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Pg100%</vt:lpstr>
      <vt:lpstr>Pg60%</vt:lpstr>
      <vt:lpstr>Ender Activitate Lab7 Pg=60%Pn</vt:lpstr>
      <vt:lpstr>Ender Activitate Lab7 Pg=20%Pn</vt:lpstr>
      <vt:lpstr>Ender Activitate Lab7 Pg=100%Pn</vt:lpstr>
      <vt:lpstr>Pg20%,Pg60%,Pg100%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</dc:creator>
  <cp:lastModifiedBy>Ender Demirbec</cp:lastModifiedBy>
  <dcterms:created xsi:type="dcterms:W3CDTF">2021-04-18T11:50:14Z</dcterms:created>
  <dcterms:modified xsi:type="dcterms:W3CDTF">2021-04-20T17:17:06Z</dcterms:modified>
</cp:coreProperties>
</file>