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范例/"/>
    </mc:Choice>
  </mc:AlternateContent>
  <xr:revisionPtr revIDLastSave="1680" documentId="11_AD4DA82427541F7ACA7EB894F0080A8A6BE8DE12" xr6:coauthVersionLast="47" xr6:coauthVersionMax="47" xr10:uidLastSave="{D9E85B6B-8AB5-4793-B60A-380C66C29345}"/>
  <bookViews>
    <workbookView xWindow="-108" yWindow="-108" windowWidth="23256" windowHeight="12456" xr2:uid="{00000000-000D-0000-FFFF-FFFF00000000}"/>
  </bookViews>
  <sheets>
    <sheet name="角色卡" sheetId="1" r:id="rId1"/>
    <sheet name="御主信息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J6" i="1"/>
  <c r="L5" i="1"/>
  <c r="L6" i="1"/>
  <c r="R10" i="1"/>
  <c r="R7" i="1"/>
  <c r="P7" i="1"/>
  <c r="N7" i="1"/>
  <c r="L7" i="1"/>
  <c r="J7" i="1"/>
  <c r="N6" i="1"/>
  <c r="N5" i="1"/>
  <c r="L9" i="1"/>
  <c r="J9" i="1"/>
  <c r="R9" i="1"/>
  <c r="R8" i="1"/>
  <c r="R6" i="1"/>
  <c r="L8" i="1" l="1"/>
  <c r="J8" i="1"/>
</calcChain>
</file>

<file path=xl/sharedStrings.xml><?xml version="1.0" encoding="utf-8"?>
<sst xmlns="http://schemas.openxmlformats.org/spreadsheetml/2006/main" count="137" uniqueCount="125">
  <si>
    <t>阵营</t>
    <phoneticPr fontId="1" type="noConversion"/>
  </si>
  <si>
    <t>此处应有头像</t>
    <phoneticPr fontId="1" type="noConversion"/>
  </si>
  <si>
    <t>持有道具</t>
    <phoneticPr fontId="1" type="noConversion"/>
  </si>
  <si>
    <t>常规道具</t>
    <phoneticPr fontId="1" type="noConversion"/>
  </si>
  <si>
    <t>魔术道具</t>
    <phoneticPr fontId="1" type="noConversion"/>
  </si>
  <si>
    <t>战斗道具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</si>
  <si>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</si>
  <si>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</si>
  <si>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</si>
  <si>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</si>
  <si>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</si>
  <si>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</si>
  <si>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</si>
  <si>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</si>
  <si>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发色</t>
    <phoneticPr fontId="1" type="noConversion"/>
  </si>
  <si>
    <t>瞳色</t>
    <phoneticPr fontId="1" type="noConversion"/>
  </si>
  <si>
    <t>国籍</t>
    <phoneticPr fontId="1" type="noConversion"/>
  </si>
  <si>
    <t>体型</t>
    <phoneticPr fontId="1" type="noConversion"/>
  </si>
  <si>
    <t>居住地</t>
    <phoneticPr fontId="1" type="noConversion"/>
  </si>
  <si>
    <t>职业</t>
    <phoneticPr fontId="1" type="noConversion"/>
  </si>
  <si>
    <t>作战方式</t>
    <phoneticPr fontId="1" type="noConversion"/>
  </si>
  <si>
    <t>人物介绍</t>
    <phoneticPr fontId="1" type="noConversion"/>
  </si>
  <si>
    <t>惯用武器</t>
    <phoneticPr fontId="1" type="noConversion"/>
  </si>
  <si>
    <t>善良</t>
    <phoneticPr fontId="1" type="noConversion"/>
  </si>
  <si>
    <t>从者概述</t>
    <phoneticPr fontId="1" type="noConversion"/>
  </si>
  <si>
    <t>从者职阶</t>
    <phoneticPr fontId="1" type="noConversion"/>
  </si>
  <si>
    <t>耐久</t>
  </si>
  <si>
    <t>力量</t>
  </si>
  <si>
    <t>敏捷</t>
  </si>
  <si>
    <t>幸运</t>
  </si>
  <si>
    <t>技巧</t>
  </si>
  <si>
    <t>社会</t>
  </si>
  <si>
    <t>专注</t>
  </si>
  <si>
    <t>属性名</t>
  </si>
  <si>
    <t>属性值</t>
  </si>
  <si>
    <t>当前HP</t>
  </si>
  <si>
    <t>最大MP</t>
  </si>
  <si>
    <t>行进速度</t>
  </si>
  <si>
    <t>闪避</t>
  </si>
  <si>
    <t>招架</t>
  </si>
  <si>
    <t>抗魔</t>
  </si>
  <si>
    <t>知觉隐蔽</t>
  </si>
  <si>
    <t>知觉感知</t>
  </si>
  <si>
    <t>特技</t>
  </si>
  <si>
    <t>武器与装备</t>
  </si>
  <si>
    <t>武器1</t>
  </si>
  <si>
    <t>武器2</t>
  </si>
  <si>
    <t>装备</t>
  </si>
  <si>
    <t>武器名</t>
  </si>
  <si>
    <t>伤害加值</t>
  </si>
  <si>
    <t>攻击检定</t>
  </si>
  <si>
    <t>武器种类</t>
  </si>
  <si>
    <t>攻击距离</t>
  </si>
  <si>
    <t>武器技能</t>
  </si>
  <si>
    <t>从者笔记</t>
  </si>
  <si>
    <t>初始HP</t>
    <phoneticPr fontId="1" type="noConversion"/>
  </si>
  <si>
    <t>初始MP</t>
    <phoneticPr fontId="1" type="noConversion"/>
  </si>
  <si>
    <t>HP倍率</t>
    <phoneticPr fontId="1" type="noConversion"/>
  </si>
  <si>
    <t>MP倍率</t>
    <phoneticPr fontId="1" type="noConversion"/>
  </si>
  <si>
    <t>身为魔术师的背景</t>
    <phoneticPr fontId="1" type="noConversion"/>
  </si>
  <si>
    <t>人物形象</t>
    <phoneticPr fontId="1" type="noConversion"/>
  </si>
  <si>
    <t>装备名</t>
    <phoneticPr fontId="1" type="noConversion"/>
  </si>
  <si>
    <t>被动效果</t>
    <phoneticPr fontId="1" type="noConversion"/>
  </si>
  <si>
    <t>主动效果</t>
    <phoneticPr fontId="1" type="noConversion"/>
  </si>
  <si>
    <t>备注</t>
    <phoneticPr fontId="1" type="noConversion"/>
  </si>
  <si>
    <t>装备类型</t>
    <phoneticPr fontId="1" type="noConversion"/>
  </si>
  <si>
    <t>预设魔术</t>
    <phoneticPr fontId="1" type="noConversion"/>
  </si>
  <si>
    <t>魔术名</t>
    <phoneticPr fontId="1" type="noConversion"/>
  </si>
  <si>
    <t>吟唱时间</t>
    <phoneticPr fontId="1" type="noConversion"/>
  </si>
  <si>
    <t>消耗MP</t>
    <phoneticPr fontId="1" type="noConversion"/>
  </si>
  <si>
    <t>行动次数</t>
    <phoneticPr fontId="1" type="noConversion"/>
  </si>
  <si>
    <t>调查</t>
    <phoneticPr fontId="1" type="noConversion"/>
  </si>
  <si>
    <t>魔力消耗(灵体|实体)</t>
    <phoneticPr fontId="1" type="noConversion"/>
  </si>
  <si>
    <t>令咒</t>
    <phoneticPr fontId="1" type="noConversion"/>
  </si>
  <si>
    <t>回路</t>
    <phoneticPr fontId="1" type="noConversion"/>
  </si>
  <si>
    <t>魔力</t>
    <phoneticPr fontId="1" type="noConversion"/>
  </si>
  <si>
    <t>其他</t>
    <phoneticPr fontId="1" type="noConversion"/>
  </si>
  <si>
    <t>基本信息</t>
    <phoneticPr fontId="1" type="noConversion"/>
  </si>
  <si>
    <t>角色属性</t>
    <phoneticPr fontId="1" type="noConversion"/>
  </si>
  <si>
    <t>御主信息</t>
    <phoneticPr fontId="1" type="noConversion"/>
  </si>
  <si>
    <t>所属派系</t>
    <phoneticPr fontId="1" type="noConversion"/>
  </si>
  <si>
    <t>特殊规则</t>
    <phoneticPr fontId="1" type="noConversion"/>
  </si>
  <si>
    <t>个人愿望</t>
    <phoneticPr fontId="1" type="noConversion"/>
  </si>
  <si>
    <t>参加原因</t>
    <phoneticPr fontId="1" type="noConversion"/>
  </si>
  <si>
    <t>魔力隐蔽</t>
    <phoneticPr fontId="1" type="noConversion"/>
  </si>
  <si>
    <t>魔力感知</t>
    <phoneticPr fontId="1" type="noConversion"/>
  </si>
  <si>
    <t>危险感知</t>
    <phoneticPr fontId="1" type="noConversion"/>
  </si>
  <si>
    <t>魔力感知距离</t>
    <phoneticPr fontId="1" type="noConversion"/>
  </si>
  <si>
    <t>知觉感知距离</t>
    <phoneticPr fontId="1" type="noConversion"/>
  </si>
  <si>
    <t>知觉探知距离</t>
    <phoneticPr fontId="1" type="noConversion"/>
  </si>
  <si>
    <t>魔力探知距离</t>
    <phoneticPr fontId="1" type="noConversion"/>
  </si>
  <si>
    <t>基本物理攻击力</t>
    <phoneticPr fontId="1" type="noConversion"/>
  </si>
  <si>
    <t>基本魔术攻击力</t>
    <phoneticPr fontId="1" type="noConversion"/>
  </si>
  <si>
    <t>基本物理防御力</t>
    <phoneticPr fontId="1" type="noConversion"/>
  </si>
  <si>
    <t>基本魔术防御力</t>
    <phoneticPr fontId="1" type="noConversion"/>
  </si>
  <si>
    <t>连续衰减</t>
    <phoneticPr fontId="1" type="noConversion"/>
  </si>
  <si>
    <t>对抗学习</t>
    <phoneticPr fontId="1" type="noConversion"/>
  </si>
  <si>
    <t>1D6</t>
    <phoneticPr fontId="1" type="noConversion"/>
  </si>
  <si>
    <t>当前MP</t>
    <phoneticPr fontId="1" type="noConversion"/>
  </si>
  <si>
    <t>战斗道具详细信息</t>
    <phoneticPr fontId="1" type="noConversion"/>
  </si>
  <si>
    <t>移动速度</t>
  </si>
  <si>
    <t>最大HP</t>
    <phoneticPr fontId="1" type="noConversion"/>
  </si>
  <si>
    <t>魔力节</t>
    <phoneticPr fontId="1" type="noConversion"/>
  </si>
  <si>
    <t>女</t>
    <phoneticPr fontId="1" type="noConversion"/>
  </si>
  <si>
    <t>橙</t>
    <phoneticPr fontId="1" type="noConversion"/>
  </si>
  <si>
    <t>日本</t>
    <phoneticPr fontId="1" type="noConversion"/>
  </si>
  <si>
    <t>普通</t>
    <phoneticPr fontId="1" type="noConversion"/>
  </si>
  <si>
    <t>迦勒底</t>
    <phoneticPr fontId="1" type="noConversion"/>
  </si>
  <si>
    <t>中立</t>
    <phoneticPr fontId="1" type="noConversion"/>
  </si>
  <si>
    <t>迦勒底御主</t>
    <phoneticPr fontId="1" type="noConversion"/>
  </si>
  <si>
    <t>使用基于令咒的魔术</t>
    <phoneticPr fontId="1" type="noConversion"/>
  </si>
  <si>
    <t>藤丸立香(女)</t>
    <phoneticPr fontId="1" type="noConversion"/>
  </si>
  <si>
    <t>在迦勒底被认定是一位单纯用来凑数的极为普通的人，实际上，藤丸立香是在市中心的车站前遇到了
因为被派到日本这个适格者几率几乎为0的地方而发愁的迦勒底工作人员哈利·茜泽·安德森。
恰好由于对方伪装成献血车(绝对不是传销)而天真地接受了适应性检测，被发现适性100%后，
被热情的工作人员安德森推荐(拐骗)到了迦勒底。安德森本人也因此获得了买新车的奖金。</t>
    <phoneticPr fontId="1" type="noConversion"/>
  </si>
  <si>
    <t>Shielder</t>
    <phoneticPr fontId="1" type="noConversion"/>
  </si>
  <si>
    <t>拯救人理</t>
    <phoneticPr fontId="1" type="noConversion"/>
  </si>
  <si>
    <t>迦勒底仅存的御主，没有其他人了</t>
    <phoneticPr fontId="1" type="noConversion"/>
  </si>
  <si>
    <t>迦勒底战斗服</t>
    <phoneticPr fontId="1" type="noConversion"/>
  </si>
  <si>
    <t>服饰</t>
    <phoneticPr fontId="1" type="noConversion"/>
  </si>
  <si>
    <t>Order Change</t>
    <phoneticPr fontId="1" type="noConversion"/>
  </si>
  <si>
    <t>调整契约从者的位置：两骑从者交换 / 返回身边</t>
    <phoneticPr fontId="1" type="noConversion"/>
  </si>
  <si>
    <t>运动强化</t>
    <phoneticPr fontId="1" type="noConversion"/>
  </si>
  <si>
    <t>所有检定获得+1调整值</t>
    <phoneticPr fontId="1" type="noConversion"/>
  </si>
  <si>
    <t>英灵影像</t>
    <phoneticPr fontId="1" type="noConversion"/>
  </si>
  <si>
    <t>无需吟唱，临时召唤签订契约的从者发动一次攻击。攻击模式可变(物理、魔术、远程)，使用自身属性进行检定，距离不超过40，本次攻击的基础物理攻击力或基础魔术攻击力变更为BPA+BMA。</t>
    <phoneticPr fontId="1" type="noConversion"/>
  </si>
  <si>
    <t>由于从者宝具的影响，御主免疫中毒状态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</si>
</sst>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88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5" xfId="0" applyFont="1" applyBorder="1"/>
    <xf numFmtId="0" fontId="5" fillId="2" borderId="16" xfId="1" applyFont="1" applyBorder="1" applyAlignment="1"/>
    <xf numFmtId="0" fontId="4" fillId="0" borderId="19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5" fillId="2" borderId="27" xfId="1" applyFont="1" applyBorder="1" applyAlignment="1"/>
    <xf numFmtId="0" fontId="4" fillId="0" borderId="29" xfId="0" applyFont="1" applyBorder="1"/>
    <xf numFmtId="0" fontId="5" fillId="2" borderId="29" xfId="1" applyFont="1" applyBorder="1" applyAlignment="1"/>
    <xf numFmtId="0" fontId="5" fillId="2" borderId="22" xfId="1" applyFont="1" applyBorder="1" applyAlignment="1"/>
    <xf numFmtId="0" fontId="4" fillId="0" borderId="33" xfId="0" applyFont="1" applyBorder="1"/>
    <xf numFmtId="0" fontId="4" fillId="0" borderId="35" xfId="0" applyFont="1" applyBorder="1"/>
    <xf numFmtId="0" fontId="4" fillId="0" borderId="32" xfId="0" applyFont="1" applyBorder="1"/>
    <xf numFmtId="0" fontId="4" fillId="0" borderId="27" xfId="0" applyFont="1" applyBorder="1"/>
    <xf numFmtId="0" fontId="4" fillId="0" borderId="36" xfId="0" applyFont="1" applyBorder="1"/>
    <xf numFmtId="0" fontId="5" fillId="2" borderId="28" xfId="1" applyFont="1" applyBorder="1" applyAlignment="1"/>
    <xf numFmtId="0" fontId="5" fillId="2" borderId="36" xfId="1" applyFont="1" applyBorder="1" applyAlignment="1"/>
    <xf numFmtId="0" fontId="5" fillId="2" borderId="37" xfId="1" applyFont="1" applyBorder="1" applyAlignment="1"/>
    <xf numFmtId="0" fontId="4" fillId="0" borderId="24" xfId="0" applyFont="1" applyBorder="1" applyAlignment="1">
      <alignment wrapText="1"/>
    </xf>
    <xf numFmtId="0" fontId="4" fillId="0" borderId="3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23" xfId="1" applyFont="1" applyBorder="1" applyAlignment="1">
      <alignment vertical="center"/>
    </xf>
    <xf numFmtId="0" fontId="5" fillId="2" borderId="13" xfId="1" applyFont="1" applyBorder="1" applyAlignment="1">
      <alignment vertical="center"/>
    </xf>
    <xf numFmtId="0" fontId="5" fillId="2" borderId="14" xfId="1" applyFont="1" applyBorder="1" applyAlignment="1">
      <alignment vertical="center"/>
    </xf>
    <xf numFmtId="0" fontId="4" fillId="0" borderId="3" xfId="0" applyFont="1" applyBorder="1" applyAlignment="1">
      <alignment vertical="top"/>
    </xf>
    <xf numFmtId="0" fontId="9" fillId="0" borderId="13" xfId="0" applyFont="1" applyBorder="1"/>
    <xf numFmtId="0" fontId="3" fillId="2" borderId="12" xfId="1" applyBorder="1" applyAlignment="1">
      <alignment vertical="center"/>
    </xf>
    <xf numFmtId="0" fontId="0" fillId="0" borderId="13" xfId="0" applyBorder="1" applyAlignment="1">
      <alignment vertical="center"/>
    </xf>
    <xf numFmtId="0" fontId="3" fillId="2" borderId="13" xfId="1" applyBorder="1" applyAlignment="1">
      <alignment vertical="center"/>
    </xf>
    <xf numFmtId="0" fontId="4" fillId="0" borderId="44" xfId="0" applyFont="1" applyBorder="1"/>
    <xf numFmtId="0" fontId="5" fillId="2" borderId="45" xfId="1" applyFont="1" applyBorder="1" applyAlignment="1"/>
    <xf numFmtId="0" fontId="4" fillId="0" borderId="46" xfId="0" applyFont="1" applyBorder="1"/>
    <xf numFmtId="0" fontId="5" fillId="2" borderId="47" xfId="1" applyFont="1" applyBorder="1" applyAlignment="1"/>
    <xf numFmtId="0" fontId="4" fillId="0" borderId="48" xfId="0" applyFont="1" applyBorder="1"/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2" borderId="13" xfId="1" applyFont="1" applyBorder="1" applyAlignment="1">
      <alignment horizontal="left" vertical="center"/>
    </xf>
    <xf numFmtId="0" fontId="5" fillId="2" borderId="14" xfId="1" applyFont="1" applyBorder="1" applyAlignment="1">
      <alignment horizontal="left" vertical="center"/>
    </xf>
    <xf numFmtId="0" fontId="5" fillId="2" borderId="0" xfId="1" applyFont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10" fillId="2" borderId="23" xfId="1" applyFont="1" applyBorder="1" applyAlignment="1">
      <alignment horizontal="center" vertical="center"/>
    </xf>
    <xf numFmtId="0" fontId="10" fillId="2" borderId="13" xfId="1" applyFont="1" applyBorder="1" applyAlignment="1">
      <alignment horizontal="center" vertical="center"/>
    </xf>
    <xf numFmtId="0" fontId="10" fillId="2" borderId="20" xfId="1" applyFont="1" applyBorder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5" fillId="2" borderId="5" xfId="1" applyFont="1" applyBorder="1" applyAlignment="1">
      <alignment horizontal="left"/>
    </xf>
    <xf numFmtId="0" fontId="5" fillId="2" borderId="24" xfId="1" applyFont="1" applyBorder="1" applyAlignment="1">
      <alignment horizontal="center" wrapText="1"/>
    </xf>
    <xf numFmtId="0" fontId="5" fillId="2" borderId="31" xfId="1" applyFont="1" applyBorder="1" applyAlignment="1">
      <alignment horizontal="center" wrapText="1"/>
    </xf>
    <xf numFmtId="0" fontId="5" fillId="2" borderId="0" xfId="1" applyFont="1" applyBorder="1" applyAlignment="1">
      <alignment horizontal="center" wrapText="1"/>
    </xf>
    <xf numFmtId="0" fontId="5" fillId="2" borderId="5" xfId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2" borderId="26" xfId="1" applyFont="1" applyBorder="1" applyAlignment="1">
      <alignment horizontal="center" wrapText="1"/>
    </xf>
    <xf numFmtId="0" fontId="5" fillId="2" borderId="29" xfId="1" applyFont="1" applyBorder="1" applyAlignment="1">
      <alignment horizontal="center" wrapText="1"/>
    </xf>
    <xf numFmtId="0" fontId="5" fillId="2" borderId="21" xfId="1" applyFont="1" applyBorder="1" applyAlignment="1">
      <alignment horizontal="center" wrapText="1"/>
    </xf>
    <xf numFmtId="0" fontId="5" fillId="2" borderId="30" xfId="1" applyFont="1" applyBorder="1" applyAlignment="1">
      <alignment horizontal="center" wrapText="1"/>
    </xf>
    <xf numFmtId="0" fontId="5" fillId="2" borderId="27" xfId="1" applyFont="1" applyBorder="1" applyAlignment="1">
      <alignment horizontal="center"/>
    </xf>
    <xf numFmtId="0" fontId="5" fillId="2" borderId="28" xfId="1" applyFont="1" applyBorder="1" applyAlignment="1">
      <alignment horizontal="center"/>
    </xf>
    <xf numFmtId="0" fontId="5" fillId="2" borderId="38" xfId="1" applyFont="1" applyBorder="1" applyAlignment="1">
      <alignment horizontal="center"/>
    </xf>
    <xf numFmtId="0" fontId="5" fillId="2" borderId="27" xfId="1" applyFont="1" applyBorder="1" applyAlignment="1">
      <alignment horizontal="left"/>
    </xf>
    <xf numFmtId="0" fontId="5" fillId="2" borderId="28" xfId="1" applyFont="1" applyBorder="1" applyAlignment="1">
      <alignment horizontal="left"/>
    </xf>
    <xf numFmtId="0" fontId="5" fillId="2" borderId="39" xfId="1" applyFont="1" applyBorder="1" applyAlignment="1">
      <alignment horizontal="left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29" xfId="1" applyFont="1" applyBorder="1" applyAlignment="1">
      <alignment horizontal="left"/>
    </xf>
    <xf numFmtId="0" fontId="5" fillId="2" borderId="42" xfId="1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5" fillId="2" borderId="41" xfId="1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2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4" borderId="4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2" borderId="15" xfId="1" applyFont="1" applyBorder="1" applyAlignment="1">
      <alignment horizontal="center" wrapText="1"/>
    </xf>
    <xf numFmtId="0" fontId="5" fillId="2" borderId="13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2" borderId="2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1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3" fillId="2" borderId="26" xfId="1" applyBorder="1" applyAlignment="1">
      <alignment horizontal="left" vertical="top" wrapText="1"/>
    </xf>
    <xf numFmtId="0" fontId="3" fillId="2" borderId="24" xfId="1" applyBorder="1" applyAlignment="1">
      <alignment horizontal="left" vertical="top" wrapText="1"/>
    </xf>
    <xf numFmtId="0" fontId="3" fillId="2" borderId="31" xfId="1" applyBorder="1" applyAlignment="1">
      <alignment horizontal="left" vertical="top" wrapText="1"/>
    </xf>
    <xf numFmtId="0" fontId="3" fillId="2" borderId="15" xfId="1" applyBorder="1" applyAlignment="1">
      <alignment horizontal="left" vertical="top" wrapText="1"/>
    </xf>
    <xf numFmtId="0" fontId="3" fillId="2" borderId="0" xfId="1" applyBorder="1" applyAlignment="1">
      <alignment horizontal="left" vertical="top" wrapText="1"/>
    </xf>
    <xf numFmtId="0" fontId="3" fillId="2" borderId="5" xfId="1" applyBorder="1" applyAlignment="1">
      <alignment horizontal="left" vertical="top" wrapText="1"/>
    </xf>
    <xf numFmtId="0" fontId="3" fillId="2" borderId="18" xfId="1" applyBorder="1" applyAlignment="1">
      <alignment horizontal="left" vertical="top" wrapText="1"/>
    </xf>
    <xf numFmtId="0" fontId="3" fillId="2" borderId="7" xfId="1" applyBorder="1" applyAlignment="1">
      <alignment horizontal="left" vertical="top" wrapText="1"/>
    </xf>
    <xf numFmtId="0" fontId="3" fillId="2" borderId="8" xfId="1" applyBorder="1" applyAlignment="1">
      <alignment horizontal="left" vertical="top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4" borderId="1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5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24" xfId="1" applyFont="1" applyBorder="1" applyAlignment="1">
      <alignment horizontal="left" vertical="top" wrapText="1"/>
    </xf>
    <xf numFmtId="0" fontId="5" fillId="2" borderId="31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5" fillId="2" borderId="26" xfId="1" applyFont="1" applyBorder="1" applyAlignment="1">
      <alignment horizontal="left" vertical="top" wrapText="1"/>
    </xf>
    <xf numFmtId="0" fontId="5" fillId="2" borderId="29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30" xfId="1" applyFont="1" applyBorder="1" applyAlignment="1">
      <alignment horizontal="left" vertical="top" wrapText="1"/>
    </xf>
  </cellXfs>
  <cellStyles count="4">
    <cellStyle name="20% - 着色 1" xfId="1" builtinId="30"/>
    <cellStyle name="40% - 着色 1" xfId="2" builtinId="31"/>
    <cellStyle name="常规" xfId="0" builtinId="0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tabSelected="1" workbookViewId="0">
      <selection activeCell="R6" sqref="R6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1" width="8.88671875" style="1"/>
    <col min="12" max="12" width="9.109375" style="1" bestFit="1" customWidth="1"/>
    <col min="13" max="16384" width="8.88671875" style="1"/>
  </cols>
  <sheetData>
    <row r="1" spans="2:18" ht="13.8" thickBot="1" x14ac:dyDescent="0.3"/>
    <row r="2" spans="2:18" ht="14.4" customHeight="1" thickBot="1" x14ac:dyDescent="0.3">
      <c r="B2" s="67" t="s">
        <v>1</v>
      </c>
      <c r="C2" s="68"/>
      <c r="D2" s="69"/>
      <c r="E2" s="64" t="s">
        <v>9</v>
      </c>
      <c r="F2" s="65"/>
      <c r="G2" s="65"/>
      <c r="I2" s="64" t="s">
        <v>78</v>
      </c>
      <c r="J2" s="65"/>
      <c r="K2" s="65"/>
      <c r="L2" s="65"/>
      <c r="M2" s="65"/>
      <c r="N2" s="65"/>
      <c r="O2" s="65"/>
      <c r="P2" s="65"/>
      <c r="Q2" s="65"/>
      <c r="R2" s="66"/>
    </row>
    <row r="3" spans="2:18" ht="13.95" customHeight="1" x14ac:dyDescent="0.25">
      <c r="B3" s="70"/>
      <c r="C3" s="71"/>
      <c r="D3" s="72"/>
      <c r="E3" s="44" t="s">
        <v>8</v>
      </c>
      <c r="F3" s="45"/>
      <c r="G3" s="46"/>
      <c r="I3" s="2" t="s">
        <v>33</v>
      </c>
      <c r="J3" s="3" t="s">
        <v>26</v>
      </c>
      <c r="K3" s="11" t="s">
        <v>27</v>
      </c>
      <c r="L3" s="11" t="s">
        <v>28</v>
      </c>
      <c r="M3" s="11" t="s">
        <v>74</v>
      </c>
      <c r="N3" s="11" t="s">
        <v>75</v>
      </c>
      <c r="O3" s="11" t="s">
        <v>29</v>
      </c>
      <c r="P3" s="11" t="s">
        <v>30</v>
      </c>
      <c r="Q3" s="11" t="s">
        <v>31</v>
      </c>
      <c r="R3" s="39" t="s">
        <v>32</v>
      </c>
    </row>
    <row r="4" spans="2:18" x14ac:dyDescent="0.25">
      <c r="B4" s="70"/>
      <c r="C4" s="71"/>
      <c r="D4" s="72"/>
      <c r="E4" s="4" t="s">
        <v>6</v>
      </c>
      <c r="F4" s="49"/>
      <c r="G4" s="50"/>
      <c r="I4" s="4" t="s">
        <v>34</v>
      </c>
      <c r="J4" s="5">
        <v>12</v>
      </c>
      <c r="K4" s="10">
        <v>10</v>
      </c>
      <c r="L4" s="10">
        <v>10</v>
      </c>
      <c r="M4" s="10">
        <v>10</v>
      </c>
      <c r="N4" s="10">
        <v>10</v>
      </c>
      <c r="O4" s="10">
        <v>18</v>
      </c>
      <c r="P4" s="10">
        <v>6</v>
      </c>
      <c r="Q4" s="10">
        <v>6</v>
      </c>
      <c r="R4" s="40">
        <v>10</v>
      </c>
    </row>
    <row r="5" spans="2:18" x14ac:dyDescent="0.25">
      <c r="B5" s="70"/>
      <c r="C5" s="71"/>
      <c r="D5" s="72"/>
      <c r="E5" s="35" t="s">
        <v>7</v>
      </c>
      <c r="F5" s="45"/>
      <c r="G5" s="46"/>
      <c r="I5" s="12" t="s">
        <v>35</v>
      </c>
      <c r="J5" s="13">
        <v>24</v>
      </c>
      <c r="K5" s="14" t="s">
        <v>101</v>
      </c>
      <c r="L5" s="14">
        <f>N5</f>
        <v>24</v>
      </c>
      <c r="M5" s="14" t="s">
        <v>55</v>
      </c>
      <c r="N5" s="14">
        <f>J4*P5</f>
        <v>24</v>
      </c>
      <c r="O5" s="14" t="s">
        <v>57</v>
      </c>
      <c r="P5" s="14">
        <v>2</v>
      </c>
      <c r="Q5" s="14" t="s">
        <v>86</v>
      </c>
      <c r="R5" s="41">
        <f>O4</f>
        <v>18</v>
      </c>
    </row>
    <row r="6" spans="2:18" ht="13.8" customHeight="1" x14ac:dyDescent="0.25">
      <c r="B6" s="70"/>
      <c r="C6" s="71"/>
      <c r="D6" s="72"/>
      <c r="E6" s="47" t="s">
        <v>10</v>
      </c>
      <c r="F6" s="49"/>
      <c r="G6" s="50"/>
      <c r="I6" s="4" t="s">
        <v>98</v>
      </c>
      <c r="J6" s="5">
        <f>20</f>
        <v>20</v>
      </c>
      <c r="K6" s="10" t="s">
        <v>36</v>
      </c>
      <c r="L6" s="10">
        <f>N6</f>
        <v>20</v>
      </c>
      <c r="M6" s="10" t="s">
        <v>56</v>
      </c>
      <c r="N6" s="10">
        <f>N4*P6</f>
        <v>20</v>
      </c>
      <c r="O6" s="10" t="s">
        <v>58</v>
      </c>
      <c r="P6" s="10">
        <v>2</v>
      </c>
      <c r="Q6" s="10" t="s">
        <v>71</v>
      </c>
      <c r="R6" s="40">
        <f>MIN(P4, Q4)</f>
        <v>6</v>
      </c>
    </row>
    <row r="7" spans="2:18" ht="13.8" customHeight="1" x14ac:dyDescent="0.25">
      <c r="B7" s="70"/>
      <c r="C7" s="71"/>
      <c r="D7" s="72"/>
      <c r="E7" s="47"/>
      <c r="F7" s="49"/>
      <c r="G7" s="50"/>
      <c r="I7" s="12" t="s">
        <v>100</v>
      </c>
      <c r="J7" s="13">
        <f>MAX(J1+K1+L1, J1+M1+N1)</f>
        <v>0</v>
      </c>
      <c r="K7" s="14" t="s">
        <v>37</v>
      </c>
      <c r="L7" s="14">
        <f>J1*2</f>
        <v>0</v>
      </c>
      <c r="M7" s="14" t="s">
        <v>38</v>
      </c>
      <c r="N7" s="14">
        <f>L1</f>
        <v>0</v>
      </c>
      <c r="O7" s="14" t="s">
        <v>39</v>
      </c>
      <c r="P7" s="14">
        <f>K1</f>
        <v>0</v>
      </c>
      <c r="Q7" s="14" t="s">
        <v>40</v>
      </c>
      <c r="R7" s="41">
        <f>N1</f>
        <v>0</v>
      </c>
    </row>
    <row r="8" spans="2:18" ht="14.4" customHeight="1" thickBot="1" x14ac:dyDescent="0.3">
      <c r="B8" s="73"/>
      <c r="C8" s="74"/>
      <c r="D8" s="75"/>
      <c r="E8" s="48"/>
      <c r="F8" s="51"/>
      <c r="G8" s="52"/>
      <c r="I8" s="4" t="s">
        <v>41</v>
      </c>
      <c r="J8" s="17">
        <f>L4</f>
        <v>10</v>
      </c>
      <c r="K8" s="18" t="s">
        <v>42</v>
      </c>
      <c r="L8" s="18">
        <f>P4</f>
        <v>6</v>
      </c>
      <c r="M8" s="112" t="s">
        <v>88</v>
      </c>
      <c r="N8" s="113"/>
      <c r="O8" s="18">
        <v>30</v>
      </c>
      <c r="P8" s="112" t="s">
        <v>89</v>
      </c>
      <c r="Q8" s="113"/>
      <c r="R8" s="42">
        <f>2*O8</f>
        <v>60</v>
      </c>
    </row>
    <row r="9" spans="2:18" ht="15.75" customHeight="1" thickBot="1" x14ac:dyDescent="0.3">
      <c r="I9" s="12" t="s">
        <v>84</v>
      </c>
      <c r="J9" s="13">
        <f>M4</f>
        <v>10</v>
      </c>
      <c r="K9" s="14" t="s">
        <v>85</v>
      </c>
      <c r="L9" s="14">
        <f>N4</f>
        <v>10</v>
      </c>
      <c r="M9" s="114" t="s">
        <v>87</v>
      </c>
      <c r="N9" s="115"/>
      <c r="O9" s="14">
        <v>50</v>
      </c>
      <c r="P9" s="114" t="s">
        <v>90</v>
      </c>
      <c r="Q9" s="115"/>
      <c r="R9" s="41">
        <f>2*O9</f>
        <v>100</v>
      </c>
    </row>
    <row r="10" spans="2:18" ht="15.75" customHeight="1" thickBot="1" x14ac:dyDescent="0.3">
      <c r="B10" s="64" t="s">
        <v>77</v>
      </c>
      <c r="C10" s="65"/>
      <c r="D10" s="65"/>
      <c r="E10" s="65"/>
      <c r="F10" s="65"/>
      <c r="G10" s="66"/>
      <c r="I10" s="4" t="s">
        <v>17</v>
      </c>
      <c r="J10" s="5">
        <v>1</v>
      </c>
      <c r="K10" s="10" t="s">
        <v>70</v>
      </c>
      <c r="L10" s="10">
        <v>1</v>
      </c>
      <c r="M10" s="10" t="s">
        <v>95</v>
      </c>
      <c r="N10" s="10">
        <v>1</v>
      </c>
      <c r="O10" s="10" t="s">
        <v>96</v>
      </c>
      <c r="P10" s="10">
        <v>1</v>
      </c>
      <c r="Q10" s="10" t="s">
        <v>102</v>
      </c>
      <c r="R10" s="40">
        <f>FLOOR(M4/3 - 1, 1)</f>
        <v>2</v>
      </c>
    </row>
    <row r="11" spans="2:18" ht="13.95" customHeight="1" x14ac:dyDescent="0.25">
      <c r="B11" s="2" t="s">
        <v>11</v>
      </c>
      <c r="C11" s="76" t="s">
        <v>111</v>
      </c>
      <c r="D11" s="76"/>
      <c r="E11" s="76"/>
      <c r="F11" s="76"/>
      <c r="G11" s="77"/>
      <c r="I11" s="117" t="s">
        <v>91</v>
      </c>
      <c r="J11" s="115"/>
      <c r="K11" s="14" t="s">
        <v>97</v>
      </c>
      <c r="L11" s="114" t="s">
        <v>93</v>
      </c>
      <c r="M11" s="115"/>
      <c r="N11" s="14">
        <v>0</v>
      </c>
      <c r="O11" s="14"/>
      <c r="P11" s="14"/>
      <c r="Q11" s="14"/>
      <c r="R11" s="41"/>
    </row>
    <row r="12" spans="2:18" x14ac:dyDescent="0.25">
      <c r="B12" s="4" t="s">
        <v>12</v>
      </c>
      <c r="C12" s="5" t="s">
        <v>103</v>
      </c>
      <c r="D12" s="10" t="s">
        <v>13</v>
      </c>
      <c r="E12" s="5">
        <v>17</v>
      </c>
      <c r="F12" s="10" t="s">
        <v>14</v>
      </c>
      <c r="G12" s="6" t="s">
        <v>104</v>
      </c>
      <c r="I12" s="116" t="s">
        <v>92</v>
      </c>
      <c r="J12" s="113"/>
      <c r="K12" s="18" t="s">
        <v>97</v>
      </c>
      <c r="L12" s="112" t="s">
        <v>94</v>
      </c>
      <c r="M12" s="113"/>
      <c r="N12" s="18">
        <v>0</v>
      </c>
      <c r="O12" s="18"/>
      <c r="P12" s="18"/>
      <c r="Q12" s="18"/>
      <c r="R12" s="42"/>
    </row>
    <row r="13" spans="2:18" ht="14.4" customHeight="1" x14ac:dyDescent="0.25">
      <c r="B13" s="7" t="s">
        <v>16</v>
      </c>
      <c r="C13" s="1" t="s">
        <v>105</v>
      </c>
      <c r="D13" s="8" t="s">
        <v>17</v>
      </c>
      <c r="E13" s="1" t="s">
        <v>106</v>
      </c>
      <c r="F13" s="8" t="s">
        <v>15</v>
      </c>
      <c r="G13" s="9" t="s">
        <v>104</v>
      </c>
      <c r="I13" s="118" t="s">
        <v>43</v>
      </c>
      <c r="J13" s="14"/>
      <c r="K13" s="110"/>
      <c r="L13" s="103"/>
      <c r="M13" s="103"/>
      <c r="N13" s="103"/>
      <c r="O13" s="103"/>
      <c r="P13" s="103"/>
      <c r="Q13" s="103"/>
      <c r="R13" s="104"/>
    </row>
    <row r="14" spans="2:18" ht="15" customHeight="1" x14ac:dyDescent="0.25">
      <c r="B14" s="4" t="s">
        <v>18</v>
      </c>
      <c r="C14" s="56" t="s">
        <v>107</v>
      </c>
      <c r="D14" s="56"/>
      <c r="E14" s="56"/>
      <c r="F14" s="56"/>
      <c r="G14" s="57"/>
      <c r="I14" s="118"/>
      <c r="J14" s="10"/>
      <c r="K14" s="108"/>
      <c r="L14" s="109"/>
      <c r="M14" s="109"/>
      <c r="N14" s="109"/>
      <c r="O14" s="109"/>
      <c r="P14" s="109"/>
      <c r="Q14" s="109"/>
      <c r="R14" s="50"/>
    </row>
    <row r="15" spans="2:18" ht="13.95" customHeight="1" x14ac:dyDescent="0.25">
      <c r="B15" s="7" t="s">
        <v>19</v>
      </c>
      <c r="C15" s="62" t="s">
        <v>109</v>
      </c>
      <c r="D15" s="62"/>
      <c r="E15" s="62"/>
      <c r="F15" s="62"/>
      <c r="G15" s="63"/>
      <c r="I15" s="118"/>
      <c r="J15" s="8"/>
      <c r="K15" s="110"/>
      <c r="L15" s="103"/>
      <c r="M15" s="103"/>
      <c r="N15" s="103"/>
      <c r="O15" s="103"/>
      <c r="P15" s="103"/>
      <c r="Q15" s="103"/>
      <c r="R15" s="104"/>
    </row>
    <row r="16" spans="2:18" ht="14.4" customHeight="1" x14ac:dyDescent="0.25">
      <c r="B16" s="4" t="s">
        <v>20</v>
      </c>
      <c r="C16" s="56" t="s">
        <v>110</v>
      </c>
      <c r="D16" s="56"/>
      <c r="E16" s="56"/>
      <c r="F16" s="56"/>
      <c r="G16" s="57"/>
      <c r="I16" s="118"/>
      <c r="J16" s="10"/>
      <c r="K16" s="108"/>
      <c r="L16" s="109"/>
      <c r="M16" s="109"/>
      <c r="N16" s="109"/>
      <c r="O16" s="109"/>
      <c r="P16" s="109"/>
      <c r="Q16" s="109"/>
      <c r="R16" s="50"/>
    </row>
    <row r="17" spans="2:18" ht="13.8" thickBot="1" x14ac:dyDescent="0.3">
      <c r="B17" s="7" t="s">
        <v>22</v>
      </c>
      <c r="C17" s="149" t="s">
        <v>73</v>
      </c>
      <c r="D17" s="149"/>
      <c r="E17" s="8" t="s">
        <v>0</v>
      </c>
      <c r="F17" s="1" t="s">
        <v>108</v>
      </c>
      <c r="G17" s="9" t="s">
        <v>23</v>
      </c>
      <c r="I17" s="119"/>
      <c r="J17" s="43"/>
      <c r="K17" s="111"/>
      <c r="L17" s="106"/>
      <c r="M17" s="106"/>
      <c r="N17" s="106"/>
      <c r="O17" s="106"/>
      <c r="P17" s="106"/>
      <c r="Q17" s="106"/>
      <c r="R17" s="107"/>
    </row>
    <row r="18" spans="2:18" ht="13.8" thickBot="1" x14ac:dyDescent="0.3">
      <c r="B18" s="4" t="s">
        <v>60</v>
      </c>
      <c r="C18" s="56"/>
      <c r="D18" s="56"/>
      <c r="E18" s="56"/>
      <c r="F18" s="56"/>
      <c r="G18" s="57"/>
    </row>
    <row r="19" spans="2:18" ht="13.8" thickBot="1" x14ac:dyDescent="0.3">
      <c r="B19" s="142" t="s">
        <v>59</v>
      </c>
      <c r="C19" s="90"/>
      <c r="D19" s="91"/>
      <c r="E19" s="91"/>
      <c r="F19" s="91"/>
      <c r="G19" s="92"/>
      <c r="I19" s="64" t="s">
        <v>44</v>
      </c>
      <c r="J19" s="65"/>
      <c r="K19" s="65"/>
      <c r="L19" s="65"/>
      <c r="M19" s="65"/>
      <c r="N19" s="65"/>
      <c r="O19" s="65"/>
      <c r="P19" s="65"/>
      <c r="Q19" s="65"/>
      <c r="R19" s="66"/>
    </row>
    <row r="20" spans="2:18" ht="15" customHeight="1" x14ac:dyDescent="0.25">
      <c r="B20" s="143"/>
      <c r="C20" s="93"/>
      <c r="D20" s="94"/>
      <c r="E20" s="94"/>
      <c r="F20" s="94"/>
      <c r="G20" s="95"/>
      <c r="I20" s="152" t="s">
        <v>45</v>
      </c>
      <c r="J20" s="19" t="s">
        <v>48</v>
      </c>
      <c r="K20" s="123"/>
      <c r="L20" s="124"/>
      <c r="M20" s="20" t="s">
        <v>51</v>
      </c>
      <c r="N20" s="21"/>
      <c r="O20" s="20" t="s">
        <v>50</v>
      </c>
      <c r="P20" s="21"/>
      <c r="Q20" s="20" t="s">
        <v>49</v>
      </c>
      <c r="R20" s="21"/>
    </row>
    <row r="21" spans="2:18" ht="15" customHeight="1" x14ac:dyDescent="0.25">
      <c r="B21" s="143"/>
      <c r="C21" s="93"/>
      <c r="D21" s="94"/>
      <c r="E21" s="94"/>
      <c r="F21" s="94"/>
      <c r="G21" s="95"/>
      <c r="I21" s="121"/>
      <c r="J21" s="22" t="s">
        <v>52</v>
      </c>
      <c r="K21" s="23"/>
      <c r="L21" s="137"/>
      <c r="M21" s="137"/>
      <c r="N21" s="137"/>
      <c r="O21" s="137"/>
      <c r="P21" s="137"/>
      <c r="Q21" s="137"/>
      <c r="R21" s="138"/>
    </row>
    <row r="22" spans="2:18" ht="15.75" customHeight="1" x14ac:dyDescent="0.25">
      <c r="B22" s="143"/>
      <c r="C22" s="93"/>
      <c r="D22" s="94"/>
      <c r="E22" s="94"/>
      <c r="F22" s="94"/>
      <c r="G22" s="95"/>
      <c r="I22" s="122"/>
      <c r="J22" s="16" t="s">
        <v>53</v>
      </c>
      <c r="K22" s="8"/>
      <c r="L22" s="150"/>
      <c r="M22" s="150"/>
      <c r="N22" s="150"/>
      <c r="O22" s="150"/>
      <c r="P22" s="150"/>
      <c r="Q22" s="150"/>
      <c r="R22" s="151"/>
    </row>
    <row r="23" spans="2:18" ht="13.2" customHeight="1" x14ac:dyDescent="0.25">
      <c r="B23" s="143"/>
      <c r="C23" s="93"/>
      <c r="D23" s="94"/>
      <c r="E23" s="94"/>
      <c r="F23" s="94"/>
      <c r="G23" s="95"/>
      <c r="I23" s="53" t="s">
        <v>46</v>
      </c>
      <c r="J23" s="15" t="s">
        <v>48</v>
      </c>
      <c r="K23" s="82"/>
      <c r="L23" s="84"/>
      <c r="M23" s="24" t="s">
        <v>51</v>
      </c>
      <c r="N23" s="25"/>
      <c r="O23" s="24" t="s">
        <v>50</v>
      </c>
      <c r="P23" s="25"/>
      <c r="Q23" s="24" t="s">
        <v>49</v>
      </c>
      <c r="R23" s="26"/>
    </row>
    <row r="24" spans="2:18" ht="14.4" customHeight="1" x14ac:dyDescent="0.25">
      <c r="B24" s="147" t="s">
        <v>21</v>
      </c>
      <c r="C24" s="178" t="s">
        <v>112</v>
      </c>
      <c r="D24" s="178"/>
      <c r="E24" s="178"/>
      <c r="F24" s="178"/>
      <c r="G24" s="179"/>
      <c r="I24" s="54"/>
      <c r="J24" s="15" t="s">
        <v>52</v>
      </c>
      <c r="K24" s="25"/>
      <c r="L24" s="78"/>
      <c r="M24" s="58"/>
      <c r="N24" s="58"/>
      <c r="O24" s="58"/>
      <c r="P24" s="58"/>
      <c r="Q24" s="58"/>
      <c r="R24" s="59"/>
    </row>
    <row r="25" spans="2:18" ht="14.4" customHeight="1" x14ac:dyDescent="0.25">
      <c r="B25" s="140"/>
      <c r="C25" s="180"/>
      <c r="D25" s="180"/>
      <c r="E25" s="180"/>
      <c r="F25" s="180"/>
      <c r="G25" s="181"/>
      <c r="I25" s="55"/>
      <c r="J25" s="17" t="s">
        <v>53</v>
      </c>
      <c r="K25" s="18"/>
      <c r="L25" s="79"/>
      <c r="M25" s="80"/>
      <c r="N25" s="80"/>
      <c r="O25" s="80"/>
      <c r="P25" s="80"/>
      <c r="Q25" s="80"/>
      <c r="R25" s="81"/>
    </row>
    <row r="26" spans="2:18" ht="13.95" customHeight="1" x14ac:dyDescent="0.25">
      <c r="B26" s="140"/>
      <c r="C26" s="180"/>
      <c r="D26" s="180"/>
      <c r="E26" s="180"/>
      <c r="F26" s="180"/>
      <c r="G26" s="181"/>
      <c r="I26" s="120" t="s">
        <v>47</v>
      </c>
      <c r="J26" s="22" t="s">
        <v>61</v>
      </c>
      <c r="K26" s="125" t="s">
        <v>116</v>
      </c>
      <c r="L26" s="126"/>
      <c r="M26" s="27" t="s">
        <v>65</v>
      </c>
      <c r="N26" s="125" t="s">
        <v>117</v>
      </c>
      <c r="O26" s="126"/>
      <c r="P26" s="27" t="s">
        <v>64</v>
      </c>
      <c r="Q26" s="125"/>
      <c r="R26" s="127"/>
    </row>
    <row r="27" spans="2:18" ht="14.4" customHeight="1" x14ac:dyDescent="0.25">
      <c r="B27" s="140"/>
      <c r="C27" s="180"/>
      <c r="D27" s="180"/>
      <c r="E27" s="180"/>
      <c r="F27" s="180"/>
      <c r="G27" s="181"/>
      <c r="I27" s="121"/>
      <c r="J27" s="22" t="s">
        <v>62</v>
      </c>
      <c r="K27" s="23" t="s">
        <v>120</v>
      </c>
      <c r="L27" s="125" t="s">
        <v>121</v>
      </c>
      <c r="M27" s="128"/>
      <c r="N27" s="128"/>
      <c r="O27" s="128"/>
      <c r="P27" s="128"/>
      <c r="Q27" s="128"/>
      <c r="R27" s="127"/>
    </row>
    <row r="28" spans="2:18" ht="13.95" customHeight="1" thickBot="1" x14ac:dyDescent="0.3">
      <c r="B28" s="148"/>
      <c r="C28" s="182"/>
      <c r="D28" s="182"/>
      <c r="E28" s="182"/>
      <c r="F28" s="182"/>
      <c r="G28" s="183"/>
      <c r="I28" s="122"/>
      <c r="J28" s="22" t="s">
        <v>63</v>
      </c>
      <c r="K28" s="23" t="s">
        <v>118</v>
      </c>
      <c r="L28" s="125" t="s">
        <v>119</v>
      </c>
      <c r="M28" s="128"/>
      <c r="N28" s="128"/>
      <c r="O28" s="128"/>
      <c r="P28" s="128"/>
      <c r="Q28" s="128"/>
      <c r="R28" s="127"/>
    </row>
    <row r="29" spans="2:18" ht="13.95" customHeight="1" x14ac:dyDescent="0.25">
      <c r="I29" s="53" t="s">
        <v>66</v>
      </c>
      <c r="J29" s="15" t="s">
        <v>67</v>
      </c>
      <c r="K29" s="82" t="s">
        <v>122</v>
      </c>
      <c r="L29" s="83"/>
      <c r="M29" s="84"/>
      <c r="N29" s="25" t="s">
        <v>64</v>
      </c>
      <c r="O29" s="85"/>
      <c r="P29" s="86"/>
      <c r="Q29" s="86"/>
      <c r="R29" s="87"/>
    </row>
    <row r="30" spans="2:18" ht="13.95" customHeight="1" thickBot="1" x14ac:dyDescent="0.3">
      <c r="B30" s="131" t="s">
        <v>2</v>
      </c>
      <c r="C30" s="132"/>
      <c r="D30" s="132"/>
      <c r="E30" s="132"/>
      <c r="F30" s="132"/>
      <c r="G30" s="132"/>
      <c r="I30" s="54"/>
      <c r="J30" s="15" t="s">
        <v>68</v>
      </c>
      <c r="K30" s="25">
        <v>1</v>
      </c>
      <c r="L30" s="184" t="s">
        <v>123</v>
      </c>
      <c r="M30" s="178"/>
      <c r="N30" s="178"/>
      <c r="O30" s="178"/>
      <c r="P30" s="178"/>
      <c r="Q30" s="178"/>
      <c r="R30" s="179"/>
    </row>
    <row r="31" spans="2:18" ht="13.95" customHeight="1" x14ac:dyDescent="0.25">
      <c r="B31" s="141" t="s">
        <v>3</v>
      </c>
      <c r="C31" s="133"/>
      <c r="D31" s="134"/>
      <c r="E31" s="134"/>
      <c r="F31" s="134"/>
      <c r="G31" s="135"/>
      <c r="I31" s="55"/>
      <c r="J31" s="17" t="s">
        <v>69</v>
      </c>
      <c r="K31" s="18">
        <v>3</v>
      </c>
      <c r="L31" s="185"/>
      <c r="M31" s="186"/>
      <c r="N31" s="186"/>
      <c r="O31" s="186"/>
      <c r="P31" s="186"/>
      <c r="Q31" s="186"/>
      <c r="R31" s="187"/>
    </row>
    <row r="32" spans="2:18" ht="13.95" customHeight="1" x14ac:dyDescent="0.25">
      <c r="B32" s="129"/>
      <c r="C32" s="136"/>
      <c r="D32" s="137"/>
      <c r="E32" s="137"/>
      <c r="F32" s="137"/>
      <c r="G32" s="138"/>
      <c r="I32" s="88" t="s">
        <v>99</v>
      </c>
      <c r="J32" s="90"/>
      <c r="K32" s="91"/>
      <c r="L32" s="91"/>
      <c r="M32" s="91"/>
      <c r="N32" s="91"/>
      <c r="O32" s="91"/>
      <c r="P32" s="91"/>
      <c r="Q32" s="91"/>
      <c r="R32" s="92"/>
    </row>
    <row r="33" spans="2:18" ht="13.95" customHeight="1" x14ac:dyDescent="0.25">
      <c r="B33" s="129"/>
      <c r="C33" s="136"/>
      <c r="D33" s="137"/>
      <c r="E33" s="137"/>
      <c r="F33" s="137"/>
      <c r="G33" s="138"/>
      <c r="I33" s="88"/>
      <c r="J33" s="93"/>
      <c r="K33" s="94"/>
      <c r="L33" s="94"/>
      <c r="M33" s="94"/>
      <c r="N33" s="94"/>
      <c r="O33" s="94"/>
      <c r="P33" s="94"/>
      <c r="Q33" s="94"/>
      <c r="R33" s="95"/>
    </row>
    <row r="34" spans="2:18" ht="13.95" customHeight="1" thickBot="1" x14ac:dyDescent="0.3">
      <c r="B34" s="140" t="s">
        <v>4</v>
      </c>
      <c r="C34" s="139"/>
      <c r="D34" s="60"/>
      <c r="E34" s="60"/>
      <c r="F34" s="60"/>
      <c r="G34" s="61"/>
      <c r="I34" s="89"/>
      <c r="J34" s="96"/>
      <c r="K34" s="97"/>
      <c r="L34" s="97"/>
      <c r="M34" s="97"/>
      <c r="N34" s="97"/>
      <c r="O34" s="97"/>
      <c r="P34" s="97"/>
      <c r="Q34" s="97"/>
      <c r="R34" s="98"/>
    </row>
    <row r="35" spans="2:18" ht="15" customHeight="1" thickBot="1" x14ac:dyDescent="0.3">
      <c r="B35" s="140"/>
      <c r="C35" s="139"/>
      <c r="D35" s="60"/>
      <c r="E35" s="60"/>
      <c r="F35" s="60"/>
      <c r="G35" s="61"/>
    </row>
    <row r="36" spans="2:18" ht="13.95" customHeight="1" thickBot="1" x14ac:dyDescent="0.3">
      <c r="B36" s="140"/>
      <c r="C36" s="139"/>
      <c r="D36" s="60"/>
      <c r="E36" s="60"/>
      <c r="F36" s="60"/>
      <c r="G36" s="61"/>
      <c r="I36" s="64" t="s">
        <v>76</v>
      </c>
      <c r="J36" s="65"/>
      <c r="K36" s="65"/>
      <c r="L36" s="65"/>
      <c r="M36" s="65"/>
      <c r="N36" s="65"/>
      <c r="O36" s="65"/>
      <c r="P36" s="65"/>
      <c r="Q36" s="65"/>
      <c r="R36" s="66"/>
    </row>
    <row r="37" spans="2:18" ht="13.8" customHeight="1" x14ac:dyDescent="0.25">
      <c r="B37" s="129" t="s">
        <v>5</v>
      </c>
      <c r="C37" s="136"/>
      <c r="D37" s="137"/>
      <c r="E37" s="137"/>
      <c r="F37" s="137"/>
      <c r="G37" s="138"/>
      <c r="I37" s="99"/>
      <c r="J37" s="100"/>
      <c r="K37" s="100"/>
      <c r="L37" s="100"/>
      <c r="M37" s="100"/>
      <c r="N37" s="100"/>
      <c r="O37" s="100"/>
      <c r="P37" s="100"/>
      <c r="Q37" s="100"/>
      <c r="R37" s="101"/>
    </row>
    <row r="38" spans="2:18" ht="13.95" customHeight="1" x14ac:dyDescent="0.25">
      <c r="B38" s="129"/>
      <c r="C38" s="136"/>
      <c r="D38" s="137"/>
      <c r="E38" s="137"/>
      <c r="F38" s="137"/>
      <c r="G38" s="138"/>
      <c r="I38" s="102"/>
      <c r="J38" s="103"/>
      <c r="K38" s="103"/>
      <c r="L38" s="103"/>
      <c r="M38" s="103"/>
      <c r="N38" s="103"/>
      <c r="O38" s="103"/>
      <c r="P38" s="103"/>
      <c r="Q38" s="103"/>
      <c r="R38" s="104"/>
    </row>
    <row r="39" spans="2:18" ht="14.4" customHeight="1" thickBot="1" x14ac:dyDescent="0.3">
      <c r="B39" s="130"/>
      <c r="C39" s="144"/>
      <c r="D39" s="145"/>
      <c r="E39" s="145"/>
      <c r="F39" s="145"/>
      <c r="G39" s="146"/>
      <c r="I39" s="102"/>
      <c r="J39" s="103"/>
      <c r="K39" s="103"/>
      <c r="L39" s="103"/>
      <c r="M39" s="103"/>
      <c r="N39" s="103"/>
      <c r="O39" s="103"/>
      <c r="P39" s="103"/>
      <c r="Q39" s="103"/>
      <c r="R39" s="104"/>
    </row>
    <row r="40" spans="2:18" ht="13.95" customHeight="1" thickBot="1" x14ac:dyDescent="0.3">
      <c r="I40" s="105"/>
      <c r="J40" s="106"/>
      <c r="K40" s="106"/>
      <c r="L40" s="106"/>
      <c r="M40" s="106"/>
      <c r="N40" s="106"/>
      <c r="O40" s="106"/>
      <c r="P40" s="106"/>
      <c r="Q40" s="106"/>
      <c r="R40" s="107"/>
    </row>
    <row r="41" spans="2:18" ht="13.95" customHeight="1" x14ac:dyDescent="0.25"/>
    <row r="42" spans="2:18" ht="13.95" customHeight="1" x14ac:dyDescent="0.25"/>
    <row r="43" spans="2:18" ht="13.95" customHeight="1" x14ac:dyDescent="0.25"/>
    <row r="44" spans="2:18" ht="14.4" customHeight="1" x14ac:dyDescent="0.25"/>
  </sheetData>
  <mergeCells count="61">
    <mergeCell ref="I20:I22"/>
    <mergeCell ref="I23:I25"/>
    <mergeCell ref="L27:R27"/>
    <mergeCell ref="L28:R28"/>
    <mergeCell ref="K23:L23"/>
    <mergeCell ref="K13:R13"/>
    <mergeCell ref="B37:B39"/>
    <mergeCell ref="C16:G16"/>
    <mergeCell ref="B30:G30"/>
    <mergeCell ref="C31:G33"/>
    <mergeCell ref="C34:G36"/>
    <mergeCell ref="B34:B36"/>
    <mergeCell ref="B31:B33"/>
    <mergeCell ref="B19:B23"/>
    <mergeCell ref="C19:G23"/>
    <mergeCell ref="C37:G39"/>
    <mergeCell ref="B24:B28"/>
    <mergeCell ref="C17:D17"/>
    <mergeCell ref="K20:L20"/>
    <mergeCell ref="L24:R25"/>
    <mergeCell ref="K26:L26"/>
    <mergeCell ref="N26:O26"/>
    <mergeCell ref="Q26:R26"/>
    <mergeCell ref="L21:R22"/>
    <mergeCell ref="I36:R36"/>
    <mergeCell ref="I37:R40"/>
    <mergeCell ref="I2:R2"/>
    <mergeCell ref="K14:R14"/>
    <mergeCell ref="K15:R15"/>
    <mergeCell ref="K17:R17"/>
    <mergeCell ref="K16:R16"/>
    <mergeCell ref="M8:N8"/>
    <mergeCell ref="M9:N9"/>
    <mergeCell ref="P8:Q8"/>
    <mergeCell ref="P9:Q9"/>
    <mergeCell ref="I12:J12"/>
    <mergeCell ref="I11:J11"/>
    <mergeCell ref="L12:M12"/>
    <mergeCell ref="L11:M11"/>
    <mergeCell ref="I13:I17"/>
    <mergeCell ref="L30:R31"/>
    <mergeCell ref="K29:M29"/>
    <mergeCell ref="O29:R29"/>
    <mergeCell ref="I32:I34"/>
    <mergeCell ref="J32:R34"/>
    <mergeCell ref="E3:G3"/>
    <mergeCell ref="F5:G5"/>
    <mergeCell ref="E6:E8"/>
    <mergeCell ref="F6:G8"/>
    <mergeCell ref="I29:I31"/>
    <mergeCell ref="C18:G18"/>
    <mergeCell ref="C24:G28"/>
    <mergeCell ref="C15:G15"/>
    <mergeCell ref="B10:G10"/>
    <mergeCell ref="F4:G4"/>
    <mergeCell ref="B2:D8"/>
    <mergeCell ref="E2:G2"/>
    <mergeCell ref="C14:G14"/>
    <mergeCell ref="C11:G11"/>
    <mergeCell ref="I26:I28"/>
    <mergeCell ref="I19:R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2D6-F425-42FE-85D9-B4AD332FD2C3}">
  <dimension ref="B1:R17"/>
  <sheetViews>
    <sheetView workbookViewId="0">
      <selection activeCell="C6" sqref="C6:G7"/>
    </sheetView>
  </sheetViews>
  <sheetFormatPr defaultRowHeight="13.8" x14ac:dyDescent="0.25"/>
  <cols>
    <col min="2" max="2" width="11.21875" customWidth="1"/>
  </cols>
  <sheetData>
    <row r="1" spans="2:18" ht="14.4" thickBot="1" x14ac:dyDescent="0.3"/>
    <row r="2" spans="2:18" ht="14.4" thickBot="1" x14ac:dyDescent="0.3">
      <c r="B2" s="167" t="s">
        <v>79</v>
      </c>
      <c r="C2" s="168"/>
      <c r="D2" s="168"/>
      <c r="E2" s="168"/>
      <c r="F2" s="168"/>
      <c r="G2" s="169"/>
      <c r="I2" s="64" t="s">
        <v>24</v>
      </c>
      <c r="J2" s="65"/>
      <c r="K2" s="65"/>
      <c r="L2" s="65"/>
      <c r="M2" s="65"/>
      <c r="N2" s="65"/>
      <c r="O2" s="65"/>
      <c r="P2" s="65"/>
      <c r="Q2" s="65"/>
      <c r="R2" s="66"/>
    </row>
    <row r="3" spans="2:18" x14ac:dyDescent="0.25">
      <c r="B3" s="36" t="s">
        <v>83</v>
      </c>
      <c r="C3" s="170" t="s">
        <v>115</v>
      </c>
      <c r="D3" s="170"/>
      <c r="E3" s="170"/>
      <c r="F3" s="170"/>
      <c r="G3" s="171"/>
      <c r="I3" s="30" t="s">
        <v>25</v>
      </c>
      <c r="J3" s="155" t="s">
        <v>113</v>
      </c>
      <c r="K3" s="100"/>
      <c r="L3" s="100"/>
      <c r="M3" s="28" t="s">
        <v>73</v>
      </c>
      <c r="N3" s="29">
        <v>3</v>
      </c>
      <c r="O3" s="153" t="s">
        <v>72</v>
      </c>
      <c r="P3" s="154"/>
      <c r="Q3" s="29">
        <v>3</v>
      </c>
      <c r="R3" s="34">
        <v>1</v>
      </c>
    </row>
    <row r="4" spans="2:18" x14ac:dyDescent="0.25">
      <c r="B4" s="37" t="s">
        <v>82</v>
      </c>
      <c r="C4" s="172" t="s">
        <v>114</v>
      </c>
      <c r="D4" s="172"/>
      <c r="E4" s="172"/>
      <c r="F4" s="172"/>
      <c r="G4" s="173"/>
      <c r="I4" s="31" t="s">
        <v>54</v>
      </c>
      <c r="J4" s="156" t="s">
        <v>124</v>
      </c>
      <c r="K4" s="157"/>
      <c r="L4" s="157"/>
      <c r="M4" s="157"/>
      <c r="N4" s="157"/>
      <c r="O4" s="157"/>
      <c r="P4" s="157"/>
      <c r="Q4" s="157"/>
      <c r="R4" s="158"/>
    </row>
    <row r="5" spans="2:18" x14ac:dyDescent="0.25">
      <c r="B5" s="38" t="s">
        <v>80</v>
      </c>
      <c r="C5" s="174" t="s">
        <v>107</v>
      </c>
      <c r="D5" s="174"/>
      <c r="E5" s="174"/>
      <c r="F5" s="174"/>
      <c r="G5" s="175"/>
      <c r="I5" s="32"/>
      <c r="J5" s="159"/>
      <c r="K5" s="160"/>
      <c r="L5" s="160"/>
      <c r="M5" s="160"/>
      <c r="N5" s="160"/>
      <c r="O5" s="160"/>
      <c r="P5" s="160"/>
      <c r="Q5" s="160"/>
      <c r="R5" s="161"/>
    </row>
    <row r="6" spans="2:18" x14ac:dyDescent="0.25">
      <c r="B6" s="165" t="s">
        <v>81</v>
      </c>
      <c r="C6" s="172"/>
      <c r="D6" s="172"/>
      <c r="E6" s="172"/>
      <c r="F6" s="172"/>
      <c r="G6" s="173"/>
      <c r="I6" s="32"/>
      <c r="J6" s="159"/>
      <c r="K6" s="160"/>
      <c r="L6" s="160"/>
      <c r="M6" s="160"/>
      <c r="N6" s="160"/>
      <c r="O6" s="160"/>
      <c r="P6" s="160"/>
      <c r="Q6" s="160"/>
      <c r="R6" s="161"/>
    </row>
    <row r="7" spans="2:18" ht="14.4" thickBot="1" x14ac:dyDescent="0.3">
      <c r="B7" s="166"/>
      <c r="C7" s="176"/>
      <c r="D7" s="176"/>
      <c r="E7" s="176"/>
      <c r="F7" s="176"/>
      <c r="G7" s="177"/>
      <c r="I7" s="33"/>
      <c r="J7" s="162"/>
      <c r="K7" s="163"/>
      <c r="L7" s="163"/>
      <c r="M7" s="163"/>
      <c r="N7" s="163"/>
      <c r="O7" s="163"/>
      <c r="P7" s="163"/>
      <c r="Q7" s="163"/>
      <c r="R7" s="164"/>
    </row>
    <row r="17" spans="10:10" x14ac:dyDescent="0.25">
      <c r="J17">
        <v>0</v>
      </c>
    </row>
  </sheetData>
  <mergeCells count="10">
    <mergeCell ref="I2:R2"/>
    <mergeCell ref="O3:P3"/>
    <mergeCell ref="J3:L3"/>
    <mergeCell ref="J4:R7"/>
    <mergeCell ref="B6:B7"/>
    <mergeCell ref="B2:G2"/>
    <mergeCell ref="C3:G3"/>
    <mergeCell ref="C4:G4"/>
    <mergeCell ref="C5:G5"/>
    <mergeCell ref="C6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</vt:lpstr>
      <vt:lpstr>御主信息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2022-09-25T07:03:12Z</dcterms:modified>
</cp:coreProperties>
</file>