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kh\Desktop\"/>
    </mc:Choice>
  </mc:AlternateContent>
  <xr:revisionPtr revIDLastSave="0" documentId="13_ncr:1_{1EC8AD58-33C0-4B9A-8B96-BF8DDA88FFC2}" xr6:coauthVersionLast="45" xr6:coauthVersionMax="45" xr10:uidLastSave="{00000000-0000-0000-0000-000000000000}"/>
  <bookViews>
    <workbookView xWindow="-110" yWindow="-110" windowWidth="18220" windowHeight="11760" xr2:uid="{085F0F65-DED3-4561-B200-39C5AB6CBB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55" i="1" l="1"/>
  <c r="B15" i="1" s="1"/>
  <c r="E57" i="1"/>
  <c r="E60" i="1" l="1"/>
  <c r="B13" i="1" s="1"/>
  <c r="E59" i="1"/>
  <c r="B14" i="1" l="1"/>
  <c r="E55" i="1"/>
  <c r="B16" i="1" l="1"/>
  <c r="B17" i="1"/>
</calcChain>
</file>

<file path=xl/sharedStrings.xml><?xml version="1.0" encoding="utf-8"?>
<sst xmlns="http://schemas.openxmlformats.org/spreadsheetml/2006/main" count="46" uniqueCount="43">
  <si>
    <t>ALUMINUM</t>
  </si>
  <si>
    <t>MAGNESIUM</t>
  </si>
  <si>
    <t>COPPER</t>
  </si>
  <si>
    <t>BRASS</t>
  </si>
  <si>
    <t>BRONZE</t>
  </si>
  <si>
    <t>Material:</t>
  </si>
  <si>
    <t>Steel(up to 150 Brinell)</t>
  </si>
  <si>
    <t>Steel(up to 300 Brinell)</t>
  </si>
  <si>
    <t>Steel(up to 400 Brinell)</t>
  </si>
  <si>
    <t>Steel(up to 500 Brinell)</t>
  </si>
  <si>
    <t>Tool Diameter:</t>
  </si>
  <si>
    <t>Number of Flutes:</t>
  </si>
  <si>
    <t xml:space="preserve">Surface Feet per Minute: </t>
  </si>
  <si>
    <t>Radial Depth of Cut:</t>
  </si>
  <si>
    <t xml:space="preserve">Axial Depth of Cut: </t>
  </si>
  <si>
    <t>RPM:</t>
  </si>
  <si>
    <t>Actual RPM:</t>
  </si>
  <si>
    <t xml:space="preserve">Actual Chip Load Per Tooth: </t>
  </si>
  <si>
    <t xml:space="preserve">Adjusted Chip Load Per Tooth: </t>
  </si>
  <si>
    <t>5%  Tool Diameter</t>
  </si>
  <si>
    <t>10% Tool Diameter</t>
  </si>
  <si>
    <t>15% Tool Diameter</t>
  </si>
  <si>
    <t>20% Tool Diameter</t>
  </si>
  <si>
    <t>25% Tool Diameter</t>
  </si>
  <si>
    <t>30% Tool Diameter</t>
  </si>
  <si>
    <t>35% Tool Diameter</t>
  </si>
  <si>
    <t>40% Tool Diameter</t>
  </si>
  <si>
    <t>45% Tool Diameter</t>
  </si>
  <si>
    <t>50% Tool Diameter</t>
  </si>
  <si>
    <t>Cutting Power (HP):</t>
  </si>
  <si>
    <t>Output Variables</t>
  </si>
  <si>
    <t>Input Variables</t>
  </si>
  <si>
    <t>Machine Max RPM:</t>
  </si>
  <si>
    <t>Material Removal Rate (in^3/min):</t>
  </si>
  <si>
    <t xml:space="preserve">Chip Load: </t>
  </si>
  <si>
    <t>Chip Load = 0.0002 to 0.002</t>
  </si>
  <si>
    <t>Chip Load = 0.002 to 0.003</t>
  </si>
  <si>
    <t xml:space="preserve">Recommendations: </t>
  </si>
  <si>
    <t>Tool Diameter &lt; .5   ===&gt;</t>
  </si>
  <si>
    <t>Tool Diameter &gt; .5  ====&gt;</t>
  </si>
  <si>
    <t xml:space="preserve">Optimal Load (in): </t>
  </si>
  <si>
    <t>Ramp and Plunge Rate (in/min):</t>
  </si>
  <si>
    <t xml:space="preserve">Feed Rate (in/min):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</si>
</sst>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quotePrefix="1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3" borderId="3" xfId="0" applyFill="1" applyBorder="1"/>
    <xf numFmtId="164" fontId="0" fillId="2" borderId="1" xfId="0" applyNumberFormat="1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170699</xdr:colOff>
      <xdr:row>0</xdr:row>
      <xdr:rowOff>0</xdr:rowOff>
    </xdr:from>
    <xdr:to>
      <xdr:col>6</xdr:col>
      <xdr:colOff>129732</xdr:colOff>
      <xdr:row>37</xdr:row>
      <xdr:rowOff>8296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ADC0D8-4287-4589-87A5-8C06D5E198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745"/>
        <a:stretch/>
      </xdr:blipFill>
      <xdr:spPr>
        <a:xfrm>
          <a:off x="3891936" y="0"/>
          <a:ext cx="4281129" cy="682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87D9-3DF9-422E-A87B-3126276F45BA}">
  <dimension ref="A1:E60"/>
  <sheetViews>
    <sheetView tabSelected="1" zoomScale="85" zoomScaleNormal="85" workbookViewId="0">
      <selection activeCell="B7" sqref="B7"/>
    </sheetView>
  </sheetViews>
  <sheetFormatPr defaultRowHeight="14.5" x14ac:dyDescent="0.35"/>
  <cols>
    <col min="1" max="1" width="29.54296875" customWidth="1"/>
    <col min="2" max="2" width="23.7265625" customWidth="1"/>
    <col min="3" max="3" width="17.90625" customWidth="1"/>
    <col min="4" max="4" width="26.54296875" customWidth="1"/>
    <col min="7" max="7" width="9.7265625" customWidth="1"/>
  </cols>
  <sheetData>
    <row r="1" spans="1:2" x14ac:dyDescent="0.35">
      <c r="A1" s="1" t="s">
        <v>31</v>
      </c>
      <c r="B1" s="3" t="s">
        <v>30</v>
      </c>
    </row>
    <row r="3" spans="1:2" x14ac:dyDescent="0.35">
      <c r="A3" s="7" t="s">
        <v>5</v>
      </c>
      <c r="B3" s="4" t="s">
        <v>0</v>
      </c>
    </row>
    <row r="4" spans="1:2" x14ac:dyDescent="0.35">
      <c r="A4" s="7" t="s">
        <v>10</v>
      </c>
      <c r="B4" s="13">
        <v>0.25</v>
      </c>
    </row>
    <row r="5" spans="1:2" x14ac:dyDescent="0.35">
      <c r="A5" s="7" t="s">
        <v>11</v>
      </c>
      <c r="B5" s="5">
        <v>2</v>
      </c>
    </row>
    <row r="6" spans="1:2" x14ac:dyDescent="0.35">
      <c r="A6" s="7" t="s">
        <v>12</v>
      </c>
      <c r="B6" s="6">
        <v>600</v>
      </c>
    </row>
    <row r="7" spans="1:2" x14ac:dyDescent="0.35">
      <c r="A7" s="7" t="s">
        <v>13</v>
      </c>
      <c r="B7" s="4" t="s">
        <v>19</v>
      </c>
    </row>
    <row r="8" spans="1:2" x14ac:dyDescent="0.35">
      <c r="A8" s="7" t="s">
        <v>14</v>
      </c>
      <c r="B8" s="5">
        <v>0.75</v>
      </c>
    </row>
    <row r="9" spans="1:2" x14ac:dyDescent="0.35">
      <c r="A9" s="9" t="s">
        <v>34</v>
      </c>
      <c r="B9" s="10">
        <v>1E-3</v>
      </c>
    </row>
    <row r="10" spans="1:2" x14ac:dyDescent="0.35">
      <c r="A10" s="14" t="s">
        <v>32</v>
      </c>
      <c r="B10" s="10">
        <v>6000</v>
      </c>
    </row>
    <row r="12" spans="1:2" x14ac:dyDescent="0.35">
      <c r="A12" s="11" t="s">
        <v>15</v>
      </c>
      <c r="B12" s="12">
        <f xml:space="preserve"> IF(B6/(0.262*B4)&gt;B10,B10,B6/(0.262*B4))</f>
        <v>6000</v>
      </c>
    </row>
    <row r="13" spans="1:2" x14ac:dyDescent="0.35">
      <c r="A13" s="7" t="s">
        <v>42</v>
      </c>
      <c r="B13" s="8">
        <f>B12*B5*E60</f>
        <v>27.529888064467418</v>
      </c>
    </row>
    <row r="14" spans="1:2" x14ac:dyDescent="0.35">
      <c r="A14" s="7" t="s">
        <v>41</v>
      </c>
      <c r="B14" s="8">
        <f>0.35*B13</f>
        <v>9.635460822563596</v>
      </c>
    </row>
    <row r="15" spans="1:2" x14ac:dyDescent="0.35">
      <c r="A15" s="7" t="s">
        <v>40</v>
      </c>
      <c r="B15" s="8">
        <f>B4*B55</f>
        <v>1.2500000000000001E-2</v>
      </c>
    </row>
    <row r="16" spans="1:2" x14ac:dyDescent="0.35">
      <c r="A16" s="7" t="s">
        <v>29</v>
      </c>
      <c r="B16" s="8">
        <f>B15*B8*B13*E55</f>
        <v>7.7427810181314616E-2</v>
      </c>
    </row>
    <row r="17" spans="1:2" x14ac:dyDescent="0.35">
      <c r="A17" s="14" t="s">
        <v>33</v>
      </c>
      <c r="B17" s="3">
        <f>B8*B15*B13</f>
        <v>0.25809270060438205</v>
      </c>
    </row>
    <row r="19" spans="1:2" x14ac:dyDescent="0.35">
      <c r="A19" t="s">
        <v>37</v>
      </c>
    </row>
    <row r="20" spans="1:2" x14ac:dyDescent="0.35">
      <c r="A20" t="s">
        <v>34</v>
      </c>
    </row>
    <row r="21" spans="1:2" x14ac:dyDescent="0.35">
      <c r="A21" t="s">
        <v>38</v>
      </c>
      <c r="B21" t="s">
        <v>35</v>
      </c>
    </row>
    <row r="22" spans="1:2" x14ac:dyDescent="0.35">
      <c r="A22" t="s">
        <v>39</v>
      </c>
      <c r="B22" t="s">
        <v>36</v>
      </c>
    </row>
    <row r="45" spans="1:5" x14ac:dyDescent="0.35">
      <c r="A45" s="2" t="s">
        <v>19</v>
      </c>
      <c r="B45">
        <v>0.05</v>
      </c>
      <c r="D45" t="s">
        <v>0</v>
      </c>
      <c r="E45">
        <v>0.3</v>
      </c>
    </row>
    <row r="46" spans="1:5" x14ac:dyDescent="0.35">
      <c r="A46" s="2" t="s">
        <v>20</v>
      </c>
      <c r="B46">
        <v>0.1</v>
      </c>
      <c r="D46" t="s">
        <v>1</v>
      </c>
      <c r="E46">
        <v>0.3</v>
      </c>
    </row>
    <row r="47" spans="1:5" x14ac:dyDescent="0.35">
      <c r="A47" s="2" t="s">
        <v>21</v>
      </c>
      <c r="B47">
        <v>0.15</v>
      </c>
      <c r="D47" t="s">
        <v>2</v>
      </c>
      <c r="E47">
        <v>0.5</v>
      </c>
    </row>
    <row r="48" spans="1:5" x14ac:dyDescent="0.35">
      <c r="A48" s="2" t="s">
        <v>22</v>
      </c>
      <c r="B48">
        <v>0.2</v>
      </c>
      <c r="D48" t="s">
        <v>3</v>
      </c>
      <c r="E48">
        <v>0.4</v>
      </c>
    </row>
    <row r="49" spans="1:5" x14ac:dyDescent="0.35">
      <c r="A49" s="2" t="s">
        <v>23</v>
      </c>
      <c r="B49">
        <v>0.25</v>
      </c>
      <c r="D49" t="s">
        <v>4</v>
      </c>
      <c r="E49">
        <v>0.5</v>
      </c>
    </row>
    <row r="50" spans="1:5" x14ac:dyDescent="0.35">
      <c r="A50" s="2" t="s">
        <v>24</v>
      </c>
      <c r="B50">
        <v>0.3</v>
      </c>
      <c r="D50" t="s">
        <v>6</v>
      </c>
      <c r="E50">
        <v>1.4</v>
      </c>
    </row>
    <row r="51" spans="1:5" x14ac:dyDescent="0.35">
      <c r="A51" s="2" t="s">
        <v>25</v>
      </c>
      <c r="B51">
        <v>0.35</v>
      </c>
      <c r="D51" t="s">
        <v>7</v>
      </c>
      <c r="E51">
        <v>1.7</v>
      </c>
    </row>
    <row r="52" spans="1:5" x14ac:dyDescent="0.35">
      <c r="A52" s="2" t="s">
        <v>26</v>
      </c>
      <c r="B52">
        <v>0.4</v>
      </c>
      <c r="D52" t="s">
        <v>8</v>
      </c>
      <c r="E52">
        <v>2</v>
      </c>
    </row>
    <row r="53" spans="1:5" x14ac:dyDescent="0.35">
      <c r="A53" s="2" t="s">
        <v>27</v>
      </c>
      <c r="B53">
        <v>0.35</v>
      </c>
      <c r="D53" t="s">
        <v>9</v>
      </c>
      <c r="E53">
        <v>2.5</v>
      </c>
    </row>
    <row r="54" spans="1:5" x14ac:dyDescent="0.35">
      <c r="A54" s="2" t="s">
        <v>28</v>
      </c>
      <c r="B54">
        <v>0.5</v>
      </c>
    </row>
    <row r="55" spans="1:5" x14ac:dyDescent="0.35">
      <c r="B55">
        <f>VLOOKUP(B7,A45:B54,2,0)</f>
        <v>0.05</v>
      </c>
      <c r="E55">
        <f>VLOOKUP(B3,D45:E53,2,0)</f>
        <v>0.3</v>
      </c>
    </row>
    <row r="57" spans="1:5" x14ac:dyDescent="0.35">
      <c r="D57" t="s">
        <v>16</v>
      </c>
      <c r="E57">
        <f>B6/(0.262*B4)</f>
        <v>9160.3053435114507</v>
      </c>
    </row>
    <row r="59" spans="1:5" x14ac:dyDescent="0.35">
      <c r="D59" t="s">
        <v>17</v>
      </c>
      <c r="E59">
        <f>((B4/2)/B15)^2*B9</f>
        <v>0.1</v>
      </c>
    </row>
    <row r="60" spans="1:5" x14ac:dyDescent="0.35">
      <c r="D60" t="s">
        <v>18</v>
      </c>
      <c r="E60">
        <f>(B9*(B4/2))/SQRT((B4*B15)-B15^2)</f>
        <v>2.294157338705618E-3</v>
      </c>
    </row>
  </sheetData>
  <dataValidations count="2">
    <dataValidation type="list" allowBlank="1" showInputMessage="1" showErrorMessage="1" sqref="B7" xr:uid="{9B33EFF2-B2CC-4C93-B8BE-852D842C47D7}">
      <formula1>$A$45:$A$54</formula1>
    </dataValidation>
    <dataValidation type="list" allowBlank="1" showInputMessage="1" showErrorMessage="1" sqref="B3" xr:uid="{9766C611-05C6-465B-9D0D-63914E19F83E}">
      <formula1>$D$45:$D$53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ryan</dc:creator>
  <cp:lastModifiedBy>shelby ryan</cp:lastModifiedBy>
  <dcterms:created xsi:type="dcterms:W3CDTF">2019-11-20T14:10:49Z</dcterms:created>
  <dcterms:modified xsi:type="dcterms:W3CDTF">2020-03-12T20:56:35Z</dcterms:modified>
</cp:coreProperties>
</file>