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10" yWindow="345" windowWidth="15600" windowHeight="9075" tabRatio="888"/>
  </bookViews>
  <sheets>
    <sheet name="SubTransp 1Q Ene16 Admvos" sheetId="39" r:id="rId1"/>
    <sheet name="BCR SubTransp 1Q Ene16 SopAdm" sheetId="38" r:id="rId2"/>
  </sheets>
  <definedNames>
    <definedName name="_xlnm._FilterDatabase" localSheetId="0" hidden="1">'SubTransp 1Q Ene16 Admvos'!#REF!</definedName>
    <definedName name="_nom1" localSheetId="0">'SubTransp 1Q Ene16 Admvos'!#REF!</definedName>
    <definedName name="_nom1">#REF!</definedName>
    <definedName name="_NOM2" localSheetId="0">#REF!</definedName>
    <definedName name="_NOM2">#REF!</definedName>
    <definedName name="_xlnm.Print_Area" localSheetId="0">'SubTransp 1Q Ene16 Admvos'!#REF!</definedName>
    <definedName name="_xlnm.Print_Titles" localSheetId="0">'SubTransp 1Q Ene16 Admvos'!$2:$4</definedName>
  </definedNames>
  <calcPr calcId="144525"/>
</workbook>
</file>

<file path=xl/calcChain.xml><?xml version="1.0" encoding="utf-8"?>
<calcChain xmlns="http://schemas.openxmlformats.org/spreadsheetml/2006/main">
  <c r="D19" i="38" l="1"/>
  <c r="V14" i="39" l="1"/>
  <c r="W14" i="39" s="1"/>
  <c r="V9" i="39" l="1"/>
  <c r="W9" i="39" s="1"/>
  <c r="V11" i="39"/>
  <c r="W11" i="39" s="1"/>
  <c r="V23" i="39"/>
  <c r="W23" i="39" s="1"/>
  <c r="V25" i="39"/>
  <c r="W25" i="39" s="1"/>
  <c r="V21" i="39"/>
  <c r="W21" i="39" s="1"/>
  <c r="V24" i="39" l="1"/>
  <c r="W24" i="39" s="1"/>
  <c r="V30" i="39"/>
  <c r="W30" i="39" s="1"/>
  <c r="V28" i="39" l="1"/>
  <c r="V27" i="39"/>
  <c r="V26" i="39"/>
  <c r="W26" i="39" s="1"/>
  <c r="V19" i="39"/>
  <c r="V18" i="39"/>
  <c r="V17" i="39"/>
  <c r="V16" i="39"/>
  <c r="V13" i="39"/>
  <c r="W13" i="39" s="1"/>
  <c r="W19" i="39" l="1"/>
  <c r="W27" i="39" l="1"/>
  <c r="W28" i="39" l="1"/>
  <c r="W18" i="39" l="1"/>
  <c r="W17" i="39" l="1"/>
  <c r="W16" i="39" l="1"/>
  <c r="D20" i="38" l="1"/>
  <c r="W31" i="39"/>
  <c r="W33" i="39" s="1"/>
</calcChain>
</file>

<file path=xl/comments1.xml><?xml version="1.0" encoding="utf-8"?>
<comments xmlns="http://schemas.openxmlformats.org/spreadsheetml/2006/main">
  <authors>
    <author>scarleth.brenes</author>
  </authors>
  <commentList>
    <comment ref="M9" authorId="0">
      <text>
        <r>
          <rPr>
            <b/>
            <sz val="9"/>
            <color indexed="81"/>
            <rFont val="Tahoma"/>
            <family val="2"/>
          </rPr>
          <t>Inventario en INNOVA</t>
        </r>
      </text>
    </comment>
    <comment ref="N9" authorId="0">
      <text>
        <r>
          <rPr>
            <b/>
            <sz val="9"/>
            <color indexed="81"/>
            <rFont val="Tahoma"/>
            <family val="2"/>
          </rPr>
          <t>Inventario en INNOVA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No se le aplico en el subsidio pasado que el 24 de dic 2015 pidio completo el dia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No se le aplico que el 15 dic.2015 pidio 1/2 dia</t>
        </r>
      </text>
    </comment>
    <comment ref="I21" authorId="0">
      <text>
        <r>
          <rPr>
            <b/>
            <sz val="9"/>
            <color indexed="81"/>
            <rFont val="Tahoma"/>
            <family val="2"/>
          </rPr>
          <t>Inventario en INNOVA</t>
        </r>
      </text>
    </comment>
    <comment ref="M23" authorId="0">
      <text>
        <r>
          <rPr>
            <b/>
            <sz val="9"/>
            <color indexed="81"/>
            <rFont val="Tahoma"/>
            <family val="2"/>
          </rPr>
          <t>Inventario en INNOVA</t>
        </r>
      </text>
    </comment>
    <comment ref="N23" authorId="0">
      <text>
        <r>
          <rPr>
            <b/>
            <sz val="9"/>
            <color indexed="81"/>
            <rFont val="Tahoma"/>
            <family val="2"/>
          </rPr>
          <t>Inventario en INNOVA</t>
        </r>
      </text>
    </comment>
    <comment ref="M25" authorId="0">
      <text>
        <r>
          <rPr>
            <b/>
            <sz val="9"/>
            <color indexed="81"/>
            <rFont val="Tahoma"/>
            <family val="2"/>
          </rPr>
          <t>Inventario en INNOVA</t>
        </r>
      </text>
    </comment>
    <comment ref="N25" authorId="0">
      <text>
        <r>
          <rPr>
            <b/>
            <sz val="9"/>
            <color indexed="81"/>
            <rFont val="Tahoma"/>
            <family val="2"/>
          </rPr>
          <t>Inventario en INNOVA</t>
        </r>
      </text>
    </comment>
  </commentList>
</comments>
</file>

<file path=xl/sharedStrings.xml><?xml version="1.0" encoding="utf-8"?>
<sst xmlns="http://schemas.openxmlformats.org/spreadsheetml/2006/main" count="122" uniqueCount="77">
  <si>
    <t>CARGO</t>
  </si>
  <si>
    <t>MBA: SICINIO MEJIA MALDONADO</t>
  </si>
  <si>
    <t>GERENTE CORP. DE GESTION HUMANA</t>
  </si>
  <si>
    <t>Validacion</t>
  </si>
  <si>
    <t>UNIMARK, S.A.</t>
  </si>
  <si>
    <t>BANCANET</t>
  </si>
  <si>
    <t>CHEQUE</t>
  </si>
  <si>
    <t>AUTORIZA: ___________________________</t>
  </si>
  <si>
    <t>REVISADO: _____________________</t>
  </si>
  <si>
    <t>ELABORADO POR: _____________________</t>
  </si>
  <si>
    <t>N°</t>
  </si>
  <si>
    <t>NOMBRE Y APELLIDOS</t>
  </si>
  <si>
    <t>CUENTA</t>
  </si>
  <si>
    <t>Monto</t>
  </si>
  <si>
    <t>Dias</t>
  </si>
  <si>
    <t>TOTAL</t>
  </si>
  <si>
    <t>PAGADORA</t>
  </si>
  <si>
    <t>Subsidio</t>
  </si>
  <si>
    <t>Jueves</t>
  </si>
  <si>
    <t>Viernes</t>
  </si>
  <si>
    <t>Sábado</t>
  </si>
  <si>
    <t>Lunes</t>
  </si>
  <si>
    <t>Martes</t>
  </si>
  <si>
    <t>Miércoles</t>
  </si>
  <si>
    <t>efectivos</t>
  </si>
  <si>
    <t>Diario</t>
  </si>
  <si>
    <t>laborados</t>
  </si>
  <si>
    <t>TOTAL GENERAL A PAGAR:</t>
  </si>
  <si>
    <t>Nohelia Murillo Castillo</t>
  </si>
  <si>
    <t>Intendente</t>
  </si>
  <si>
    <t>Greissy Adilia Mairena Aviles</t>
  </si>
  <si>
    <t>Coordinadora de Higiene y Seguridad</t>
  </si>
  <si>
    <t>GERENCIA DE CALIDAD, AMBIENTE Y SEGURIDAD OCUPACIONAL</t>
  </si>
  <si>
    <t>GERENCIA CORPORATIVA DE OPERACIONES Y LOGISTICA</t>
  </si>
  <si>
    <t>SUBSIDIO DE TRANSPORTE A COLABORADORES ADMINISTRATIVOS, QUE LABORAN EN LAS INSTALACIONES DEL PLANTEL EN TIPITAPA</t>
  </si>
  <si>
    <t>Domingo</t>
  </si>
  <si>
    <t>ING. JORGE PINEDA CORTEZ</t>
  </si>
  <si>
    <t>GERENTE CORP. ADMVO-FINANCIERO</t>
  </si>
  <si>
    <t>Cristhiam Mariela Silva Borjas</t>
  </si>
  <si>
    <t>Supervisor Mantto. e Infraestructura</t>
  </si>
  <si>
    <t>Rigoberto Jose Calero Rivas</t>
  </si>
  <si>
    <t>Responsable de Almacen</t>
  </si>
  <si>
    <t>GERENCIA CORPORATIVA DE CONTABILIDAD</t>
  </si>
  <si>
    <t>Jeyson Jose Leiva Lopez</t>
  </si>
  <si>
    <t>Conductor</t>
  </si>
  <si>
    <t>GERENCIA DE MERCADEO Y VENTAS</t>
  </si>
  <si>
    <t>Osman Antonio Sánchez Rivera</t>
  </si>
  <si>
    <t>Servicio Atención al Cliente</t>
  </si>
  <si>
    <t>Angelica Maria Palma Miranda</t>
  </si>
  <si>
    <t>Responsable de Caja</t>
  </si>
  <si>
    <t>Ronaldo Ricardo Rios Castellon</t>
  </si>
  <si>
    <t>Responsable Electrico</t>
  </si>
  <si>
    <t>LIC. ANDREA CISNE SANDINO</t>
  </si>
  <si>
    <t>JEFA DE CONTABILIDAD</t>
  </si>
  <si>
    <t>Jordán Mohamed Martínez Uriarte</t>
  </si>
  <si>
    <t>Fiscal de almacen</t>
  </si>
  <si>
    <t>CARTERA Y COBRO</t>
  </si>
  <si>
    <t>Claudia Del Socorro Mendoza Talavera</t>
  </si>
  <si>
    <t xml:space="preserve">Ejecutivo de Cartera y Cobro </t>
  </si>
  <si>
    <t>Jose Misael Salinas Davila</t>
  </si>
  <si>
    <t>Ejecutivo de Cartera y Cobro</t>
  </si>
  <si>
    <t>ACV</t>
  </si>
  <si>
    <t>PERÍODO: DEL 01 AL 15 DE ENERO DEL 2016</t>
  </si>
  <si>
    <t>PERIODO DEL 01 AL 15 DE ENERO 2016</t>
  </si>
  <si>
    <t>Rodolfo Enrique Torrez Ruiz</t>
  </si>
  <si>
    <t>Auxiliar Contable</t>
  </si>
  <si>
    <t>Ronald Antonio Araica Barrios</t>
  </si>
  <si>
    <t>Fiscal de Inventario</t>
  </si>
  <si>
    <t>GERENCIA CORPORATIVA DE INFORMATICA</t>
  </si>
  <si>
    <t>Victor Hugo Fonseca Sanchez</t>
  </si>
  <si>
    <t>Soporte Técnico de Comunicaciones</t>
  </si>
  <si>
    <t>Vitali Ibrain Campos Vallejos</t>
  </si>
  <si>
    <t>Asistente de Cuentas Institucionales</t>
  </si>
  <si>
    <t>GERENCIA GENERAL</t>
  </si>
  <si>
    <t>Carmen Maria Guevara Alvarado</t>
  </si>
  <si>
    <t>Asistente de Gestion Ambiental</t>
  </si>
  <si>
    <t>Subsidio Transp 1ra Quinc Ene-16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</si>
</sst>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C$&quot;\ #,##0.00_);[Red]\(&quot;C$&quot;\ #,##0.00\)"/>
    <numFmt numFmtId="165" formatCode="_(* #,##0.00_);_(* \(#,##0.00\);_(* &quot;-&quot;??_);_(@_)"/>
    <numFmt numFmtId="166" formatCode="_-* #,##0.00\ _€_-;\-* #,##0.00\ _€_-;_-* &quot;-&quot;??\ _€_-;_-@_-"/>
    <numFmt numFmtId="167" formatCode="_(&quot;Q&quot;* #,##0.00_);_(&quot;Q&quot;* \(#,##0.00\);_(&quot;Q&quot;* &quot;-&quot;??_);_(@_)"/>
    <numFmt numFmtId="168" formatCode="_([$C$-4C0A]\ * #,##0.00_);_([$C$-4C0A]\ * \(#,##0.00\);_([$C$-4C0A]\ * &quot;-&quot;??_);_(@_)"/>
  </numFmts>
  <fonts count="23" x14ac:knownFonts="1">
    <font>
      <sz val="10"/>
      <name val="Arial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u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u/>
      <sz val="9"/>
      <name val="Calibri"/>
      <family val="2"/>
      <scheme val="minor"/>
    </font>
    <font>
      <b/>
      <sz val="9"/>
      <color indexed="81"/>
      <name val="Tahoma"/>
      <family val="2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11">
    <xf numFmtId="0" fontId="0" fillId="0" borderId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3" fillId="0" borderId="1" applyNumberFormat="0" applyFill="0" applyAlignment="0" applyProtection="0"/>
  </cellStyleXfs>
  <cellXfs count="83">
    <xf numFmtId="0" fontId="0" fillId="0" borderId="0" xfId="0"/>
    <xf numFmtId="0" fontId="2" fillId="3" borderId="0" xfId="7" applyFill="1" applyBorder="1"/>
    <xf numFmtId="0" fontId="2" fillId="3" borderId="0" xfId="7" applyFill="1"/>
    <xf numFmtId="0" fontId="2" fillId="3" borderId="0" xfId="7" applyFill="1" applyBorder="1" applyAlignment="1">
      <alignment horizontal="right"/>
    </xf>
    <xf numFmtId="0" fontId="2" fillId="3" borderId="5" xfId="7" applyFill="1" applyBorder="1" applyAlignment="1">
      <alignment horizontal="left"/>
    </xf>
    <xf numFmtId="0" fontId="2" fillId="3" borderId="0" xfId="7" applyFill="1" applyBorder="1" applyAlignment="1"/>
    <xf numFmtId="0" fontId="7" fillId="3" borderId="0" xfId="7" applyFont="1" applyFill="1"/>
    <xf numFmtId="0" fontId="6" fillId="0" borderId="2" xfId="7" applyFont="1" applyFill="1" applyBorder="1" applyAlignment="1">
      <alignment vertical="center"/>
    </xf>
    <xf numFmtId="0" fontId="6" fillId="0" borderId="0" xfId="7" applyFont="1" applyFill="1" applyBorder="1" applyAlignment="1">
      <alignment horizontal="center" vertical="center"/>
    </xf>
    <xf numFmtId="0" fontId="2" fillId="3" borderId="0" xfId="7" applyFill="1" applyBorder="1" applyAlignment="1">
      <alignment horizontal="left"/>
    </xf>
    <xf numFmtId="0" fontId="9" fillId="3" borderId="0" xfId="7" applyFont="1" applyFill="1" applyBorder="1" applyAlignment="1">
      <alignment horizontal="centerContinuous"/>
    </xf>
    <xf numFmtId="0" fontId="10" fillId="0" borderId="0" xfId="0" applyFont="1"/>
    <xf numFmtId="0" fontId="11" fillId="4" borderId="6" xfId="0" applyFont="1" applyFill="1" applyBorder="1"/>
    <xf numFmtId="4" fontId="11" fillId="4" borderId="7" xfId="0" applyNumberFormat="1" applyFont="1" applyFill="1" applyBorder="1"/>
    <xf numFmtId="0" fontId="11" fillId="4" borderId="4" xfId="0" applyFont="1" applyFill="1" applyBorder="1"/>
    <xf numFmtId="4" fontId="12" fillId="4" borderId="8" xfId="0" applyNumberFormat="1" applyFont="1" applyFill="1" applyBorder="1"/>
    <xf numFmtId="0" fontId="6" fillId="0" borderId="2" xfId="7" applyFont="1" applyFill="1" applyBorder="1" applyAlignment="1">
      <alignment horizontal="center" vertical="center"/>
    </xf>
    <xf numFmtId="0" fontId="13" fillId="3" borderId="0" xfId="7" applyFont="1" applyFill="1" applyAlignment="1">
      <alignment horizontal="centerContinuous"/>
    </xf>
    <xf numFmtId="0" fontId="14" fillId="3" borderId="0" xfId="7" applyFont="1" applyFill="1" applyAlignment="1">
      <alignment horizontal="centerContinuous"/>
    </xf>
    <xf numFmtId="0" fontId="8" fillId="3" borderId="0" xfId="7" applyFont="1" applyFill="1" applyBorder="1" applyAlignment="1">
      <alignment horizontal="centerContinuous"/>
    </xf>
    <xf numFmtId="0" fontId="6" fillId="0" borderId="0" xfId="7" applyFont="1" applyFill="1" applyBorder="1" applyAlignment="1">
      <alignment vertical="center"/>
    </xf>
    <xf numFmtId="0" fontId="15" fillId="5" borderId="10" xfId="0" applyFont="1" applyFill="1" applyBorder="1" applyAlignment="1">
      <alignment horizontal="center" vertical="center"/>
    </xf>
    <xf numFmtId="0" fontId="16" fillId="5" borderId="10" xfId="0" applyFont="1" applyFill="1" applyBorder="1" applyAlignment="1">
      <alignment horizontal="center" vertical="center"/>
    </xf>
    <xf numFmtId="0" fontId="15" fillId="5" borderId="13" xfId="0" applyFont="1" applyFill="1" applyBorder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 vertical="center"/>
    </xf>
    <xf numFmtId="0" fontId="16" fillId="5" borderId="14" xfId="0" applyFont="1" applyFill="1" applyBorder="1" applyAlignment="1">
      <alignment horizontal="center" vertical="center"/>
    </xf>
    <xf numFmtId="16" fontId="16" fillId="5" borderId="2" xfId="0" applyNumberFormat="1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164" fontId="18" fillId="0" borderId="2" xfId="0" applyNumberFormat="1" applyFont="1" applyBorder="1" applyAlignment="1">
      <alignment vertical="center"/>
    </xf>
    <xf numFmtId="168" fontId="18" fillId="0" borderId="2" xfId="0" applyNumberFormat="1" applyFont="1" applyBorder="1" applyAlignment="1">
      <alignment vertical="center"/>
    </xf>
    <xf numFmtId="0" fontId="7" fillId="3" borderId="0" xfId="7" applyFont="1" applyFill="1" applyAlignment="1"/>
    <xf numFmtId="0" fontId="2" fillId="3" borderId="0" xfId="7" applyFill="1" applyAlignment="1">
      <alignment horizontal="centerContinuous"/>
    </xf>
    <xf numFmtId="0" fontId="2" fillId="3" borderId="0" xfId="7" applyFill="1" applyBorder="1" applyAlignment="1">
      <alignment horizontal="centerContinuous"/>
    </xf>
    <xf numFmtId="0" fontId="15" fillId="0" borderId="15" xfId="0" applyFont="1" applyFill="1" applyBorder="1" applyAlignment="1">
      <alignment horizontal="centerContinuous" vertical="center"/>
    </xf>
    <xf numFmtId="0" fontId="15" fillId="0" borderId="16" xfId="0" applyFont="1" applyFill="1" applyBorder="1" applyAlignment="1">
      <alignment horizontal="centerContinuous" vertical="center"/>
    </xf>
    <xf numFmtId="168" fontId="15" fillId="0" borderId="17" xfId="0" applyNumberFormat="1" applyFont="1" applyFill="1" applyBorder="1" applyAlignment="1">
      <alignment vertical="center"/>
    </xf>
    <xf numFmtId="0" fontId="6" fillId="0" borderId="13" xfId="7" applyFont="1" applyFill="1" applyBorder="1" applyAlignment="1">
      <alignment vertical="center"/>
    </xf>
    <xf numFmtId="0" fontId="6" fillId="0" borderId="13" xfId="7" applyFont="1" applyFill="1" applyBorder="1" applyAlignment="1">
      <alignment horizontal="center" vertical="center"/>
    </xf>
    <xf numFmtId="0" fontId="6" fillId="0" borderId="18" xfId="7" applyFont="1" applyFill="1" applyBorder="1" applyAlignment="1">
      <alignment vertical="center"/>
    </xf>
    <xf numFmtId="0" fontId="6" fillId="0" borderId="18" xfId="7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9" fillId="0" borderId="11" xfId="7" applyFont="1" applyFill="1" applyBorder="1" applyAlignment="1">
      <alignment horizontal="center" vertical="center"/>
    </xf>
    <xf numFmtId="0" fontId="20" fillId="0" borderId="12" xfId="7" applyFont="1" applyFill="1" applyBorder="1" applyAlignment="1">
      <alignment horizontal="left" vertical="center"/>
    </xf>
    <xf numFmtId="0" fontId="19" fillId="0" borderId="12" xfId="7" applyFont="1" applyFill="1" applyBorder="1" applyAlignment="1">
      <alignment vertical="center"/>
    </xf>
    <xf numFmtId="0" fontId="6" fillId="0" borderId="12" xfId="7" applyFont="1" applyFill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6" fillId="0" borderId="12" xfId="7" applyFont="1" applyFill="1" applyBorder="1" applyAlignment="1">
      <alignment vertical="center"/>
    </xf>
    <xf numFmtId="164" fontId="18" fillId="0" borderId="19" xfId="0" applyNumberFormat="1" applyFont="1" applyBorder="1" applyAlignment="1">
      <alignment vertical="center"/>
    </xf>
    <xf numFmtId="164" fontId="18" fillId="0" borderId="20" xfId="0" applyNumberFormat="1" applyFont="1" applyBorder="1" applyAlignment="1">
      <alignment vertical="center"/>
    </xf>
    <xf numFmtId="0" fontId="16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6" fillId="0" borderId="3" xfId="7" applyFont="1" applyFill="1" applyBorder="1" applyAlignment="1">
      <alignment horizontal="center" vertical="center"/>
    </xf>
    <xf numFmtId="164" fontId="18" fillId="0" borderId="3" xfId="0" applyNumberFormat="1" applyFont="1" applyBorder="1" applyAlignment="1">
      <alignment vertical="center"/>
    </xf>
    <xf numFmtId="0" fontId="15" fillId="5" borderId="11" xfId="0" applyFont="1" applyFill="1" applyBorder="1" applyAlignment="1">
      <alignment horizontal="centerContinuous" vertical="center"/>
    </xf>
    <xf numFmtId="0" fontId="15" fillId="5" borderId="12" xfId="0" applyFont="1" applyFill="1" applyBorder="1" applyAlignment="1">
      <alignment horizontal="centerContinuous" vertical="center"/>
    </xf>
    <xf numFmtId="2" fontId="18" fillId="0" borderId="0" xfId="0" applyNumberFormat="1" applyFont="1" applyBorder="1" applyAlignment="1">
      <alignment vertical="center"/>
    </xf>
    <xf numFmtId="164" fontId="18" fillId="0" borderId="12" xfId="0" applyNumberFormat="1" applyFont="1" applyBorder="1" applyAlignment="1">
      <alignment vertical="center"/>
    </xf>
    <xf numFmtId="168" fontId="14" fillId="3" borderId="9" xfId="7" applyNumberFormat="1" applyFont="1" applyFill="1" applyBorder="1"/>
    <xf numFmtId="0" fontId="14" fillId="6" borderId="10" xfId="7" applyFont="1" applyFill="1" applyBorder="1"/>
    <xf numFmtId="0" fontId="14" fillId="6" borderId="14" xfId="7" applyFont="1" applyFill="1" applyBorder="1"/>
    <xf numFmtId="0" fontId="18" fillId="3" borderId="2" xfId="0" applyFont="1" applyFill="1" applyBorder="1" applyAlignment="1">
      <alignment horizontal="center" vertical="center"/>
    </xf>
    <xf numFmtId="16" fontId="16" fillId="3" borderId="2" xfId="0" applyNumberFormat="1" applyFont="1" applyFill="1" applyBorder="1" applyAlignment="1">
      <alignment horizontal="center" vertical="center"/>
    </xf>
    <xf numFmtId="0" fontId="19" fillId="0" borderId="6" xfId="7" applyFont="1" applyFill="1" applyBorder="1" applyAlignment="1">
      <alignment horizontal="center" vertical="center"/>
    </xf>
    <xf numFmtId="0" fontId="6" fillId="3" borderId="2" xfId="7" applyFont="1" applyFill="1" applyBorder="1" applyAlignment="1">
      <alignment vertical="center"/>
    </xf>
    <xf numFmtId="0" fontId="6" fillId="3" borderId="2" xfId="0" applyNumberFormat="1" applyFont="1" applyFill="1" applyBorder="1" applyAlignment="1">
      <alignment horizontal="center" vertical="center"/>
    </xf>
    <xf numFmtId="0" fontId="6" fillId="0" borderId="3" xfId="7" applyFont="1" applyFill="1" applyBorder="1" applyAlignment="1">
      <alignment vertical="center"/>
    </xf>
    <xf numFmtId="0" fontId="15" fillId="7" borderId="2" xfId="0" applyFont="1" applyFill="1" applyBorder="1" applyAlignment="1">
      <alignment horizontal="center" vertical="center"/>
    </xf>
    <xf numFmtId="16" fontId="22" fillId="3" borderId="2" xfId="0" applyNumberFormat="1" applyFont="1" applyFill="1" applyBorder="1" applyAlignment="1">
      <alignment horizontal="center" vertical="center"/>
    </xf>
    <xf numFmtId="0" fontId="19" fillId="0" borderId="4" xfId="7" applyFont="1" applyFill="1" applyBorder="1" applyAlignment="1">
      <alignment horizontal="center" vertical="center"/>
    </xf>
    <xf numFmtId="0" fontId="19" fillId="0" borderId="3" xfId="7" applyFont="1" applyFill="1" applyBorder="1" applyAlignment="1">
      <alignment vertical="center"/>
    </xf>
    <xf numFmtId="0" fontId="16" fillId="0" borderId="14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16" fontId="16" fillId="3" borderId="9" xfId="0" applyNumberFormat="1" applyFont="1" applyFill="1" applyBorder="1" applyAlignment="1">
      <alignment horizontal="center" vertical="center"/>
    </xf>
    <xf numFmtId="164" fontId="18" fillId="0" borderId="0" xfId="0" applyNumberFormat="1" applyFont="1" applyBorder="1" applyAlignment="1">
      <alignment vertical="center"/>
    </xf>
    <xf numFmtId="0" fontId="17" fillId="5" borderId="10" xfId="0" applyFont="1" applyFill="1" applyBorder="1" applyAlignment="1">
      <alignment horizontal="center" vertical="center"/>
    </xf>
    <xf numFmtId="0" fontId="17" fillId="5" borderId="13" xfId="0" applyFont="1" applyFill="1" applyBorder="1" applyAlignment="1">
      <alignment horizontal="center" vertical="center"/>
    </xf>
    <xf numFmtId="0" fontId="17" fillId="5" borderId="14" xfId="0" applyFont="1" applyFill="1" applyBorder="1" applyAlignment="1">
      <alignment horizontal="center" vertical="center"/>
    </xf>
    <xf numFmtId="0" fontId="15" fillId="5" borderId="10" xfId="0" applyFont="1" applyFill="1" applyBorder="1" applyAlignment="1">
      <alignment horizontal="center" vertical="center"/>
    </xf>
    <xf numFmtId="0" fontId="15" fillId="5" borderId="13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 vertical="center"/>
    </xf>
  </cellXfs>
  <cellStyles count="11">
    <cellStyle name="Millares 2" xfId="1"/>
    <cellStyle name="Millares 2 2" xfId="2"/>
    <cellStyle name="Millares 3" xfId="3"/>
    <cellStyle name="Millares 4" xfId="4"/>
    <cellStyle name="Millares 5" xfId="5"/>
    <cellStyle name="Neutral" xfId="6" builtinId="28" customBuiltin="1"/>
    <cellStyle name="Normal" xfId="0" builtinId="0"/>
    <cellStyle name="Normal 2" xfId="7"/>
    <cellStyle name="Normal 2 2" xfId="8"/>
    <cellStyle name="Normal 4" xfId="9"/>
    <cellStyle name="Total" xfId="10" builtinId="25" customBuiltin="1"/>
  </cellStyles>
  <dxfs count="0"/>
  <tableStyles count="0" defaultTableStyle="TableStyleMedium9" defaultPivotStyle="PivotStyleLight16"/>
  <colors>
    <mruColors>
      <color rgb="FFCCCCFF"/>
      <color rgb="FF669900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95250</xdr:rowOff>
    </xdr:from>
    <xdr:to>
      <xdr:col>1</xdr:col>
      <xdr:colOff>1666875</xdr:colOff>
      <xdr:row>1</xdr:row>
      <xdr:rowOff>104775</xdr:rowOff>
    </xdr:to>
    <xdr:pic>
      <xdr:nvPicPr>
        <xdr:cNvPr id="2" name="1 Imagen" descr="Format.Logo.Unimark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7650" y="95250"/>
          <a:ext cx="16668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Formato Solicitud Empleo UNIMARK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37"/>
  <sheetViews>
    <sheetView tabSelected="1" workbookViewId="0">
      <pane ySplit="4" topLeftCell="A20" activePane="bottomLeft" state="frozen"/>
      <selection pane="bottomLeft" activeCell="G33" sqref="G33"/>
    </sheetView>
  </sheetViews>
  <sheetFormatPr baseColWidth="10" defaultRowHeight="21.95" customHeight="1" x14ac:dyDescent="0.2"/>
  <cols>
    <col min="1" max="1" width="3.140625" style="2" customWidth="1"/>
    <col min="2" max="2" width="31.85546875" style="2" customWidth="1"/>
    <col min="3" max="3" width="30.5703125" style="2" bestFit="1" customWidth="1"/>
    <col min="4" max="4" width="10" style="2" bestFit="1" customWidth="1"/>
    <col min="5" max="5" width="8.42578125" style="2" bestFit="1" customWidth="1"/>
    <col min="6" max="6" width="7.42578125" style="2" bestFit="1" customWidth="1"/>
    <col min="7" max="8" width="7.85546875" style="2" bestFit="1" customWidth="1"/>
    <col min="9" max="11" width="7.42578125" style="2" bestFit="1" customWidth="1"/>
    <col min="12" max="12" width="7.5703125" style="2" customWidth="1"/>
    <col min="13" max="13" width="7.42578125" style="2" bestFit="1" customWidth="1"/>
    <col min="14" max="15" width="7.85546875" style="2" bestFit="1" customWidth="1"/>
    <col min="16" max="18" width="7.42578125" style="2" bestFit="1" customWidth="1"/>
    <col min="19" max="20" width="7.85546875" style="2" customWidth="1"/>
    <col min="21" max="21" width="7.85546875" style="2" hidden="1" customWidth="1"/>
    <col min="22" max="22" width="11" style="2" bestFit="1" customWidth="1"/>
    <col min="23" max="23" width="12.140625" style="2" bestFit="1" customWidth="1"/>
    <col min="24" max="16384" width="11.42578125" style="2"/>
  </cols>
  <sheetData>
    <row r="1" spans="1:23" ht="24.95" customHeight="1" x14ac:dyDescent="0.35">
      <c r="A1" s="17" t="s">
        <v>4</v>
      </c>
      <c r="B1" s="18"/>
      <c r="C1" s="18"/>
      <c r="D1" s="18"/>
      <c r="E1" s="18"/>
      <c r="F1" s="18"/>
      <c r="G1" s="18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</row>
    <row r="2" spans="1:23" s="1" customFormat="1" ht="15" customHeight="1" x14ac:dyDescent="0.3">
      <c r="A2" s="19" t="s">
        <v>34</v>
      </c>
      <c r="B2" s="10"/>
      <c r="C2" s="10"/>
      <c r="D2" s="10"/>
      <c r="E2" s="10"/>
      <c r="F2" s="10"/>
      <c r="G2" s="10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</row>
    <row r="3" spans="1:23" s="1" customFormat="1" ht="15" customHeight="1" x14ac:dyDescent="0.3">
      <c r="A3" s="19" t="s">
        <v>62</v>
      </c>
      <c r="B3" s="10"/>
      <c r="C3" s="10"/>
      <c r="D3" s="10"/>
      <c r="E3" s="10"/>
      <c r="F3" s="10"/>
      <c r="G3" s="10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</row>
    <row r="4" spans="1:23" ht="15.75" customHeight="1" x14ac:dyDescent="0.2">
      <c r="B4" s="3"/>
      <c r="C4" s="4"/>
      <c r="D4" s="9"/>
      <c r="E4" s="9"/>
      <c r="F4" s="5"/>
    </row>
    <row r="5" spans="1:23" ht="14.1" customHeight="1" x14ac:dyDescent="0.2">
      <c r="A5" s="80" t="s">
        <v>10</v>
      </c>
      <c r="B5" s="80" t="s">
        <v>11</v>
      </c>
      <c r="C5" s="80" t="s">
        <v>0</v>
      </c>
      <c r="D5" s="21" t="s">
        <v>12</v>
      </c>
      <c r="E5" s="22" t="s">
        <v>13</v>
      </c>
      <c r="F5" s="56" t="s">
        <v>63</v>
      </c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21" t="s">
        <v>14</v>
      </c>
      <c r="W5" s="77" t="s">
        <v>15</v>
      </c>
    </row>
    <row r="6" spans="1:23" ht="14.1" customHeight="1" x14ac:dyDescent="0.2">
      <c r="A6" s="81"/>
      <c r="B6" s="81"/>
      <c r="C6" s="81"/>
      <c r="D6" s="23" t="s">
        <v>16</v>
      </c>
      <c r="E6" s="24" t="s">
        <v>17</v>
      </c>
      <c r="F6" s="25" t="s">
        <v>19</v>
      </c>
      <c r="G6" s="25" t="s">
        <v>20</v>
      </c>
      <c r="H6" s="25" t="s">
        <v>35</v>
      </c>
      <c r="I6" s="25" t="s">
        <v>21</v>
      </c>
      <c r="J6" s="25" t="s">
        <v>22</v>
      </c>
      <c r="K6" s="25" t="s">
        <v>23</v>
      </c>
      <c r="L6" s="25" t="s">
        <v>18</v>
      </c>
      <c r="M6" s="25" t="s">
        <v>19</v>
      </c>
      <c r="N6" s="25" t="s">
        <v>20</v>
      </c>
      <c r="O6" s="25" t="s">
        <v>35</v>
      </c>
      <c r="P6" s="25" t="s">
        <v>21</v>
      </c>
      <c r="Q6" s="25" t="s">
        <v>22</v>
      </c>
      <c r="R6" s="25" t="s">
        <v>23</v>
      </c>
      <c r="S6" s="25" t="s">
        <v>18</v>
      </c>
      <c r="T6" s="25" t="s">
        <v>19</v>
      </c>
      <c r="U6" s="25" t="s">
        <v>20</v>
      </c>
      <c r="V6" s="23" t="s">
        <v>24</v>
      </c>
      <c r="W6" s="78"/>
    </row>
    <row r="7" spans="1:23" ht="14.1" customHeight="1" x14ac:dyDescent="0.2">
      <c r="A7" s="82"/>
      <c r="B7" s="82"/>
      <c r="C7" s="82"/>
      <c r="D7" s="26"/>
      <c r="E7" s="27" t="s">
        <v>25</v>
      </c>
      <c r="F7" s="28">
        <v>42370</v>
      </c>
      <c r="G7" s="28">
        <v>42371</v>
      </c>
      <c r="H7" s="28">
        <v>42372</v>
      </c>
      <c r="I7" s="28">
        <v>42373</v>
      </c>
      <c r="J7" s="28">
        <v>42374</v>
      </c>
      <c r="K7" s="28">
        <v>42375</v>
      </c>
      <c r="L7" s="28">
        <v>42376</v>
      </c>
      <c r="M7" s="28">
        <v>42377</v>
      </c>
      <c r="N7" s="28">
        <v>42378</v>
      </c>
      <c r="O7" s="28">
        <v>42379</v>
      </c>
      <c r="P7" s="28">
        <v>42380</v>
      </c>
      <c r="Q7" s="28">
        <v>42381</v>
      </c>
      <c r="R7" s="28">
        <v>42382</v>
      </c>
      <c r="S7" s="28">
        <v>42383</v>
      </c>
      <c r="T7" s="28">
        <v>42384</v>
      </c>
      <c r="U7" s="28">
        <v>42385</v>
      </c>
      <c r="V7" s="27" t="s">
        <v>26</v>
      </c>
      <c r="W7" s="79"/>
    </row>
    <row r="8" spans="1:23" ht="14.1" customHeight="1" x14ac:dyDescent="0.2">
      <c r="A8" s="71"/>
      <c r="B8" s="44" t="s">
        <v>73</v>
      </c>
      <c r="C8" s="72"/>
      <c r="D8" s="72"/>
      <c r="E8" s="5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73"/>
      <c r="W8" s="74"/>
    </row>
    <row r="9" spans="1:23" ht="14.1" customHeight="1" x14ac:dyDescent="0.2">
      <c r="A9" s="47">
        <v>1</v>
      </c>
      <c r="B9" s="7" t="s">
        <v>71</v>
      </c>
      <c r="C9" s="40" t="s">
        <v>72</v>
      </c>
      <c r="D9" s="41">
        <v>107091559</v>
      </c>
      <c r="E9" s="49">
        <v>25</v>
      </c>
      <c r="F9" s="63">
        <v>0</v>
      </c>
      <c r="G9" s="63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1</v>
      </c>
      <c r="N9" s="63">
        <v>1</v>
      </c>
      <c r="O9" s="63">
        <v>0</v>
      </c>
      <c r="P9" s="63">
        <v>0</v>
      </c>
      <c r="Q9" s="63">
        <v>0</v>
      </c>
      <c r="R9" s="63">
        <v>0</v>
      </c>
      <c r="S9" s="63">
        <v>0</v>
      </c>
      <c r="T9" s="63">
        <v>0</v>
      </c>
      <c r="U9" s="63">
        <v>0</v>
      </c>
      <c r="V9" s="29">
        <f>SUM(F9:U9)</f>
        <v>2</v>
      </c>
      <c r="W9" s="31">
        <f>V9*E9</f>
        <v>50</v>
      </c>
    </row>
    <row r="10" spans="1:23" ht="14.1" customHeight="1" x14ac:dyDescent="0.2">
      <c r="A10" s="43"/>
      <c r="B10" s="44" t="s">
        <v>45</v>
      </c>
      <c r="C10" s="45"/>
      <c r="D10" s="45"/>
      <c r="E10" s="46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51"/>
      <c r="W10" s="52"/>
    </row>
    <row r="11" spans="1:23" ht="14.1" customHeight="1" x14ac:dyDescent="0.2">
      <c r="A11" s="47">
        <v>1</v>
      </c>
      <c r="B11" s="7" t="s">
        <v>46</v>
      </c>
      <c r="C11" s="40" t="s">
        <v>47</v>
      </c>
      <c r="D11" s="41">
        <v>107066363</v>
      </c>
      <c r="E11" s="30">
        <v>25</v>
      </c>
      <c r="F11" s="63">
        <v>0</v>
      </c>
      <c r="G11" s="69" t="s">
        <v>61</v>
      </c>
      <c r="H11" s="63">
        <v>0</v>
      </c>
      <c r="I11" s="69" t="s">
        <v>61</v>
      </c>
      <c r="J11" s="63">
        <v>1</v>
      </c>
      <c r="K11" s="63">
        <v>1</v>
      </c>
      <c r="L11" s="63">
        <v>1</v>
      </c>
      <c r="M11" s="63">
        <v>1</v>
      </c>
      <c r="N11" s="63">
        <v>1</v>
      </c>
      <c r="O11" s="63">
        <v>0</v>
      </c>
      <c r="P11" s="63">
        <v>1</v>
      </c>
      <c r="Q11" s="63">
        <v>1</v>
      </c>
      <c r="R11" s="63">
        <v>1</v>
      </c>
      <c r="S11" s="63">
        <v>1</v>
      </c>
      <c r="T11" s="63">
        <v>1</v>
      </c>
      <c r="U11" s="63">
        <v>0</v>
      </c>
      <c r="V11" s="29">
        <f>SUM(F11:U11)</f>
        <v>10</v>
      </c>
      <c r="W11" s="31">
        <f>V11*E11</f>
        <v>250</v>
      </c>
    </row>
    <row r="12" spans="1:23" ht="18" customHeight="1" x14ac:dyDescent="0.2">
      <c r="A12" s="43"/>
      <c r="B12" s="44" t="s">
        <v>32</v>
      </c>
      <c r="C12" s="45"/>
      <c r="D12" s="45"/>
      <c r="E12" s="76"/>
      <c r="F12" s="75"/>
      <c r="G12" s="64"/>
      <c r="H12" s="64"/>
      <c r="I12" s="64"/>
      <c r="J12" s="70"/>
      <c r="K12" s="64"/>
      <c r="L12" s="64"/>
      <c r="M12" s="64"/>
      <c r="N12" s="64"/>
      <c r="O12" s="70"/>
      <c r="P12" s="64"/>
      <c r="Q12" s="64"/>
      <c r="R12" s="64"/>
      <c r="S12" s="64"/>
      <c r="T12" s="64"/>
      <c r="U12" s="64"/>
      <c r="V12" s="51"/>
      <c r="W12" s="52"/>
    </row>
    <row r="13" spans="1:23" ht="18" customHeight="1" x14ac:dyDescent="0.2">
      <c r="A13" s="47">
        <v>2</v>
      </c>
      <c r="B13" s="7" t="s">
        <v>30</v>
      </c>
      <c r="C13" s="7" t="s">
        <v>31</v>
      </c>
      <c r="D13" s="7">
        <v>107069941</v>
      </c>
      <c r="E13" s="30">
        <v>25</v>
      </c>
      <c r="F13" s="63">
        <v>0</v>
      </c>
      <c r="G13" s="69" t="s">
        <v>61</v>
      </c>
      <c r="H13" s="63">
        <v>0</v>
      </c>
      <c r="I13" s="63">
        <v>1</v>
      </c>
      <c r="J13" s="63">
        <v>1</v>
      </c>
      <c r="K13" s="63">
        <v>1</v>
      </c>
      <c r="L13" s="63">
        <v>1</v>
      </c>
      <c r="M13" s="63">
        <v>1</v>
      </c>
      <c r="N13" s="63">
        <v>1</v>
      </c>
      <c r="O13" s="63">
        <v>0</v>
      </c>
      <c r="P13" s="63">
        <v>1</v>
      </c>
      <c r="Q13" s="63">
        <v>1</v>
      </c>
      <c r="R13" s="63">
        <v>1</v>
      </c>
      <c r="S13" s="63">
        <v>1</v>
      </c>
      <c r="T13" s="63">
        <v>1</v>
      </c>
      <c r="U13" s="69">
        <v>0</v>
      </c>
      <c r="V13" s="29">
        <f>+SUM(F13:U13)</f>
        <v>11</v>
      </c>
      <c r="W13" s="31">
        <f>E13*V13</f>
        <v>275</v>
      </c>
    </row>
    <row r="14" spans="1:23" ht="15.95" customHeight="1" x14ac:dyDescent="0.2">
      <c r="A14" s="47">
        <v>3</v>
      </c>
      <c r="B14" s="38" t="s">
        <v>74</v>
      </c>
      <c r="C14" s="38" t="s">
        <v>75</v>
      </c>
      <c r="D14" s="39">
        <v>109010462</v>
      </c>
      <c r="E14" s="30">
        <v>25</v>
      </c>
      <c r="F14" s="63">
        <v>0</v>
      </c>
      <c r="G14" s="63">
        <v>0</v>
      </c>
      <c r="H14" s="63">
        <v>0</v>
      </c>
      <c r="I14" s="63">
        <v>0</v>
      </c>
      <c r="J14" s="63">
        <v>0</v>
      </c>
      <c r="K14" s="63">
        <v>1</v>
      </c>
      <c r="L14" s="63">
        <v>1</v>
      </c>
      <c r="M14" s="63">
        <v>1</v>
      </c>
      <c r="N14" s="63">
        <v>1</v>
      </c>
      <c r="O14" s="63">
        <v>0</v>
      </c>
      <c r="P14" s="63">
        <v>1</v>
      </c>
      <c r="Q14" s="63">
        <v>1</v>
      </c>
      <c r="R14" s="63">
        <v>1</v>
      </c>
      <c r="S14" s="63">
        <v>1</v>
      </c>
      <c r="T14" s="63">
        <v>1</v>
      </c>
      <c r="U14" s="69"/>
      <c r="V14" s="29">
        <f>+SUM(F14:U14)</f>
        <v>9</v>
      </c>
      <c r="W14" s="31">
        <f>E14*V14</f>
        <v>225</v>
      </c>
    </row>
    <row r="15" spans="1:23" ht="18" customHeight="1" x14ac:dyDescent="0.2">
      <c r="A15" s="43"/>
      <c r="B15" s="44" t="s">
        <v>33</v>
      </c>
      <c r="C15" s="45"/>
      <c r="D15" s="45"/>
      <c r="E15" s="46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51"/>
      <c r="W15" s="52"/>
    </row>
    <row r="16" spans="1:23" ht="18" customHeight="1" x14ac:dyDescent="0.2">
      <c r="A16" s="47">
        <v>4</v>
      </c>
      <c r="B16" s="40" t="s">
        <v>28</v>
      </c>
      <c r="C16" s="40" t="s">
        <v>29</v>
      </c>
      <c r="D16" s="41">
        <v>107024799</v>
      </c>
      <c r="E16" s="50">
        <v>25</v>
      </c>
      <c r="F16" s="63">
        <v>0</v>
      </c>
      <c r="G16" s="63">
        <v>1</v>
      </c>
      <c r="H16" s="63">
        <v>0</v>
      </c>
      <c r="I16" s="63">
        <v>1</v>
      </c>
      <c r="J16" s="63">
        <v>1</v>
      </c>
      <c r="K16" s="63">
        <v>1</v>
      </c>
      <c r="L16" s="63">
        <v>1</v>
      </c>
      <c r="M16" s="63">
        <v>1</v>
      </c>
      <c r="N16" s="63">
        <v>1</v>
      </c>
      <c r="O16" s="63">
        <v>0</v>
      </c>
      <c r="P16" s="63">
        <v>1</v>
      </c>
      <c r="Q16" s="63">
        <v>1</v>
      </c>
      <c r="R16" s="63">
        <v>1</v>
      </c>
      <c r="S16" s="63">
        <v>1</v>
      </c>
      <c r="T16" s="63">
        <v>1</v>
      </c>
      <c r="U16" s="63">
        <v>0</v>
      </c>
      <c r="V16" s="29">
        <f>+SUM(F16:U16)</f>
        <v>12</v>
      </c>
      <c r="W16" s="31">
        <f>E16*V16</f>
        <v>300</v>
      </c>
    </row>
    <row r="17" spans="1:23" ht="18" customHeight="1" x14ac:dyDescent="0.2">
      <c r="A17" s="29">
        <v>5</v>
      </c>
      <c r="B17" s="7" t="s">
        <v>38</v>
      </c>
      <c r="C17" s="7" t="s">
        <v>39</v>
      </c>
      <c r="D17" s="16">
        <v>107069937</v>
      </c>
      <c r="E17" s="30">
        <v>40</v>
      </c>
      <c r="F17" s="63">
        <v>0</v>
      </c>
      <c r="G17" s="69" t="s">
        <v>61</v>
      </c>
      <c r="H17" s="63">
        <v>0</v>
      </c>
      <c r="I17" s="63">
        <v>1</v>
      </c>
      <c r="J17" s="63">
        <v>1</v>
      </c>
      <c r="K17" s="63">
        <v>1</v>
      </c>
      <c r="L17" s="63">
        <v>1</v>
      </c>
      <c r="M17" s="63">
        <v>1</v>
      </c>
      <c r="N17" s="63">
        <v>1</v>
      </c>
      <c r="O17" s="63">
        <v>0</v>
      </c>
      <c r="P17" s="63">
        <v>1</v>
      </c>
      <c r="Q17" s="63">
        <v>1</v>
      </c>
      <c r="R17" s="63">
        <v>1</v>
      </c>
      <c r="S17" s="63">
        <v>1</v>
      </c>
      <c r="T17" s="63">
        <v>1</v>
      </c>
      <c r="U17" s="69">
        <v>0</v>
      </c>
      <c r="V17" s="29">
        <f>+SUM(F17:U17)</f>
        <v>11</v>
      </c>
      <c r="W17" s="31">
        <f>E17*V17</f>
        <v>440</v>
      </c>
    </row>
    <row r="18" spans="1:23" ht="18" customHeight="1" x14ac:dyDescent="0.2">
      <c r="A18" s="47">
        <v>6</v>
      </c>
      <c r="B18" s="7" t="s">
        <v>40</v>
      </c>
      <c r="C18" s="7" t="s">
        <v>41</v>
      </c>
      <c r="D18" s="54">
        <v>107086179</v>
      </c>
      <c r="E18" s="30">
        <v>25</v>
      </c>
      <c r="F18" s="63">
        <v>0</v>
      </c>
      <c r="G18" s="63">
        <v>1</v>
      </c>
      <c r="H18" s="63">
        <v>0</v>
      </c>
      <c r="I18" s="63">
        <v>1</v>
      </c>
      <c r="J18" s="63">
        <v>1</v>
      </c>
      <c r="K18" s="63">
        <v>1</v>
      </c>
      <c r="L18" s="63">
        <v>1</v>
      </c>
      <c r="M18" s="63">
        <v>1</v>
      </c>
      <c r="N18" s="63">
        <v>1</v>
      </c>
      <c r="O18" s="63">
        <v>0</v>
      </c>
      <c r="P18" s="63">
        <v>1</v>
      </c>
      <c r="Q18" s="63">
        <v>1</v>
      </c>
      <c r="R18" s="63">
        <v>1</v>
      </c>
      <c r="S18" s="63">
        <v>1</v>
      </c>
      <c r="T18" s="63">
        <v>1</v>
      </c>
      <c r="U18" s="63">
        <v>0</v>
      </c>
      <c r="V18" s="29">
        <f>+SUM(F18:U18)</f>
        <v>12</v>
      </c>
      <c r="W18" s="31">
        <f>E18*V18</f>
        <v>300</v>
      </c>
    </row>
    <row r="19" spans="1:23" ht="18" customHeight="1" x14ac:dyDescent="0.2">
      <c r="A19" s="47">
        <v>7</v>
      </c>
      <c r="B19" s="7" t="s">
        <v>50</v>
      </c>
      <c r="C19" s="7" t="s">
        <v>51</v>
      </c>
      <c r="D19" s="54">
        <v>107091562</v>
      </c>
      <c r="E19" s="30">
        <v>25</v>
      </c>
      <c r="F19" s="63">
        <v>0</v>
      </c>
      <c r="G19" s="69" t="s">
        <v>61</v>
      </c>
      <c r="H19" s="63">
        <v>0</v>
      </c>
      <c r="I19" s="63">
        <v>1</v>
      </c>
      <c r="J19" s="63">
        <v>1</v>
      </c>
      <c r="K19" s="63">
        <v>1</v>
      </c>
      <c r="L19" s="63">
        <v>1</v>
      </c>
      <c r="M19" s="63">
        <v>1</v>
      </c>
      <c r="N19" s="63">
        <v>1</v>
      </c>
      <c r="O19" s="63">
        <v>0</v>
      </c>
      <c r="P19" s="63">
        <v>1</v>
      </c>
      <c r="Q19" s="63">
        <v>1</v>
      </c>
      <c r="R19" s="63">
        <v>1</v>
      </c>
      <c r="S19" s="63">
        <v>1</v>
      </c>
      <c r="T19" s="63">
        <v>1</v>
      </c>
      <c r="U19" s="63">
        <v>0</v>
      </c>
      <c r="V19" s="29">
        <f>+SUM(F19:U19)</f>
        <v>11</v>
      </c>
      <c r="W19" s="31">
        <f>E19*V19</f>
        <v>275</v>
      </c>
    </row>
    <row r="20" spans="1:23" ht="18" customHeight="1" x14ac:dyDescent="0.2">
      <c r="A20" s="47"/>
      <c r="B20" s="44" t="s">
        <v>68</v>
      </c>
      <c r="C20" s="48"/>
      <c r="D20" s="54"/>
      <c r="E20" s="59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29"/>
      <c r="W20" s="31"/>
    </row>
    <row r="21" spans="1:23" ht="18" customHeight="1" x14ac:dyDescent="0.2">
      <c r="A21" s="47">
        <v>8</v>
      </c>
      <c r="B21" s="7" t="s">
        <v>69</v>
      </c>
      <c r="C21" s="7" t="s">
        <v>70</v>
      </c>
      <c r="D21" s="7">
        <v>107020058</v>
      </c>
      <c r="E21" s="30">
        <v>50</v>
      </c>
      <c r="F21" s="63">
        <v>0</v>
      </c>
      <c r="G21" s="63">
        <v>0</v>
      </c>
      <c r="H21" s="63">
        <v>0</v>
      </c>
      <c r="I21" s="63">
        <v>1</v>
      </c>
      <c r="J21" s="63">
        <v>0</v>
      </c>
      <c r="K21" s="63">
        <v>0</v>
      </c>
      <c r="L21" s="63">
        <v>0</v>
      </c>
      <c r="M21" s="63">
        <v>0</v>
      </c>
      <c r="N21" s="63">
        <v>0</v>
      </c>
      <c r="O21" s="63">
        <v>0</v>
      </c>
      <c r="P21" s="63">
        <v>0</v>
      </c>
      <c r="Q21" s="63">
        <v>0</v>
      </c>
      <c r="R21" s="63">
        <v>0</v>
      </c>
      <c r="S21" s="63">
        <v>0</v>
      </c>
      <c r="T21" s="63">
        <v>0</v>
      </c>
      <c r="U21" s="63"/>
      <c r="V21" s="29">
        <f>+SUM(F21:U21)</f>
        <v>1</v>
      </c>
      <c r="W21" s="31">
        <f>E21*V21</f>
        <v>50</v>
      </c>
    </row>
    <row r="22" spans="1:23" ht="18" customHeight="1" x14ac:dyDescent="0.2">
      <c r="A22" s="43"/>
      <c r="B22" s="44" t="s">
        <v>42</v>
      </c>
      <c r="C22" s="45"/>
      <c r="D22" s="45"/>
      <c r="E22" s="46"/>
      <c r="F22" s="64"/>
      <c r="G22" s="64"/>
      <c r="H22" s="64"/>
      <c r="I22" s="64"/>
      <c r="J22" s="64"/>
      <c r="K22" s="64"/>
      <c r="L22" s="64"/>
      <c r="M22" s="64"/>
      <c r="N22" s="64"/>
      <c r="O22" s="70"/>
      <c r="P22" s="64"/>
      <c r="Q22" s="64"/>
      <c r="R22" s="64"/>
      <c r="S22" s="64"/>
      <c r="T22" s="64"/>
      <c r="U22" s="64"/>
      <c r="V22" s="29"/>
      <c r="W22" s="31"/>
    </row>
    <row r="23" spans="1:23" ht="18" customHeight="1" x14ac:dyDescent="0.2">
      <c r="A23" s="65">
        <v>9</v>
      </c>
      <c r="B23" s="66" t="s">
        <v>64</v>
      </c>
      <c r="C23" s="66" t="s">
        <v>65</v>
      </c>
      <c r="D23" s="66">
        <v>107086180</v>
      </c>
      <c r="E23" s="30">
        <v>25</v>
      </c>
      <c r="F23" s="63">
        <v>0</v>
      </c>
      <c r="G23" s="63">
        <v>0</v>
      </c>
      <c r="H23" s="63">
        <v>0</v>
      </c>
      <c r="I23" s="63">
        <v>0</v>
      </c>
      <c r="J23" s="63">
        <v>0</v>
      </c>
      <c r="K23" s="63">
        <v>0</v>
      </c>
      <c r="L23" s="63">
        <v>0</v>
      </c>
      <c r="M23" s="63">
        <v>1</v>
      </c>
      <c r="N23" s="63">
        <v>1</v>
      </c>
      <c r="O23" s="63">
        <v>0</v>
      </c>
      <c r="P23" s="63">
        <v>0</v>
      </c>
      <c r="Q23" s="63">
        <v>0</v>
      </c>
      <c r="R23" s="63">
        <v>0</v>
      </c>
      <c r="S23" s="63">
        <v>0</v>
      </c>
      <c r="T23" s="63">
        <v>0</v>
      </c>
      <c r="U23" s="63"/>
      <c r="V23" s="29">
        <f t="shared" ref="V23:V25" si="0">+SUM(F23:U23)</f>
        <v>2</v>
      </c>
      <c r="W23" s="31">
        <f t="shared" ref="W23:W25" si="1">E23*V23</f>
        <v>50</v>
      </c>
    </row>
    <row r="24" spans="1:23" ht="18" customHeight="1" x14ac:dyDescent="0.2">
      <c r="A24" s="65">
        <v>10</v>
      </c>
      <c r="B24" s="66" t="s">
        <v>57</v>
      </c>
      <c r="C24" s="7" t="s">
        <v>58</v>
      </c>
      <c r="D24" s="16">
        <v>107069936</v>
      </c>
      <c r="E24" s="30">
        <v>25</v>
      </c>
      <c r="F24" s="63">
        <v>0</v>
      </c>
      <c r="G24" s="69" t="s">
        <v>61</v>
      </c>
      <c r="H24" s="63">
        <v>0</v>
      </c>
      <c r="I24" s="63">
        <v>1</v>
      </c>
      <c r="J24" s="63">
        <v>1</v>
      </c>
      <c r="K24" s="63">
        <v>1</v>
      </c>
      <c r="L24" s="63">
        <v>1</v>
      </c>
      <c r="M24" s="63">
        <v>1</v>
      </c>
      <c r="N24" s="63">
        <v>1</v>
      </c>
      <c r="O24" s="63">
        <v>0</v>
      </c>
      <c r="P24" s="63">
        <v>1</v>
      </c>
      <c r="Q24" s="63">
        <v>1</v>
      </c>
      <c r="R24" s="63">
        <v>1</v>
      </c>
      <c r="S24" s="63">
        <v>1</v>
      </c>
      <c r="T24" s="63">
        <v>1</v>
      </c>
      <c r="U24" s="69">
        <v>0</v>
      </c>
      <c r="V24" s="29">
        <f>SUM(F24:U24)</f>
        <v>11</v>
      </c>
      <c r="W24" s="31">
        <f>E24*V24</f>
        <v>275</v>
      </c>
    </row>
    <row r="25" spans="1:23" ht="18" customHeight="1" x14ac:dyDescent="0.2">
      <c r="A25" s="65">
        <v>11</v>
      </c>
      <c r="B25" s="66" t="s">
        <v>66</v>
      </c>
      <c r="C25" s="66" t="s">
        <v>67</v>
      </c>
      <c r="D25" s="66">
        <v>109007955</v>
      </c>
      <c r="E25" s="30">
        <v>25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3">
        <v>0</v>
      </c>
      <c r="M25" s="63">
        <v>1</v>
      </c>
      <c r="N25" s="63">
        <v>1</v>
      </c>
      <c r="O25" s="63">
        <v>0</v>
      </c>
      <c r="P25" s="63">
        <v>0</v>
      </c>
      <c r="Q25" s="63">
        <v>0</v>
      </c>
      <c r="R25" s="63">
        <v>0</v>
      </c>
      <c r="S25" s="63">
        <v>0</v>
      </c>
      <c r="T25" s="63">
        <v>0</v>
      </c>
      <c r="U25" s="63"/>
      <c r="V25" s="29">
        <f t="shared" si="0"/>
        <v>2</v>
      </c>
      <c r="W25" s="31">
        <f t="shared" si="1"/>
        <v>50</v>
      </c>
    </row>
    <row r="26" spans="1:23" ht="18" customHeight="1" x14ac:dyDescent="0.2">
      <c r="A26" s="65">
        <v>12</v>
      </c>
      <c r="B26" s="66" t="s">
        <v>54</v>
      </c>
      <c r="C26" s="66" t="s">
        <v>55</v>
      </c>
      <c r="D26" s="67">
        <v>109001070</v>
      </c>
      <c r="E26" s="30">
        <v>25</v>
      </c>
      <c r="F26" s="63">
        <v>0</v>
      </c>
      <c r="G26" s="63">
        <v>1</v>
      </c>
      <c r="H26" s="63">
        <v>0</v>
      </c>
      <c r="I26" s="63">
        <v>1</v>
      </c>
      <c r="J26" s="63">
        <v>1</v>
      </c>
      <c r="K26" s="63">
        <v>1</v>
      </c>
      <c r="L26" s="63">
        <v>1</v>
      </c>
      <c r="M26" s="63">
        <v>1</v>
      </c>
      <c r="N26" s="63">
        <v>1</v>
      </c>
      <c r="O26" s="63">
        <v>0</v>
      </c>
      <c r="P26" s="63">
        <v>1</v>
      </c>
      <c r="Q26" s="63">
        <v>1</v>
      </c>
      <c r="R26" s="63">
        <v>1</v>
      </c>
      <c r="S26" s="63">
        <v>1</v>
      </c>
      <c r="T26" s="63">
        <v>1</v>
      </c>
      <c r="U26" s="63">
        <v>0</v>
      </c>
      <c r="V26" s="29">
        <f>+SUM(F26:U26)</f>
        <v>12</v>
      </c>
      <c r="W26" s="31">
        <f>E26*V26</f>
        <v>300</v>
      </c>
    </row>
    <row r="27" spans="1:23" ht="18" customHeight="1" x14ac:dyDescent="0.2">
      <c r="A27" s="65">
        <v>13</v>
      </c>
      <c r="B27" s="66" t="s">
        <v>48</v>
      </c>
      <c r="C27" s="66" t="s">
        <v>49</v>
      </c>
      <c r="D27" s="67">
        <v>107098472</v>
      </c>
      <c r="E27" s="30">
        <v>25</v>
      </c>
      <c r="F27" s="63">
        <v>0</v>
      </c>
      <c r="G27" s="63">
        <v>1</v>
      </c>
      <c r="H27" s="63">
        <v>0</v>
      </c>
      <c r="I27" s="63">
        <v>1</v>
      </c>
      <c r="J27" s="63">
        <v>1</v>
      </c>
      <c r="K27" s="63">
        <v>1</v>
      </c>
      <c r="L27" s="63">
        <v>1</v>
      </c>
      <c r="M27" s="63">
        <v>1</v>
      </c>
      <c r="N27" s="63">
        <v>1</v>
      </c>
      <c r="O27" s="63">
        <v>0</v>
      </c>
      <c r="P27" s="63">
        <v>1</v>
      </c>
      <c r="Q27" s="63">
        <v>1</v>
      </c>
      <c r="R27" s="63">
        <v>1</v>
      </c>
      <c r="S27" s="63">
        <v>1</v>
      </c>
      <c r="T27" s="63">
        <v>1</v>
      </c>
      <c r="U27" s="63">
        <v>0</v>
      </c>
      <c r="V27" s="29">
        <f>SUM(F27:U27)</f>
        <v>12</v>
      </c>
      <c r="W27" s="31">
        <f>V27*E27</f>
        <v>300</v>
      </c>
    </row>
    <row r="28" spans="1:23" ht="18" customHeight="1" x14ac:dyDescent="0.2">
      <c r="A28" s="65">
        <v>14</v>
      </c>
      <c r="B28" s="66" t="s">
        <v>43</v>
      </c>
      <c r="C28" s="7" t="s">
        <v>44</v>
      </c>
      <c r="D28" s="16">
        <v>107034541</v>
      </c>
      <c r="E28" s="30">
        <v>25</v>
      </c>
      <c r="F28" s="63">
        <v>0</v>
      </c>
      <c r="G28" s="63">
        <v>1</v>
      </c>
      <c r="H28" s="63">
        <v>0</v>
      </c>
      <c r="I28" s="63">
        <v>1</v>
      </c>
      <c r="J28" s="63">
        <v>1</v>
      </c>
      <c r="K28" s="63">
        <v>1</v>
      </c>
      <c r="L28" s="63">
        <v>1</v>
      </c>
      <c r="M28" s="63">
        <v>1</v>
      </c>
      <c r="N28" s="63">
        <v>1</v>
      </c>
      <c r="O28" s="63">
        <v>0</v>
      </c>
      <c r="P28" s="63">
        <v>1</v>
      </c>
      <c r="Q28" s="63">
        <v>1</v>
      </c>
      <c r="R28" s="63">
        <v>1</v>
      </c>
      <c r="S28" s="63">
        <v>1</v>
      </c>
      <c r="T28" s="63">
        <v>1</v>
      </c>
      <c r="U28" s="63">
        <v>0</v>
      </c>
      <c r="V28" s="29">
        <f>SUM(F28:U28)</f>
        <v>12</v>
      </c>
      <c r="W28" s="31">
        <f>E28*V28</f>
        <v>300</v>
      </c>
    </row>
    <row r="29" spans="1:23" ht="18" customHeight="1" x14ac:dyDescent="0.2">
      <c r="A29" s="65"/>
      <c r="B29" s="44" t="s">
        <v>56</v>
      </c>
      <c r="C29" s="68"/>
      <c r="D29" s="54"/>
      <c r="E29" s="55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29"/>
      <c r="W29" s="31"/>
    </row>
    <row r="30" spans="1:23" ht="18" customHeight="1" x14ac:dyDescent="0.2">
      <c r="A30" s="65">
        <v>15</v>
      </c>
      <c r="B30" s="66" t="s">
        <v>59</v>
      </c>
      <c r="C30" s="7" t="s">
        <v>60</v>
      </c>
      <c r="D30" s="16">
        <v>107073168</v>
      </c>
      <c r="E30" s="30">
        <v>25</v>
      </c>
      <c r="F30" s="63">
        <v>0</v>
      </c>
      <c r="G30" s="63">
        <v>1</v>
      </c>
      <c r="H30" s="63">
        <v>0</v>
      </c>
      <c r="I30" s="63">
        <v>1</v>
      </c>
      <c r="J30" s="63">
        <v>1</v>
      </c>
      <c r="K30" s="63">
        <v>1</v>
      </c>
      <c r="L30" s="63">
        <v>1</v>
      </c>
      <c r="M30" s="63">
        <v>1</v>
      </c>
      <c r="N30" s="63">
        <v>1</v>
      </c>
      <c r="O30" s="63">
        <v>0</v>
      </c>
      <c r="P30" s="63">
        <v>1</v>
      </c>
      <c r="Q30" s="63">
        <v>1</v>
      </c>
      <c r="R30" s="63">
        <v>1</v>
      </c>
      <c r="S30" s="63">
        <v>1</v>
      </c>
      <c r="T30" s="63">
        <v>1</v>
      </c>
      <c r="U30" s="63">
        <v>0</v>
      </c>
      <c r="V30" s="29">
        <f t="shared" ref="V30" si="2">SUM(F30:U30)</f>
        <v>12</v>
      </c>
      <c r="W30" s="31">
        <f t="shared" ref="W30" si="3">E30*V30</f>
        <v>300</v>
      </c>
    </row>
    <row r="31" spans="1:23" ht="18" customHeight="1" thickBot="1" x14ac:dyDescent="0.25">
      <c r="A31" s="35" t="s">
        <v>27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7">
        <f>SUM(W9:W30)</f>
        <v>3740</v>
      </c>
    </row>
    <row r="32" spans="1:23" ht="21.95" customHeight="1" thickTop="1" x14ac:dyDescent="0.2"/>
    <row r="33" spans="2:23" ht="21.95" customHeight="1" x14ac:dyDescent="0.2">
      <c r="V33" s="61" t="s">
        <v>5</v>
      </c>
      <c r="W33" s="60">
        <f>SUM(W31:W31)-W34</f>
        <v>3740</v>
      </c>
    </row>
    <row r="34" spans="2:23" ht="21.95" customHeight="1" x14ac:dyDescent="0.2">
      <c r="V34" s="62" t="s">
        <v>6</v>
      </c>
      <c r="W34" s="60"/>
    </row>
    <row r="35" spans="2:23" ht="12.95" customHeight="1" x14ac:dyDescent="0.2">
      <c r="B35" s="6" t="s">
        <v>9</v>
      </c>
      <c r="D35" s="32"/>
      <c r="E35" s="32" t="s">
        <v>8</v>
      </c>
      <c r="L35" s="6" t="s">
        <v>7</v>
      </c>
    </row>
    <row r="36" spans="2:23" ht="12.95" customHeight="1" x14ac:dyDescent="0.2">
      <c r="B36" s="6" t="s">
        <v>1</v>
      </c>
      <c r="D36" s="32"/>
      <c r="E36" s="32" t="s">
        <v>52</v>
      </c>
      <c r="L36" s="6" t="s">
        <v>36</v>
      </c>
    </row>
    <row r="37" spans="2:23" ht="12.95" customHeight="1" x14ac:dyDescent="0.2">
      <c r="B37" s="6" t="s">
        <v>2</v>
      </c>
      <c r="D37" s="32"/>
      <c r="E37" s="32" t="s">
        <v>53</v>
      </c>
      <c r="L37" s="6" t="s">
        <v>37</v>
      </c>
    </row>
  </sheetData>
  <sortState ref="A10:W11">
    <sortCondition ref="B10:B11"/>
  </sortState>
  <mergeCells count="4">
    <mergeCell ref="W5:W7"/>
    <mergeCell ref="A5:A7"/>
    <mergeCell ref="B5:B7"/>
    <mergeCell ref="C5:C7"/>
  </mergeCells>
  <printOptions horizontalCentered="1"/>
  <pageMargins left="0" right="0" top="1.2598425196850394" bottom="0.59055118110236227" header="0" footer="0.15748031496062992"/>
  <pageSetup scale="75" fitToHeight="2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E25" sqref="E25"/>
    </sheetView>
  </sheetViews>
  <sheetFormatPr baseColWidth="10" defaultRowHeight="12.75" x14ac:dyDescent="0.2"/>
  <cols>
    <col min="1" max="1" width="29.28515625" bestFit="1" customWidth="1"/>
    <col min="2" max="2" width="4.5703125" customWidth="1"/>
    <col min="3" max="3" width="10.28515625" bestFit="1" customWidth="1"/>
    <col min="4" max="4" width="8.85546875" bestFit="1" customWidth="1"/>
    <col min="5" max="5" width="28.85546875" bestFit="1" customWidth="1"/>
  </cols>
  <sheetData>
    <row r="2" spans="1:5" x14ac:dyDescent="0.2">
      <c r="A2" s="20" t="s">
        <v>71</v>
      </c>
      <c r="C2" s="8">
        <v>107091559</v>
      </c>
      <c r="D2" s="58">
        <v>50</v>
      </c>
      <c r="E2" s="42" t="s">
        <v>76</v>
      </c>
    </row>
    <row r="3" spans="1:5" x14ac:dyDescent="0.2">
      <c r="A3" s="20" t="s">
        <v>46</v>
      </c>
      <c r="C3" s="8">
        <v>107066363</v>
      </c>
      <c r="D3" s="58">
        <v>250</v>
      </c>
      <c r="E3" s="42" t="s">
        <v>76</v>
      </c>
    </row>
    <row r="4" spans="1:5" ht="15.95" customHeight="1" x14ac:dyDescent="0.2">
      <c r="A4" s="20" t="s">
        <v>30</v>
      </c>
      <c r="B4" s="53"/>
      <c r="C4" s="8">
        <v>107069941</v>
      </c>
      <c r="D4" s="58">
        <v>275</v>
      </c>
      <c r="E4" s="42" t="s">
        <v>76</v>
      </c>
    </row>
    <row r="5" spans="1:5" ht="15.95" customHeight="1" x14ac:dyDescent="0.2">
      <c r="A5" s="20" t="s">
        <v>74</v>
      </c>
      <c r="B5" s="53"/>
      <c r="C5" s="8">
        <v>109010462</v>
      </c>
      <c r="D5" s="58">
        <v>225</v>
      </c>
      <c r="E5" s="42" t="s">
        <v>76</v>
      </c>
    </row>
    <row r="6" spans="1:5" ht="15.95" customHeight="1" x14ac:dyDescent="0.2">
      <c r="A6" s="20" t="s">
        <v>28</v>
      </c>
      <c r="B6" s="53"/>
      <c r="C6" s="8">
        <v>107024799</v>
      </c>
      <c r="D6" s="58">
        <v>300</v>
      </c>
      <c r="E6" s="42" t="s">
        <v>76</v>
      </c>
    </row>
    <row r="7" spans="1:5" ht="15.95" customHeight="1" x14ac:dyDescent="0.2">
      <c r="A7" s="20" t="s">
        <v>38</v>
      </c>
      <c r="B7" s="53"/>
      <c r="C7" s="8">
        <v>107069937</v>
      </c>
      <c r="D7" s="58">
        <v>440</v>
      </c>
      <c r="E7" s="42" t="s">
        <v>76</v>
      </c>
    </row>
    <row r="8" spans="1:5" ht="15.95" customHeight="1" x14ac:dyDescent="0.2">
      <c r="A8" s="20" t="s">
        <v>40</v>
      </c>
      <c r="B8" s="53"/>
      <c r="C8" s="8">
        <v>107086179</v>
      </c>
      <c r="D8" s="58">
        <v>300</v>
      </c>
      <c r="E8" s="42" t="s">
        <v>76</v>
      </c>
    </row>
    <row r="9" spans="1:5" ht="15.95" customHeight="1" x14ac:dyDescent="0.2">
      <c r="A9" s="20" t="s">
        <v>50</v>
      </c>
      <c r="B9" s="53"/>
      <c r="C9" s="8">
        <v>107091562</v>
      </c>
      <c r="D9" s="58">
        <v>275</v>
      </c>
      <c r="E9" s="42" t="s">
        <v>76</v>
      </c>
    </row>
    <row r="10" spans="1:5" ht="15.95" customHeight="1" x14ac:dyDescent="0.2">
      <c r="A10" s="20" t="s">
        <v>69</v>
      </c>
      <c r="B10" s="53"/>
      <c r="C10" s="8">
        <v>107020058</v>
      </c>
      <c r="D10" s="58">
        <v>50</v>
      </c>
      <c r="E10" s="42" t="s">
        <v>76</v>
      </c>
    </row>
    <row r="11" spans="1:5" ht="15.95" customHeight="1" x14ac:dyDescent="0.2">
      <c r="A11" s="20" t="s">
        <v>64</v>
      </c>
      <c r="B11" s="53"/>
      <c r="C11" s="8">
        <v>107086180</v>
      </c>
      <c r="D11" s="58">
        <v>50</v>
      </c>
      <c r="E11" s="42" t="s">
        <v>76</v>
      </c>
    </row>
    <row r="12" spans="1:5" ht="15.95" customHeight="1" x14ac:dyDescent="0.2">
      <c r="A12" s="20" t="s">
        <v>57</v>
      </c>
      <c r="B12" s="53"/>
      <c r="C12" s="8">
        <v>107069936</v>
      </c>
      <c r="D12" s="58">
        <v>275</v>
      </c>
      <c r="E12" s="42" t="s">
        <v>76</v>
      </c>
    </row>
    <row r="13" spans="1:5" ht="15.95" customHeight="1" x14ac:dyDescent="0.2">
      <c r="A13" s="20" t="s">
        <v>66</v>
      </c>
      <c r="B13" s="53"/>
      <c r="C13" s="8">
        <v>109007955</v>
      </c>
      <c r="D13" s="58">
        <v>50</v>
      </c>
      <c r="E13" s="42" t="s">
        <v>76</v>
      </c>
    </row>
    <row r="14" spans="1:5" ht="15.95" customHeight="1" x14ac:dyDescent="0.2">
      <c r="A14" s="20" t="s">
        <v>54</v>
      </c>
      <c r="B14" s="53"/>
      <c r="C14" s="8">
        <v>109001070</v>
      </c>
      <c r="D14" s="58">
        <v>300</v>
      </c>
      <c r="E14" s="42" t="s">
        <v>76</v>
      </c>
    </row>
    <row r="15" spans="1:5" ht="15.95" customHeight="1" x14ac:dyDescent="0.2">
      <c r="A15" s="20" t="s">
        <v>48</v>
      </c>
      <c r="B15" s="53"/>
      <c r="C15" s="8">
        <v>107098472</v>
      </c>
      <c r="D15" s="58">
        <v>300</v>
      </c>
      <c r="E15" s="42" t="s">
        <v>76</v>
      </c>
    </row>
    <row r="16" spans="1:5" ht="15.95" customHeight="1" x14ac:dyDescent="0.2">
      <c r="A16" s="20" t="s">
        <v>43</v>
      </c>
      <c r="B16" s="53"/>
      <c r="C16" s="8">
        <v>107034541</v>
      </c>
      <c r="D16" s="58">
        <v>300</v>
      </c>
      <c r="E16" s="42" t="s">
        <v>76</v>
      </c>
    </row>
    <row r="17" spans="1:5" ht="15.95" customHeight="1" x14ac:dyDescent="0.25">
      <c r="A17" s="20" t="s">
        <v>59</v>
      </c>
      <c r="B17" s="11"/>
      <c r="C17" s="8">
        <v>107073168</v>
      </c>
      <c r="D17" s="58">
        <v>300</v>
      </c>
      <c r="E17" s="42" t="s">
        <v>76</v>
      </c>
    </row>
    <row r="18" spans="1:5" ht="15.95" customHeight="1" x14ac:dyDescent="0.25">
      <c r="A18" s="11"/>
      <c r="B18" s="11"/>
      <c r="E18" s="11"/>
    </row>
    <row r="19" spans="1:5" ht="15" x14ac:dyDescent="0.25">
      <c r="C19" s="12" t="s">
        <v>3</v>
      </c>
      <c r="D19" s="13">
        <f>SUM(D2:D17)</f>
        <v>3740</v>
      </c>
    </row>
    <row r="20" spans="1:5" ht="15" x14ac:dyDescent="0.25">
      <c r="C20" s="14"/>
      <c r="D20" s="15">
        <f>D19-'SubTransp 1Q Ene16 Admvos'!W33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SubTransp 1Q Ene16 Admvos</vt:lpstr>
      <vt:lpstr>BCR SubTransp 1Q Ene16 SopAdm</vt:lpstr>
      <vt:lpstr>'SubTransp 1Q Ene16 Admvos'!Títulos_a_imprimir</vt:lpstr>
    </vt:vector>
  </TitlesOfParts>
  <Company>MEDICASA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CONTADOR</dc:creator>
  <cp:lastModifiedBy>Usuario</cp:lastModifiedBy>
  <cp:lastPrinted>2015-05-18T17:03:58Z</cp:lastPrinted>
  <dcterms:created xsi:type="dcterms:W3CDTF">2009-01-30T18:29:15Z</dcterms:created>
  <dcterms:modified xsi:type="dcterms:W3CDTF">2016-02-18T17:05:34Z</dcterms:modified>
</cp:coreProperties>
</file>