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10" documentId="11_8772DDE4D67287160CF948989F0E71D45C6BA5B0" xr6:coauthVersionLast="47" xr6:coauthVersionMax="47" xr10:uidLastSave="{9FBAF68C-7119-440B-95DC-54ED2D38175C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 s="1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<sst xmlns="http://schemas.openxmlformats.org/spreadsheetml/2006/main" count="324" uniqueCount="172">
  <si>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</si>
  <si>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</si>
  <si>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</si>
  <si>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</si>
  <si>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</si>
  <si>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</si>
  <si>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</si>
  <si>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</si>
  <si>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</si>
  <si>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</si>
  <si>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</si>
  <si>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</si>
  <si>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</si>
  <si>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</si>
  <si>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</si>
  <si>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</si>
  <si>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</si>
  <si>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</si>
  <si>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</si>
  <si>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</si>
  <si>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</si>
  <si>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</si>
  <si>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</si>
  <si>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</si>
  <si>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</si>
  <si>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</si>
  <si>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</si>
  <si>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</si>
  <si>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</si>
  <si>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</si>
  <si>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</si>
  <si>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</si>
  <si>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</si>
  <si>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</si>
  <si>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</si>
  <si>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</si>
  <si>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</si>
  <si>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</si>
  <si>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</si>
  <si>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</si>
  <si>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</si>
  <si>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</si>
  <si>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</si>
  <si>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</si>
  <si>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</si>
  <si>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</si>
  <si>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</si>
  <si>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</si>
  <si>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</si>
  <si>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</si>
  <si>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</si>
  <si>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</si>
  <si>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</si>
  <si>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</si>
  <si>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</si>
  <si>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</si>
  <si>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</si>
  <si>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</si>
  <si>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</si>
  <si>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</si>
  <si>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</si>
  <si>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</si>
  <si>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</si>
  <si>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</si>
  <si>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</si>
  <si>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</si>
  <si>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</si>
  <si>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</si>
  <si>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</si>
  <si>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</si>
  <si>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</si>
  <si>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</si>
  <si>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</si>
  <si>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</si>
  <si>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</si>
  <si>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</si>
  <si>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</si>
  <si>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</si>
  <si>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</si>
  <si>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</si>
  <si>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</si>
  <si>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</si>
  <si>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</si>
  <si>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</si>
  <si>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</si>
  <si>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</si>
  <si>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</si>
  <si>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</si>
  <si>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</si>
  <si>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</si>
  <si>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</si>
  <si>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</si>
  <si>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</si>
  <si>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</si>
  <si>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</si>
  <si>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</si>
  <si>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</si>
  <si>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</si>
  <si>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</si>
  <si>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</si>
  <si>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</si>
  <si>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</si>
  <si>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</si>
  <si>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</si>
  <si>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</si>
  <si>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</si>
  <si>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</si>
  <si>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</si>
  <si>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</si>
  <si>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</si>
  <si>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</si>
  <si>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</si>
  <si>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</si>
  <si>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</si>
  <si>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</si>
  <si>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</si>
  <si>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</si>
  <si>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</si>
  <si>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</si>
  <si>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</si>
  <si>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</si>
  <si>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</si>
  <si>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</si>
  <si>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</si>
  <si>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</si>
  <si>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</si>
  <si>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</si>
  <si>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</si>
  <si>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</si>
  <si>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</si>
  <si>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</si>
  <si>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</si>
  <si>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</si>
  <si>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</si>
  <si>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</si>
  <si>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</si>
  <si>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</si>
  <si>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</si>
  <si>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</si>
  <si>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</si>
  <si>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</si>
  <si>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</si>
  <si>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</si>
  <si>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</si>
  <si>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</si>
  <si>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</si>
  <si>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</si>
  <si>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</si>
  <si>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</si>
  <si>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</si>
  <si>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</si>
  <si>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</si>
  <si>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</si>
  <si>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</si>
  <si>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</si>
  <si>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</si>
  <si>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</si>
  <si>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</si>
  <si>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</si>
  <si>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</si>
  <si>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</si>
  <si>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</si>
  <si>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</si>
  <si>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</si>
  <si>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</si>
  <si>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</si>
  <si>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</si>
  <si>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</si>
  <si>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</si>
  <si>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</si>
  <si>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Administrador</t>
  </si>
  <si>
    <t>Tesoreria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</si>
</sst>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52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Users!A1"/><Relationship Id="rId3" Type="http://schemas.openxmlformats.org/officeDocument/2006/relationships/hyperlink" Target="#E!A1"/><Relationship Id="rId7" Type="http://schemas.openxmlformats.org/officeDocument/2006/relationships/hyperlink" Target="#DataBaseContable!A1"/><Relationship Id="rId12" Type="http://schemas.openxmlformats.org/officeDocument/2006/relationships/image" Target="../media/image7.png"/><Relationship Id="rId17" Type="http://schemas.openxmlformats.org/officeDocument/2006/relationships/image" Target="../media/image10.png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1" Type="http://schemas.openxmlformats.org/officeDocument/2006/relationships/hyperlink" Target="#'C'!A1"/><Relationship Id="rId6" Type="http://schemas.openxmlformats.org/officeDocument/2006/relationships/image" Target="../media/image4.png"/><Relationship Id="rId11" Type="http://schemas.openxmlformats.org/officeDocument/2006/relationships/hyperlink" Target="#DBEmolumentos!A1"/><Relationship Id="rId5" Type="http://schemas.openxmlformats.org/officeDocument/2006/relationships/hyperlink" Target="#GI!A1"/><Relationship Id="rId15" Type="http://schemas.openxmlformats.org/officeDocument/2006/relationships/hyperlink" Target="#T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D!A1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640080</xdr:colOff>
      <xdr:row>0</xdr:row>
      <xdr:rowOff>83820</xdr:rowOff>
    </xdr:from>
    <xdr:to>
      <xdr:col>9</xdr:col>
      <xdr:colOff>68580</xdr:colOff>
      <xdr:row>9</xdr:row>
      <xdr:rowOff>143885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EA090F9-4987-421A-9685-2168C2CC81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288" b="34429"/>
        <a:stretch/>
      </xdr:blipFill>
      <xdr:spPr>
        <a:xfrm>
          <a:off x="1493520" y="83820"/>
          <a:ext cx="6256020" cy="16374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10709</xdr:colOff>
      <xdr:row>2</xdr:row>
      <xdr:rowOff>491</xdr:rowOff>
    </xdr:from>
    <xdr:to>
      <xdr:col>3</xdr:col>
      <xdr:colOff>120414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280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16200000">
          <a:off x="-474306" y="1018593"/>
          <a:ext cx="1290736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16200000">
          <a:off x="-368948" y="2266952"/>
          <a:ext cx="1080019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16200000">
          <a:off x="-478193" y="1307433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16200000">
          <a:off x="-478193" y="2687055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16200000">
          <a:off x="-478193" y="119922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16200000">
          <a:off x="-478193" y="257246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1:N26"/>
  <sheetViews>
    <sheetView showGridLines="0" showRowColHeaders="0" tabSelected="1" zoomScaleNormal="100" zoomScaleSheetLayoutView="99" workbookViewId="0">
      <selection activeCell="A3" sqref="A3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1" spans="11:14" x14ac:dyDescent="0.25">
      <c r="K11" s="170" t="s">
        <v>110</v>
      </c>
      <c r="L11" s="171"/>
      <c r="M11" s="171"/>
      <c r="N11" s="172"/>
    </row>
    <row r="12" spans="11:14" ht="19.2" customHeight="1" x14ac:dyDescent="0.25">
      <c r="K12" s="97" t="s">
        <v>102</v>
      </c>
      <c r="L12" s="167" t="s">
        <v>105</v>
      </c>
      <c r="M12" s="168"/>
      <c r="N12" s="169"/>
    </row>
    <row r="13" spans="11:14" ht="18" customHeight="1" x14ac:dyDescent="0.25">
      <c r="K13" s="97" t="s">
        <v>104</v>
      </c>
      <c r="L13" s="167" t="s">
        <v>112</v>
      </c>
      <c r="M13" s="168"/>
      <c r="N13" s="169"/>
    </row>
    <row r="14" spans="11:14" ht="19.95" customHeight="1" x14ac:dyDescent="0.25">
      <c r="K14" s="97" t="s">
        <v>103</v>
      </c>
      <c r="L14" s="167" t="s">
        <v>111</v>
      </c>
      <c r="M14" s="168"/>
      <c r="N14" s="169"/>
    </row>
    <row r="15" spans="11:14" ht="18" customHeight="1" x14ac:dyDescent="0.25">
      <c r="K15" s="97" t="s">
        <v>100</v>
      </c>
      <c r="L15" s="167" t="s">
        <v>115</v>
      </c>
      <c r="M15" s="168"/>
      <c r="N15" s="169"/>
    </row>
    <row r="16" spans="11:14" ht="19.2" customHeight="1" x14ac:dyDescent="0.25">
      <c r="K16" s="97" t="s">
        <v>101</v>
      </c>
      <c r="L16" s="167" t="s">
        <v>114</v>
      </c>
      <c r="M16" s="168"/>
      <c r="N16" s="169"/>
    </row>
    <row r="17" spans="4:14" ht="22.95" customHeight="1" x14ac:dyDescent="0.25">
      <c r="K17" s="97" t="s">
        <v>106</v>
      </c>
      <c r="L17" s="167" t="s">
        <v>108</v>
      </c>
      <c r="M17" s="168"/>
      <c r="N17" s="169"/>
    </row>
    <row r="18" spans="4:14" ht="19.2" customHeight="1" x14ac:dyDescent="0.25">
      <c r="K18" s="97" t="s">
        <v>107</v>
      </c>
      <c r="L18" s="166" t="s">
        <v>109</v>
      </c>
      <c r="M18" s="166"/>
      <c r="N18" s="166"/>
    </row>
    <row r="19" spans="4:14" ht="18.600000000000001" customHeight="1" x14ac:dyDescent="0.25"/>
    <row r="26" spans="4:14" x14ac:dyDescent="0.25">
      <c r="D26" s="165" t="s">
        <v>146</v>
      </c>
      <c r="E26" s="165"/>
      <c r="F26" s="165"/>
      <c r="G26" s="165"/>
      <c r="H26" s="165"/>
    </row>
  </sheetData>
  <sheetProtection algorithmName="SHA-512" hashValue="/ux2RBtTqNUy3EIK5FLKxxnfASHbDNcBKDKgIQd8ZRbARUGv8WCqIEWi+2HV0FEyjBKRHg8BfNhuHs+VKmTW4g==" saltValue="nwpg5WLLse6J3YVnhZDNyw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2:N18" name="Datos de Registro"/>
  </protectedRanges>
  <mergeCells count="9">
    <mergeCell ref="D26:H26"/>
    <mergeCell ref="L18:N18"/>
    <mergeCell ref="L16:N16"/>
    <mergeCell ref="L17:N17"/>
    <mergeCell ref="K11:N11"/>
    <mergeCell ref="L12:N12"/>
    <mergeCell ref="L13:N13"/>
    <mergeCell ref="L14:N14"/>
    <mergeCell ref="L15:N15"/>
  </mergeCells>
  <dataValidations count="1">
    <dataValidation allowBlank="1" showInputMessage="1" showErrorMessage="1" promptTitle="Datos de Registro" prompt="Si desea modificar algun dato consulte con el administrador" sqref="L12:N18" xr:uid="{537BE6A1-E692-4F7B-BF92-DDF4400A6136}"/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J15" sqref="J15:J16"/>
    </sheetView>
  </sheetViews>
  <sheetFormatPr baseColWidth="10" defaultRowHeight="13.8" x14ac:dyDescent="0.25"/>
  <cols>
    <col min="1" max="1" width="9.19921875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1.2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78" t="s">
        <v>129</v>
      </c>
      <c r="C6" s="179"/>
      <c r="D6" s="179"/>
      <c r="E6" s="179"/>
      <c r="F6" s="179"/>
      <c r="G6" s="179"/>
      <c r="H6" s="179"/>
      <c r="I6" s="180"/>
      <c r="J6" s="107">
        <v>2022</v>
      </c>
      <c r="K6" s="22"/>
      <c r="L6" s="4"/>
      <c r="M6" s="4"/>
      <c r="N6" s="4"/>
    </row>
    <row r="7" spans="1:14" ht="28.5" customHeight="1" x14ac:dyDescent="0.25">
      <c r="B7" s="185" t="s">
        <v>157</v>
      </c>
      <c r="C7" s="186"/>
      <c r="D7" s="177"/>
      <c r="E7" s="177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194" t="s">
        <v>116</v>
      </c>
      <c r="C9" s="194"/>
      <c r="D9" s="194"/>
      <c r="E9" s="194"/>
      <c r="F9" s="194"/>
      <c r="G9" s="194"/>
      <c r="H9" s="194"/>
      <c r="I9" s="194"/>
      <c r="J9" s="194"/>
      <c r="K9" s="181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191" t="s">
        <v>64</v>
      </c>
      <c r="G10" s="191"/>
      <c r="H10" s="36" t="s">
        <v>119</v>
      </c>
      <c r="I10" s="192" t="s">
        <v>125</v>
      </c>
      <c r="J10" s="192"/>
      <c r="K10" s="181"/>
      <c r="L10" s="30"/>
      <c r="M10" s="37"/>
      <c r="N10" s="37"/>
    </row>
    <row r="11" spans="1:14" ht="18" customHeight="1" x14ac:dyDescent="0.25">
      <c r="A11" s="88"/>
      <c r="B11" s="139"/>
      <c r="C11" s="74"/>
      <c r="D11" s="42"/>
      <c r="E11" s="42"/>
      <c r="F11" s="190" t="str">
        <f>IF(E11="","",IF(C11="I",VLOOKUP(E11,Ing[],2,TRUE),VLOOKUP(E11,Egr[],2,TRUE)))</f>
        <v/>
      </c>
      <c r="G11" s="190"/>
      <c r="H11" s="77"/>
      <c r="I11" s="193"/>
      <c r="J11" s="193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88">
        <f>SUM(H21:H37)</f>
        <v>0</v>
      </c>
      <c r="I15" s="187">
        <f>SUM(I21:I37)</f>
        <v>0</v>
      </c>
      <c r="J15" s="173">
        <f>D7+H15-I15</f>
        <v>0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189"/>
      <c r="I16" s="187"/>
      <c r="J16" s="174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82" t="s">
        <v>131</v>
      </c>
      <c r="C18" s="182"/>
      <c r="D18" s="182"/>
      <c r="E18" s="182"/>
      <c r="F18" s="182"/>
      <c r="G18" s="182"/>
      <c r="H18" s="182"/>
      <c r="I18" s="183">
        <v>2022</v>
      </c>
      <c r="J18" s="184" t="s">
        <v>113</v>
      </c>
      <c r="K18" s="175"/>
      <c r="L18" s="51"/>
      <c r="M18" s="38"/>
      <c r="N18" s="38"/>
    </row>
    <row r="19" spans="2:14" ht="13.95" customHeight="1" x14ac:dyDescent="0.25">
      <c r="B19" s="182"/>
      <c r="C19" s="182"/>
      <c r="D19" s="182"/>
      <c r="E19" s="182"/>
      <c r="F19" s="182"/>
      <c r="G19" s="182"/>
      <c r="H19" s="182"/>
      <c r="I19" s="183"/>
      <c r="J19" s="184"/>
      <c r="K19" s="176"/>
      <c r="L19" s="51"/>
      <c r="M19" s="38"/>
      <c r="N19" s="38"/>
    </row>
    <row r="20" spans="2:14" x14ac:dyDescent="0.25">
      <c r="B20" s="138" t="s">
        <v>63</v>
      </c>
      <c r="C20" s="33" t="s">
        <v>62</v>
      </c>
      <c r="D20" s="34" t="s">
        <v>127</v>
      </c>
      <c r="E20" s="34" t="s">
        <v>128</v>
      </c>
      <c r="F20" s="114" t="s">
        <v>126</v>
      </c>
      <c r="G20" s="114" t="s">
        <v>64</v>
      </c>
      <c r="H20" s="115" t="s">
        <v>65</v>
      </c>
      <c r="I20" s="115" t="s">
        <v>66</v>
      </c>
      <c r="J20" s="115" t="s">
        <v>67</v>
      </c>
      <c r="K20" s="115" t="s">
        <v>125</v>
      </c>
      <c r="L20" s="76"/>
    </row>
    <row r="21" spans="2:14" x14ac:dyDescent="0.25">
      <c r="B21" s="141"/>
      <c r="C21" s="134"/>
      <c r="D21" s="143"/>
      <c r="E21" s="143"/>
      <c r="F21" s="143"/>
      <c r="G21" s="134"/>
      <c r="H21" s="148"/>
      <c r="I21" s="148"/>
      <c r="J21" s="148"/>
      <c r="K21" s="134"/>
    </row>
    <row r="22" spans="2:14" x14ac:dyDescent="0.25">
      <c r="B22" s="141"/>
      <c r="C22" s="134"/>
      <c r="D22" s="143"/>
      <c r="E22" s="143"/>
      <c r="F22" s="147"/>
      <c r="G22" s="134"/>
      <c r="H22" s="148"/>
      <c r="I22" s="148"/>
      <c r="J22" s="148"/>
      <c r="K22" s="134"/>
    </row>
    <row r="23" spans="2:14" x14ac:dyDescent="0.25">
      <c r="B23" s="141"/>
      <c r="C23" s="134"/>
      <c r="D23" s="143"/>
      <c r="E23" s="143"/>
      <c r="F23" s="143"/>
      <c r="G23" s="134"/>
      <c r="H23" s="148"/>
      <c r="I23" s="148"/>
      <c r="J23" s="148"/>
      <c r="K23" s="134"/>
    </row>
    <row r="24" spans="2:14" x14ac:dyDescent="0.25">
      <c r="B24" s="141"/>
      <c r="C24" s="134"/>
      <c r="D24" s="143"/>
      <c r="E24" s="143"/>
      <c r="F24" s="143"/>
      <c r="G24" s="134"/>
      <c r="H24" s="148"/>
      <c r="I24" s="148"/>
      <c r="J24" s="148"/>
      <c r="K24" s="134"/>
    </row>
    <row r="25" spans="2:14" x14ac:dyDescent="0.25">
      <c r="B25" s="141"/>
      <c r="C25" s="134"/>
      <c r="D25" s="143"/>
      <c r="E25" s="143"/>
      <c r="F25" s="143"/>
      <c r="G25" s="134"/>
      <c r="H25" s="148"/>
      <c r="I25" s="148"/>
      <c r="J25" s="148"/>
      <c r="K25" s="134"/>
    </row>
    <row r="26" spans="2:14" x14ac:dyDescent="0.25">
      <c r="B26" s="142"/>
      <c r="C26" s="144"/>
      <c r="D26" s="145"/>
      <c r="E26" s="145"/>
      <c r="F26" s="145"/>
      <c r="G26" s="144"/>
      <c r="H26" s="149"/>
      <c r="I26" s="149"/>
      <c r="J26" s="149"/>
      <c r="K26" s="146"/>
    </row>
    <row r="27" spans="2:14" x14ac:dyDescent="0.25">
      <c r="B27" s="142"/>
      <c r="C27" s="144"/>
      <c r="D27" s="145"/>
      <c r="E27" s="145"/>
      <c r="F27" s="145"/>
      <c r="G27" s="144"/>
      <c r="H27" s="149"/>
      <c r="I27" s="149"/>
      <c r="J27" s="149"/>
      <c r="K27" s="146"/>
    </row>
    <row r="28" spans="2:14" x14ac:dyDescent="0.25">
      <c r="B28" s="142"/>
      <c r="C28" s="144"/>
      <c r="D28" s="145"/>
      <c r="E28" s="145"/>
      <c r="F28" s="145"/>
      <c r="G28" s="144"/>
      <c r="H28" s="149"/>
      <c r="I28" s="149"/>
      <c r="J28" s="149"/>
      <c r="K28" s="146"/>
    </row>
    <row r="29" spans="2:14" x14ac:dyDescent="0.25">
      <c r="B29" s="142"/>
      <c r="C29" s="144"/>
      <c r="D29" s="145"/>
      <c r="E29" s="145"/>
      <c r="F29" s="145"/>
      <c r="G29" s="144"/>
      <c r="H29" s="149"/>
      <c r="I29" s="149"/>
      <c r="J29" s="149"/>
      <c r="K29" s="146"/>
    </row>
    <row r="30" spans="2:14" x14ac:dyDescent="0.25">
      <c r="B30" s="142"/>
      <c r="C30" s="144"/>
      <c r="D30" s="145"/>
      <c r="E30" s="145"/>
      <c r="F30" s="145"/>
      <c r="G30" s="144"/>
      <c r="H30" s="149"/>
      <c r="I30" s="149"/>
      <c r="J30" s="149"/>
      <c r="K30" s="146"/>
    </row>
    <row r="31" spans="2:14" x14ac:dyDescent="0.25">
      <c r="B31" s="142"/>
      <c r="C31" s="144"/>
      <c r="D31" s="145"/>
      <c r="E31" s="145"/>
      <c r="F31" s="145"/>
      <c r="G31" s="144"/>
      <c r="H31" s="149"/>
      <c r="I31" s="149"/>
      <c r="J31" s="149"/>
      <c r="K31" s="146"/>
    </row>
    <row r="32" spans="2:14" x14ac:dyDescent="0.25">
      <c r="B32" s="142"/>
      <c r="C32" s="144"/>
      <c r="D32" s="145"/>
      <c r="E32" s="145"/>
      <c r="F32" s="145"/>
      <c r="G32" s="144"/>
      <c r="H32" s="149"/>
      <c r="I32" s="149"/>
      <c r="J32" s="149"/>
      <c r="K32" s="146"/>
    </row>
    <row r="33" spans="2:11" x14ac:dyDescent="0.25">
      <c r="B33" s="142"/>
      <c r="C33" s="144"/>
      <c r="D33" s="145"/>
      <c r="E33" s="145"/>
      <c r="F33" s="145"/>
      <c r="G33" s="144"/>
      <c r="H33" s="149"/>
      <c r="I33" s="149"/>
      <c r="J33" s="149"/>
      <c r="K33" s="146"/>
    </row>
    <row r="34" spans="2:11" x14ac:dyDescent="0.25">
      <c r="B34" s="142"/>
      <c r="C34" s="144"/>
      <c r="D34" s="145"/>
      <c r="E34" s="145"/>
      <c r="F34" s="145"/>
      <c r="G34" s="144"/>
      <c r="H34" s="149"/>
      <c r="I34" s="149"/>
      <c r="J34" s="149"/>
      <c r="K34" s="146"/>
    </row>
    <row r="35" spans="2:11" x14ac:dyDescent="0.25">
      <c r="B35" s="142"/>
      <c r="C35" s="144"/>
      <c r="D35" s="145"/>
      <c r="E35" s="145"/>
      <c r="F35" s="145"/>
      <c r="G35" s="144"/>
      <c r="H35" s="149"/>
      <c r="I35" s="149"/>
      <c r="J35" s="149"/>
      <c r="K35" s="146"/>
    </row>
    <row r="36" spans="2:11" x14ac:dyDescent="0.25">
      <c r="B36" s="142"/>
      <c r="C36" s="144"/>
      <c r="D36" s="145"/>
      <c r="E36" s="145"/>
      <c r="F36" s="145"/>
      <c r="G36" s="144"/>
      <c r="H36" s="149"/>
      <c r="I36" s="149"/>
      <c r="J36" s="149"/>
      <c r="K36" s="146"/>
    </row>
    <row r="37" spans="2:11" x14ac:dyDescent="0.25">
      <c r="B37" s="142"/>
      <c r="C37" s="144"/>
      <c r="D37" s="145"/>
      <c r="E37" s="145"/>
      <c r="F37" s="145"/>
      <c r="G37" s="144"/>
      <c r="H37" s="149"/>
      <c r="I37" s="149"/>
      <c r="J37" s="149"/>
      <c r="K37" s="146"/>
    </row>
    <row r="38" spans="2:11" x14ac:dyDescent="0.25">
      <c r="B38" s="142"/>
      <c r="C38" s="144"/>
      <c r="D38" s="145"/>
      <c r="E38" s="145"/>
      <c r="F38" s="145"/>
      <c r="G38" s="144"/>
      <c r="H38" s="149"/>
      <c r="I38" s="149"/>
      <c r="J38" s="149"/>
      <c r="K38" s="146"/>
    </row>
    <row r="39" spans="2:11" x14ac:dyDescent="0.25">
      <c r="B39" s="142"/>
      <c r="C39" s="144"/>
      <c r="D39" s="145"/>
      <c r="E39" s="145"/>
      <c r="F39" s="145"/>
      <c r="G39" s="144"/>
      <c r="H39" s="149"/>
      <c r="I39" s="149"/>
      <c r="J39" s="149"/>
      <c r="K39" s="146"/>
    </row>
    <row r="40" spans="2:11" x14ac:dyDescent="0.25">
      <c r="B40" s="142"/>
      <c r="C40" s="144"/>
      <c r="D40" s="145"/>
      <c r="E40" s="145"/>
      <c r="F40" s="145"/>
      <c r="G40" s="144"/>
      <c r="H40" s="149"/>
      <c r="I40" s="149"/>
      <c r="J40" s="149"/>
      <c r="K40" s="146"/>
    </row>
    <row r="41" spans="2:11" x14ac:dyDescent="0.25">
      <c r="B41" s="142"/>
      <c r="C41" s="144"/>
      <c r="D41" s="145"/>
      <c r="E41" s="145"/>
      <c r="F41" s="145"/>
      <c r="G41" s="144"/>
      <c r="H41" s="149"/>
      <c r="I41" s="149"/>
      <c r="J41" s="149"/>
      <c r="K41" s="146"/>
    </row>
    <row r="42" spans="2:11" x14ac:dyDescent="0.25">
      <c r="B42" s="142"/>
      <c r="C42" s="144"/>
      <c r="D42" s="145"/>
      <c r="E42" s="145"/>
      <c r="F42" s="145"/>
      <c r="G42" s="144"/>
      <c r="H42" s="149"/>
      <c r="I42" s="149"/>
      <c r="J42" s="149"/>
      <c r="K42" s="146"/>
    </row>
    <row r="43" spans="2:11" x14ac:dyDescent="0.25">
      <c r="B43" s="141"/>
      <c r="C43" s="134"/>
      <c r="D43" s="143"/>
      <c r="E43" s="143"/>
      <c r="F43" s="143"/>
      <c r="G43" s="134"/>
      <c r="H43" s="148"/>
      <c r="I43" s="148"/>
      <c r="J43" s="148"/>
      <c r="K43" s="134"/>
    </row>
    <row r="44" spans="2:11" x14ac:dyDescent="0.25">
      <c r="B44" s="141"/>
      <c r="C44" s="134"/>
      <c r="D44" s="143"/>
      <c r="E44" s="143"/>
      <c r="F44" s="143"/>
      <c r="G44" s="134"/>
      <c r="H44" s="148"/>
      <c r="I44" s="148"/>
      <c r="J44" s="148"/>
      <c r="K44" s="134"/>
    </row>
    <row r="45" spans="2:11" x14ac:dyDescent="0.25">
      <c r="B45" s="141"/>
      <c r="C45" s="134"/>
      <c r="D45" s="143"/>
      <c r="E45" s="143"/>
      <c r="F45" s="143"/>
      <c r="G45" s="134"/>
      <c r="H45" s="148"/>
      <c r="I45" s="148"/>
      <c r="J45" s="148"/>
      <c r="K45" s="134"/>
    </row>
    <row r="46" spans="2:11" x14ac:dyDescent="0.25">
      <c r="B46" s="141"/>
      <c r="C46" s="134"/>
      <c r="D46" s="143"/>
      <c r="E46" s="143"/>
      <c r="F46" s="143"/>
      <c r="G46" s="134"/>
      <c r="H46" s="148"/>
      <c r="I46" s="148"/>
      <c r="J46" s="148"/>
      <c r="K46" s="134"/>
    </row>
    <row r="47" spans="2:11" x14ac:dyDescent="0.25">
      <c r="B47" s="141"/>
      <c r="C47" s="134"/>
      <c r="D47" s="143"/>
      <c r="E47" s="143"/>
      <c r="F47" s="143"/>
      <c r="G47" s="134"/>
      <c r="H47" s="148"/>
      <c r="I47" s="148"/>
      <c r="J47" s="148"/>
      <c r="K47" s="134"/>
    </row>
    <row r="48" spans="2:11" x14ac:dyDescent="0.25">
      <c r="B48" s="141"/>
      <c r="C48" s="134"/>
      <c r="D48" s="143"/>
      <c r="E48" s="143"/>
      <c r="F48" s="143"/>
      <c r="G48" s="134"/>
      <c r="H48" s="148"/>
      <c r="I48" s="148"/>
      <c r="J48" s="148"/>
      <c r="K48" s="134"/>
    </row>
    <row r="49" spans="2:11" x14ac:dyDescent="0.25">
      <c r="B49" s="141"/>
      <c r="C49" s="134"/>
      <c r="D49" s="143"/>
      <c r="E49" s="143"/>
      <c r="F49" s="143"/>
      <c r="G49" s="134"/>
      <c r="H49" s="148"/>
      <c r="I49" s="148"/>
      <c r="J49" s="148"/>
      <c r="K49" s="134"/>
    </row>
    <row r="50" spans="2:11" x14ac:dyDescent="0.25">
      <c r="B50" s="141"/>
      <c r="C50" s="134"/>
      <c r="D50" s="143"/>
      <c r="E50" s="143"/>
      <c r="F50" s="143"/>
      <c r="G50" s="134"/>
      <c r="H50" s="148"/>
      <c r="I50" s="148"/>
      <c r="J50" s="148"/>
      <c r="K50" s="134"/>
    </row>
    <row r="51" spans="2:11" x14ac:dyDescent="0.25">
      <c r="B51" s="141"/>
      <c r="C51" s="134"/>
      <c r="D51" s="143"/>
      <c r="E51" s="143"/>
      <c r="F51" s="143"/>
      <c r="G51" s="134"/>
      <c r="H51" s="148"/>
      <c r="I51" s="148"/>
      <c r="J51" s="148"/>
      <c r="K51" s="134"/>
    </row>
    <row r="52" spans="2:11" x14ac:dyDescent="0.25">
      <c r="B52" s="141"/>
      <c r="C52" s="134"/>
      <c r="D52" s="143"/>
      <c r="E52" s="143"/>
      <c r="F52" s="143"/>
      <c r="G52" s="134"/>
      <c r="H52" s="148"/>
      <c r="I52" s="148"/>
      <c r="J52" s="148"/>
      <c r="K52" s="134"/>
    </row>
    <row r="53" spans="2:11" x14ac:dyDescent="0.25">
      <c r="B53" s="141"/>
      <c r="C53" s="134"/>
      <c r="D53" s="143"/>
      <c r="E53" s="143"/>
      <c r="F53" s="143"/>
      <c r="G53" s="134"/>
      <c r="H53" s="148"/>
      <c r="I53" s="148"/>
      <c r="J53" s="148"/>
      <c r="K53" s="134"/>
    </row>
    <row r="54" spans="2:11" x14ac:dyDescent="0.25">
      <c r="B54" s="141"/>
      <c r="C54" s="134"/>
      <c r="D54" s="143"/>
      <c r="E54" s="143"/>
      <c r="F54" s="143"/>
      <c r="G54" s="134"/>
      <c r="H54" s="148"/>
      <c r="I54" s="148"/>
      <c r="J54" s="148"/>
      <c r="K54" s="134"/>
    </row>
    <row r="55" spans="2:11" x14ac:dyDescent="0.25">
      <c r="B55" s="141"/>
      <c r="C55" s="134"/>
      <c r="D55" s="143"/>
      <c r="E55" s="143"/>
      <c r="F55" s="143"/>
      <c r="G55" s="134"/>
      <c r="H55" s="148"/>
      <c r="I55" s="148"/>
      <c r="J55" s="148"/>
      <c r="K55" s="134"/>
    </row>
    <row r="56" spans="2:11" x14ac:dyDescent="0.25">
      <c r="B56" s="141"/>
      <c r="C56" s="134"/>
      <c r="D56" s="143"/>
      <c r="E56" s="143"/>
      <c r="F56" s="143"/>
      <c r="G56" s="134"/>
      <c r="H56" s="148"/>
      <c r="I56" s="148"/>
      <c r="J56" s="148"/>
      <c r="K56" s="134"/>
    </row>
    <row r="57" spans="2:11" x14ac:dyDescent="0.25">
      <c r="B57" s="141"/>
      <c r="C57" s="134"/>
      <c r="D57" s="143"/>
      <c r="E57" s="143"/>
      <c r="F57" s="143"/>
      <c r="G57" s="134"/>
      <c r="H57" s="148"/>
      <c r="I57" s="148"/>
      <c r="J57" s="148"/>
      <c r="K57" s="134"/>
    </row>
    <row r="58" spans="2:11" x14ac:dyDescent="0.25">
      <c r="B58" s="141"/>
      <c r="C58" s="134"/>
      <c r="D58" s="143"/>
      <c r="E58" s="143"/>
      <c r="F58" s="143"/>
      <c r="G58" s="134"/>
      <c r="H58" s="148"/>
      <c r="I58" s="148"/>
      <c r="J58" s="148"/>
      <c r="K58" s="134"/>
    </row>
    <row r="59" spans="2:11" x14ac:dyDescent="0.25">
      <c r="B59" s="141"/>
      <c r="C59" s="134"/>
      <c r="D59" s="143"/>
      <c r="E59" s="143"/>
      <c r="F59" s="143"/>
      <c r="G59" s="134"/>
      <c r="H59" s="148"/>
      <c r="I59" s="148"/>
      <c r="J59" s="148"/>
      <c r="K59" s="134"/>
    </row>
    <row r="60" spans="2:11" x14ac:dyDescent="0.25">
      <c r="B60" s="141"/>
      <c r="C60" s="134"/>
      <c r="D60" s="143"/>
      <c r="E60" s="143"/>
      <c r="F60" s="143"/>
      <c r="G60" s="134"/>
      <c r="H60" s="148"/>
      <c r="I60" s="148"/>
      <c r="J60" s="148"/>
      <c r="K60" s="134"/>
    </row>
    <row r="61" spans="2:11" x14ac:dyDescent="0.25">
      <c r="B61" s="141"/>
      <c r="C61" s="134"/>
      <c r="D61" s="143"/>
      <c r="E61" s="143"/>
      <c r="F61" s="143"/>
      <c r="G61" s="134"/>
      <c r="H61" s="148"/>
      <c r="I61" s="148"/>
      <c r="J61" s="148"/>
      <c r="K61" s="134"/>
    </row>
    <row r="62" spans="2:11" x14ac:dyDescent="0.25">
      <c r="B62" s="141"/>
      <c r="C62" s="134"/>
      <c r="D62" s="143"/>
      <c r="E62" s="143"/>
      <c r="F62" s="143"/>
      <c r="G62" s="134"/>
      <c r="H62" s="148"/>
      <c r="I62" s="148"/>
      <c r="J62" s="148"/>
      <c r="K62" s="134"/>
    </row>
    <row r="63" spans="2:11" x14ac:dyDescent="0.25">
      <c r="B63" s="141"/>
      <c r="C63" s="134"/>
      <c r="D63" s="143"/>
      <c r="E63" s="143"/>
      <c r="F63" s="143"/>
      <c r="G63" s="134"/>
      <c r="H63" s="148"/>
      <c r="I63" s="148"/>
      <c r="J63" s="148"/>
      <c r="K63" s="134"/>
    </row>
    <row r="64" spans="2:11" x14ac:dyDescent="0.25">
      <c r="B64" s="141"/>
      <c r="C64" s="134"/>
      <c r="D64" s="143"/>
      <c r="E64" s="143"/>
      <c r="F64" s="143"/>
      <c r="G64" s="134"/>
      <c r="H64" s="148"/>
      <c r="I64" s="148"/>
      <c r="J64" s="148"/>
      <c r="K64" s="134"/>
    </row>
    <row r="65" spans="2:11" x14ac:dyDescent="0.25">
      <c r="B65" s="141"/>
      <c r="C65" s="134"/>
      <c r="D65" s="143"/>
      <c r="E65" s="143"/>
      <c r="F65" s="143"/>
      <c r="G65" s="134"/>
      <c r="H65" s="148"/>
      <c r="I65" s="148"/>
      <c r="J65" s="148"/>
      <c r="K65" s="134"/>
    </row>
    <row r="66" spans="2:11" x14ac:dyDescent="0.25">
      <c r="B66" s="141"/>
      <c r="C66" s="134"/>
      <c r="D66" s="143"/>
      <c r="E66" s="143"/>
      <c r="F66" s="143"/>
      <c r="G66" s="134"/>
      <c r="H66" s="148"/>
      <c r="I66" s="148"/>
      <c r="J66" s="148"/>
      <c r="K66" s="134"/>
    </row>
    <row r="67" spans="2:11" x14ac:dyDescent="0.25">
      <c r="B67" s="141"/>
      <c r="C67" s="134"/>
      <c r="D67" s="143"/>
      <c r="E67" s="143"/>
      <c r="F67" s="143"/>
      <c r="G67" s="134"/>
      <c r="H67" s="148"/>
      <c r="I67" s="148"/>
      <c r="J67" s="148"/>
      <c r="K67" s="134"/>
    </row>
    <row r="68" spans="2:11" x14ac:dyDescent="0.25">
      <c r="B68" s="141"/>
      <c r="C68" s="134"/>
      <c r="D68" s="143"/>
      <c r="E68" s="143"/>
      <c r="F68" s="143"/>
      <c r="G68" s="134"/>
      <c r="H68" s="148"/>
      <c r="I68" s="148"/>
      <c r="J68" s="148"/>
      <c r="K68" s="134"/>
    </row>
    <row r="69" spans="2:11" x14ac:dyDescent="0.25">
      <c r="B69" s="141"/>
      <c r="C69" s="134"/>
      <c r="D69" s="143"/>
      <c r="E69" s="143"/>
      <c r="F69" s="143"/>
      <c r="G69" s="134"/>
      <c r="H69" s="148"/>
      <c r="I69" s="148"/>
      <c r="J69" s="148"/>
      <c r="K69" s="134"/>
    </row>
    <row r="70" spans="2:11" x14ac:dyDescent="0.25">
      <c r="B70" s="141"/>
      <c r="C70" s="134"/>
      <c r="D70" s="143"/>
      <c r="E70" s="143"/>
      <c r="F70" s="143"/>
      <c r="G70" s="134"/>
      <c r="H70" s="148"/>
      <c r="I70" s="148"/>
      <c r="J70" s="148"/>
      <c r="K70" s="134"/>
    </row>
    <row r="71" spans="2:11" x14ac:dyDescent="0.25">
      <c r="B71" s="141"/>
      <c r="C71" s="134"/>
      <c r="D71" s="143"/>
      <c r="E71" s="143"/>
      <c r="F71" s="143"/>
      <c r="G71" s="134"/>
      <c r="H71" s="148"/>
      <c r="I71" s="148"/>
      <c r="J71" s="148"/>
      <c r="K71" s="134"/>
    </row>
    <row r="72" spans="2:11" x14ac:dyDescent="0.25">
      <c r="B72" s="141"/>
      <c r="C72" s="134"/>
      <c r="D72" s="143"/>
      <c r="E72" s="143"/>
      <c r="F72" s="143"/>
      <c r="G72" s="134"/>
      <c r="H72" s="148"/>
      <c r="I72" s="148"/>
      <c r="J72" s="148"/>
      <c r="K72" s="134"/>
    </row>
    <row r="73" spans="2:11" x14ac:dyDescent="0.25">
      <c r="B73" s="141"/>
      <c r="C73" s="134"/>
      <c r="D73" s="143"/>
      <c r="E73" s="143"/>
      <c r="F73" s="143"/>
      <c r="G73" s="134"/>
      <c r="H73" s="148"/>
      <c r="I73" s="148"/>
      <c r="J73" s="148"/>
      <c r="K73" s="134"/>
    </row>
    <row r="74" spans="2:11" x14ac:dyDescent="0.25">
      <c r="B74" s="141"/>
      <c r="C74" s="134"/>
      <c r="D74" s="143"/>
      <c r="E74" s="143"/>
      <c r="F74" s="143"/>
      <c r="G74" s="134"/>
      <c r="H74" s="148"/>
      <c r="I74" s="148"/>
      <c r="J74" s="148"/>
      <c r="K74" s="134"/>
    </row>
    <row r="75" spans="2:11" x14ac:dyDescent="0.25">
      <c r="B75" s="141"/>
      <c r="C75" s="134"/>
      <c r="D75" s="143"/>
      <c r="E75" s="143"/>
      <c r="F75" s="143"/>
      <c r="G75" s="134"/>
      <c r="H75" s="148"/>
      <c r="I75" s="148"/>
      <c r="J75" s="148"/>
      <c r="K75" s="134"/>
    </row>
    <row r="76" spans="2:11" x14ac:dyDescent="0.25">
      <c r="B76" s="141"/>
      <c r="C76" s="134"/>
      <c r="D76" s="143"/>
      <c r="E76" s="143"/>
      <c r="F76" s="143"/>
      <c r="G76" s="134"/>
      <c r="H76" s="148"/>
      <c r="I76" s="148"/>
      <c r="J76" s="148"/>
      <c r="K76" s="134"/>
    </row>
    <row r="77" spans="2:11" x14ac:dyDescent="0.25">
      <c r="B77" s="141"/>
      <c r="C77" s="134"/>
      <c r="D77" s="143"/>
      <c r="E77" s="143"/>
      <c r="F77" s="143"/>
      <c r="G77" s="134"/>
      <c r="H77" s="148"/>
      <c r="I77" s="148"/>
      <c r="J77" s="148"/>
      <c r="K77" s="134"/>
    </row>
    <row r="78" spans="2:11" x14ac:dyDescent="0.25">
      <c r="B78" s="141"/>
      <c r="C78" s="134"/>
      <c r="D78" s="143"/>
      <c r="E78" s="143"/>
      <c r="F78" s="143"/>
      <c r="G78" s="134"/>
      <c r="H78" s="148"/>
      <c r="I78" s="148"/>
      <c r="J78" s="148"/>
      <c r="K78" s="134"/>
    </row>
    <row r="79" spans="2:11" x14ac:dyDescent="0.25">
      <c r="B79" s="141"/>
      <c r="C79" s="134"/>
      <c r="D79" s="143"/>
      <c r="E79" s="143"/>
      <c r="F79" s="143"/>
      <c r="G79" s="134"/>
      <c r="H79" s="148"/>
      <c r="I79" s="148"/>
      <c r="J79" s="148"/>
      <c r="K79" s="134"/>
    </row>
    <row r="80" spans="2:11" x14ac:dyDescent="0.25">
      <c r="B80" s="141"/>
      <c r="C80" s="134"/>
      <c r="D80" s="143"/>
      <c r="E80" s="143"/>
      <c r="F80" s="143"/>
      <c r="G80" s="134"/>
      <c r="H80" s="148"/>
      <c r="I80" s="148"/>
      <c r="J80" s="148"/>
      <c r="K80" s="134"/>
    </row>
    <row r="81" spans="2:11" x14ac:dyDescent="0.25">
      <c r="B81" s="141"/>
      <c r="C81" s="134"/>
      <c r="D81" s="143"/>
      <c r="E81" s="143"/>
      <c r="F81" s="143"/>
      <c r="G81" s="134"/>
      <c r="H81" s="148"/>
      <c r="I81" s="148"/>
      <c r="J81" s="148"/>
      <c r="K81" s="134"/>
    </row>
    <row r="82" spans="2:11" x14ac:dyDescent="0.25">
      <c r="B82" s="141"/>
      <c r="C82" s="134"/>
      <c r="D82" s="143"/>
      <c r="E82" s="143"/>
      <c r="F82" s="143"/>
      <c r="G82" s="134"/>
      <c r="H82" s="148"/>
      <c r="I82" s="148"/>
      <c r="J82" s="148"/>
      <c r="K82" s="134"/>
    </row>
    <row r="83" spans="2:11" x14ac:dyDescent="0.25">
      <c r="B83" s="141"/>
      <c r="C83" s="134"/>
      <c r="D83" s="143"/>
      <c r="E83" s="143"/>
      <c r="F83" s="143"/>
      <c r="G83" s="134"/>
      <c r="H83" s="148"/>
      <c r="I83" s="148"/>
      <c r="J83" s="148"/>
      <c r="K83" s="134"/>
    </row>
    <row r="84" spans="2:11" x14ac:dyDescent="0.25">
      <c r="B84" s="141"/>
      <c r="C84" s="134"/>
      <c r="D84" s="143"/>
      <c r="E84" s="143"/>
      <c r="F84" s="143"/>
      <c r="G84" s="134"/>
      <c r="H84" s="148"/>
      <c r="I84" s="148"/>
      <c r="J84" s="148"/>
      <c r="K84" s="134"/>
    </row>
    <row r="85" spans="2:11" x14ac:dyDescent="0.25">
      <c r="B85" s="141"/>
      <c r="C85" s="134"/>
      <c r="D85" s="143"/>
      <c r="E85" s="143"/>
      <c r="F85" s="143"/>
      <c r="G85" s="134"/>
      <c r="H85" s="148"/>
      <c r="I85" s="148"/>
      <c r="J85" s="148"/>
      <c r="K85" s="134"/>
    </row>
    <row r="86" spans="2:11" x14ac:dyDescent="0.25">
      <c r="B86" s="141"/>
      <c r="C86" s="134"/>
      <c r="D86" s="143"/>
      <c r="E86" s="143"/>
      <c r="F86" s="143"/>
      <c r="G86" s="134"/>
      <c r="H86" s="148"/>
      <c r="I86" s="148"/>
      <c r="J86" s="148"/>
      <c r="K86" s="134"/>
    </row>
    <row r="87" spans="2:11" x14ac:dyDescent="0.25">
      <c r="B87" s="141"/>
      <c r="C87" s="134"/>
      <c r="D87" s="143"/>
      <c r="E87" s="143"/>
      <c r="F87" s="143"/>
      <c r="G87" s="134"/>
      <c r="H87" s="148"/>
      <c r="I87" s="148"/>
      <c r="J87" s="148"/>
      <c r="K87" s="134"/>
    </row>
    <row r="88" spans="2:11" x14ac:dyDescent="0.25">
      <c r="B88" s="141"/>
      <c r="C88" s="134"/>
      <c r="D88" s="143"/>
      <c r="E88" s="143"/>
      <c r="F88" s="143"/>
      <c r="G88" s="134"/>
      <c r="H88" s="148"/>
      <c r="I88" s="148"/>
      <c r="J88" s="148"/>
      <c r="K88" s="134"/>
    </row>
    <row r="89" spans="2:11" x14ac:dyDescent="0.25">
      <c r="B89" s="141"/>
      <c r="C89" s="134"/>
      <c r="D89" s="143"/>
      <c r="E89" s="143"/>
      <c r="F89" s="143"/>
      <c r="G89" s="134"/>
      <c r="H89" s="148"/>
      <c r="I89" s="148"/>
      <c r="J89" s="148"/>
      <c r="K89" s="134"/>
    </row>
    <row r="90" spans="2:11" x14ac:dyDescent="0.25">
      <c r="B90" s="141"/>
      <c r="C90" s="134"/>
      <c r="D90" s="143"/>
      <c r="E90" s="143"/>
      <c r="F90" s="143"/>
      <c r="G90" s="134"/>
      <c r="H90" s="148"/>
      <c r="I90" s="148"/>
      <c r="J90" s="148"/>
      <c r="K90" s="134"/>
    </row>
    <row r="91" spans="2:11" x14ac:dyDescent="0.25">
      <c r="B91" s="141"/>
      <c r="C91" s="134"/>
      <c r="D91" s="143"/>
      <c r="E91" s="143"/>
      <c r="F91" s="143"/>
      <c r="G91" s="134"/>
      <c r="H91" s="148"/>
      <c r="I91" s="148"/>
      <c r="J91" s="148"/>
      <c r="K91" s="134"/>
    </row>
    <row r="92" spans="2:11" x14ac:dyDescent="0.25">
      <c r="B92" s="141"/>
      <c r="C92" s="134"/>
      <c r="D92" s="143"/>
      <c r="E92" s="143"/>
      <c r="F92" s="143"/>
      <c r="G92" s="134"/>
      <c r="H92" s="148"/>
      <c r="I92" s="148"/>
      <c r="J92" s="148"/>
      <c r="K92" s="134"/>
    </row>
    <row r="93" spans="2:11" x14ac:dyDescent="0.25">
      <c r="B93" s="141"/>
      <c r="C93" s="134"/>
      <c r="D93" s="143"/>
      <c r="E93" s="143"/>
      <c r="F93" s="143"/>
      <c r="G93" s="134"/>
      <c r="H93" s="148"/>
      <c r="I93" s="148"/>
      <c r="J93" s="148"/>
      <c r="K93" s="134"/>
    </row>
    <row r="94" spans="2:11" x14ac:dyDescent="0.25">
      <c r="B94" s="141"/>
      <c r="C94" s="134"/>
      <c r="D94" s="143"/>
      <c r="E94" s="143"/>
      <c r="F94" s="143"/>
      <c r="G94" s="134"/>
      <c r="H94" s="148"/>
      <c r="I94" s="148"/>
      <c r="J94" s="148"/>
      <c r="K94" s="134"/>
    </row>
    <row r="95" spans="2:11" x14ac:dyDescent="0.25">
      <c r="B95" s="141"/>
      <c r="C95" s="134"/>
      <c r="D95" s="143"/>
      <c r="E95" s="143"/>
      <c r="F95" s="143"/>
      <c r="G95" s="134"/>
      <c r="H95" s="148"/>
      <c r="I95" s="148"/>
      <c r="J95" s="148"/>
      <c r="K95" s="134"/>
    </row>
    <row r="96" spans="2:11" x14ac:dyDescent="0.25">
      <c r="B96" s="141"/>
      <c r="C96" s="134"/>
      <c r="D96" s="143"/>
      <c r="E96" s="143"/>
      <c r="F96" s="143"/>
      <c r="G96" s="134"/>
      <c r="H96" s="148"/>
      <c r="I96" s="148"/>
      <c r="J96" s="148"/>
      <c r="K96" s="134"/>
    </row>
    <row r="97" spans="2:11" x14ac:dyDescent="0.25">
      <c r="B97" s="141"/>
      <c r="C97" s="134"/>
      <c r="D97" s="143"/>
      <c r="E97" s="143"/>
      <c r="F97" s="143"/>
      <c r="G97" s="134"/>
      <c r="H97" s="148"/>
      <c r="I97" s="148"/>
      <c r="J97" s="148"/>
      <c r="K97" s="134"/>
    </row>
    <row r="98" spans="2:11" x14ac:dyDescent="0.25">
      <c r="B98" s="141"/>
      <c r="C98" s="134"/>
      <c r="D98" s="143"/>
      <c r="E98" s="143"/>
      <c r="F98" s="143"/>
      <c r="G98" s="134"/>
      <c r="H98" s="148"/>
      <c r="I98" s="148"/>
      <c r="J98" s="148"/>
      <c r="K98" s="134"/>
    </row>
    <row r="99" spans="2:11" x14ac:dyDescent="0.25">
      <c r="B99" s="141"/>
      <c r="C99" s="134"/>
      <c r="D99" s="143"/>
      <c r="E99" s="143"/>
      <c r="F99" s="143"/>
      <c r="G99" s="134"/>
      <c r="H99" s="148"/>
      <c r="I99" s="148"/>
      <c r="J99" s="148"/>
      <c r="K99" s="134"/>
    </row>
    <row r="100" spans="2:11" x14ac:dyDescent="0.25">
      <c r="B100" s="141"/>
      <c r="C100" s="134"/>
      <c r="D100" s="143"/>
      <c r="E100" s="143"/>
      <c r="F100" s="143"/>
      <c r="G100" s="134"/>
      <c r="H100" s="148"/>
      <c r="I100" s="148"/>
      <c r="J100" s="148"/>
      <c r="K100" s="134"/>
    </row>
    <row r="101" spans="2:11" x14ac:dyDescent="0.25">
      <c r="B101" s="141"/>
      <c r="C101" s="134"/>
      <c r="D101" s="143"/>
      <c r="E101" s="143"/>
      <c r="F101" s="143"/>
      <c r="G101" s="134"/>
      <c r="H101" s="148"/>
      <c r="I101" s="148"/>
      <c r="J101" s="148"/>
      <c r="K101" s="134"/>
    </row>
    <row r="102" spans="2:11" x14ac:dyDescent="0.25">
      <c r="B102" s="141"/>
      <c r="C102" s="134"/>
      <c r="D102" s="143"/>
      <c r="E102" s="143"/>
      <c r="F102" s="143"/>
      <c r="G102" s="134"/>
      <c r="H102" s="148"/>
      <c r="I102" s="148"/>
      <c r="J102" s="148"/>
      <c r="K102" s="134"/>
    </row>
    <row r="103" spans="2:11" x14ac:dyDescent="0.25">
      <c r="B103" s="141"/>
      <c r="C103" s="134"/>
      <c r="D103" s="143"/>
      <c r="E103" s="143"/>
      <c r="F103" s="143"/>
      <c r="G103" s="134"/>
      <c r="H103" s="148"/>
      <c r="I103" s="148"/>
      <c r="J103" s="148"/>
      <c r="K103" s="134"/>
    </row>
    <row r="104" spans="2:11" x14ac:dyDescent="0.25">
      <c r="B104" s="141"/>
      <c r="C104" s="134"/>
      <c r="D104" s="143"/>
      <c r="E104" s="143"/>
      <c r="F104" s="143"/>
      <c r="G104" s="134"/>
      <c r="H104" s="148"/>
      <c r="I104" s="148"/>
      <c r="J104" s="148"/>
      <c r="K104" s="134"/>
    </row>
    <row r="105" spans="2:11" x14ac:dyDescent="0.25">
      <c r="B105" s="141"/>
      <c r="C105" s="134"/>
      <c r="D105" s="143"/>
      <c r="E105" s="143"/>
      <c r="F105" s="143"/>
      <c r="G105" s="134"/>
      <c r="H105" s="148"/>
      <c r="I105" s="148"/>
      <c r="J105" s="148"/>
      <c r="K105" s="134"/>
    </row>
    <row r="106" spans="2:11" x14ac:dyDescent="0.25">
      <c r="B106" s="141"/>
      <c r="C106" s="134"/>
      <c r="D106" s="143"/>
      <c r="E106" s="143"/>
      <c r="F106" s="143"/>
      <c r="G106" s="134"/>
      <c r="H106" s="148"/>
      <c r="I106" s="148"/>
      <c r="J106" s="148"/>
      <c r="K106" s="134"/>
    </row>
    <row r="107" spans="2:11" x14ac:dyDescent="0.25">
      <c r="B107" s="141"/>
      <c r="C107" s="134"/>
      <c r="D107" s="143"/>
      <c r="E107" s="143"/>
      <c r="F107" s="143"/>
      <c r="G107" s="134"/>
      <c r="H107" s="148"/>
      <c r="I107" s="148"/>
      <c r="J107" s="148"/>
      <c r="K107" s="134"/>
    </row>
    <row r="108" spans="2:11" x14ac:dyDescent="0.25">
      <c r="B108" s="141"/>
      <c r="C108" s="134"/>
      <c r="D108" s="143"/>
      <c r="E108" s="143"/>
      <c r="F108" s="143"/>
      <c r="G108" s="134"/>
      <c r="H108" s="148"/>
      <c r="I108" s="148"/>
      <c r="J108" s="148"/>
      <c r="K108" s="134"/>
    </row>
    <row r="109" spans="2:11" x14ac:dyDescent="0.25">
      <c r="B109" s="141"/>
      <c r="C109" s="134"/>
      <c r="D109" s="143"/>
      <c r="E109" s="143"/>
      <c r="F109" s="143"/>
      <c r="G109" s="134"/>
      <c r="H109" s="148"/>
      <c r="I109" s="148"/>
      <c r="J109" s="148"/>
      <c r="K109" s="134"/>
    </row>
    <row r="110" spans="2:11" x14ac:dyDescent="0.25">
      <c r="B110" s="141"/>
      <c r="C110" s="134"/>
      <c r="D110" s="143"/>
      <c r="E110" s="143"/>
      <c r="F110" s="143"/>
      <c r="G110" s="134"/>
      <c r="H110" s="148"/>
      <c r="I110" s="148"/>
      <c r="J110" s="148"/>
      <c r="K110" s="134"/>
    </row>
    <row r="111" spans="2:11" x14ac:dyDescent="0.25">
      <c r="B111" s="141"/>
      <c r="C111" s="134"/>
      <c r="D111" s="143"/>
      <c r="E111" s="143"/>
      <c r="F111" s="143"/>
      <c r="G111" s="134"/>
      <c r="H111" s="148"/>
      <c r="I111" s="148"/>
      <c r="J111" s="148"/>
      <c r="K111" s="134"/>
    </row>
    <row r="112" spans="2:11" x14ac:dyDescent="0.25">
      <c r="B112" s="141"/>
      <c r="C112" s="134"/>
      <c r="D112" s="143"/>
      <c r="E112" s="143"/>
      <c r="F112" s="143"/>
      <c r="G112" s="134"/>
      <c r="H112" s="148"/>
      <c r="I112" s="148"/>
      <c r="J112" s="148"/>
      <c r="K112" s="134"/>
    </row>
    <row r="113" spans="2:11" x14ac:dyDescent="0.25">
      <c r="B113" s="141"/>
      <c r="C113" s="134"/>
      <c r="D113" s="143"/>
      <c r="E113" s="143"/>
      <c r="F113" s="143"/>
      <c r="G113" s="134"/>
      <c r="H113" s="148"/>
      <c r="I113" s="148"/>
      <c r="J113" s="148"/>
      <c r="K113" s="134"/>
    </row>
    <row r="114" spans="2:11" x14ac:dyDescent="0.25">
      <c r="B114" s="141"/>
      <c r="C114" s="134"/>
      <c r="D114" s="143"/>
      <c r="E114" s="143"/>
      <c r="F114" s="143"/>
      <c r="G114" s="134"/>
      <c r="H114" s="148"/>
      <c r="I114" s="148"/>
      <c r="J114" s="148"/>
      <c r="K114" s="134"/>
    </row>
    <row r="115" spans="2:11" x14ac:dyDescent="0.25">
      <c r="B115" s="141"/>
      <c r="C115" s="134"/>
      <c r="D115" s="143"/>
      <c r="E115" s="143"/>
      <c r="F115" s="143"/>
      <c r="G115" s="134"/>
      <c r="H115" s="148"/>
      <c r="I115" s="148"/>
      <c r="J115" s="148"/>
      <c r="K115" s="134"/>
    </row>
    <row r="116" spans="2:11" x14ac:dyDescent="0.25">
      <c r="B116" s="141"/>
      <c r="C116" s="134"/>
      <c r="D116" s="143"/>
      <c r="E116" s="143"/>
      <c r="F116" s="143"/>
      <c r="G116" s="134"/>
      <c r="H116" s="148"/>
      <c r="I116" s="148"/>
      <c r="J116" s="148"/>
      <c r="K116" s="134"/>
    </row>
    <row r="117" spans="2:11" x14ac:dyDescent="0.25">
      <c r="B117" s="141"/>
      <c r="C117" s="134"/>
      <c r="D117" s="143"/>
      <c r="E117" s="143"/>
      <c r="F117" s="143"/>
      <c r="G117" s="134"/>
      <c r="H117" s="148"/>
      <c r="I117" s="148"/>
      <c r="J117" s="148"/>
      <c r="K117" s="134"/>
    </row>
    <row r="118" spans="2:11" x14ac:dyDescent="0.25">
      <c r="B118" s="141"/>
      <c r="C118" s="134"/>
      <c r="D118" s="143"/>
      <c r="E118" s="143"/>
      <c r="F118" s="143"/>
      <c r="G118" s="134"/>
      <c r="H118" s="148"/>
      <c r="I118" s="148"/>
      <c r="J118" s="148"/>
      <c r="K118" s="134"/>
    </row>
    <row r="119" spans="2:11" x14ac:dyDescent="0.25">
      <c r="B119" s="141"/>
      <c r="C119" s="134"/>
      <c r="D119" s="143"/>
      <c r="E119" s="143"/>
      <c r="F119" s="143"/>
      <c r="G119" s="134"/>
      <c r="H119" s="148"/>
      <c r="I119" s="148"/>
      <c r="J119" s="148"/>
      <c r="K119" s="134"/>
    </row>
    <row r="120" spans="2:11" x14ac:dyDescent="0.25">
      <c r="B120" s="141"/>
      <c r="C120" s="134"/>
      <c r="D120" s="143"/>
      <c r="E120" s="143"/>
      <c r="F120" s="143"/>
      <c r="G120" s="134"/>
      <c r="H120" s="148"/>
      <c r="I120" s="148"/>
      <c r="J120" s="148"/>
      <c r="K120" s="134"/>
    </row>
    <row r="121" spans="2:11" x14ac:dyDescent="0.25">
      <c r="B121" s="123"/>
    </row>
    <row r="122" spans="2:11" x14ac:dyDescent="0.25">
      <c r="B122" s="123"/>
    </row>
    <row r="123" spans="2:11" x14ac:dyDescent="0.25">
      <c r="B123" s="123"/>
    </row>
    <row r="124" spans="2:11" x14ac:dyDescent="0.25">
      <c r="B124" s="123"/>
    </row>
    <row r="125" spans="2:11" x14ac:dyDescent="0.25">
      <c r="B125" s="123"/>
    </row>
    <row r="126" spans="2:11" x14ac:dyDescent="0.25">
      <c r="B126" s="123"/>
    </row>
    <row r="127" spans="2:11" x14ac:dyDescent="0.25">
      <c r="B127" s="123"/>
    </row>
    <row r="128" spans="2:11" x14ac:dyDescent="0.25">
      <c r="B128" s="123"/>
    </row>
    <row r="129" spans="2:2" x14ac:dyDescent="0.25">
      <c r="B129" s="123"/>
    </row>
    <row r="130" spans="2:2" x14ac:dyDescent="0.25">
      <c r="B130" s="123"/>
    </row>
    <row r="131" spans="2:2" x14ac:dyDescent="0.25">
      <c r="B131" s="123"/>
    </row>
    <row r="132" spans="2:2" x14ac:dyDescent="0.25">
      <c r="B132" s="123"/>
    </row>
    <row r="133" spans="2:2" x14ac:dyDescent="0.25">
      <c r="B133" s="123"/>
    </row>
    <row r="134" spans="2:2" x14ac:dyDescent="0.25">
      <c r="B134" s="123"/>
    </row>
    <row r="135" spans="2:2" x14ac:dyDescent="0.25">
      <c r="B135" s="123"/>
    </row>
    <row r="136" spans="2:2" x14ac:dyDescent="0.25">
      <c r="B136" s="123"/>
    </row>
    <row r="137" spans="2:2" x14ac:dyDescent="0.25">
      <c r="B137" s="123"/>
    </row>
    <row r="138" spans="2:2" x14ac:dyDescent="0.25">
      <c r="B138" s="123"/>
    </row>
    <row r="139" spans="2:2" x14ac:dyDescent="0.25">
      <c r="B139" s="123"/>
    </row>
    <row r="140" spans="2:2" x14ac:dyDescent="0.25">
      <c r="B140" s="123"/>
    </row>
    <row r="141" spans="2:2" x14ac:dyDescent="0.25">
      <c r="B141" s="123"/>
    </row>
    <row r="142" spans="2:2" x14ac:dyDescent="0.25">
      <c r="B142" s="123"/>
    </row>
    <row r="143" spans="2:2" x14ac:dyDescent="0.25">
      <c r="B143" s="123"/>
    </row>
    <row r="144" spans="2:2" x14ac:dyDescent="0.25">
      <c r="B144" s="123"/>
    </row>
    <row r="145" spans="2:2" x14ac:dyDescent="0.25">
      <c r="B145" s="123"/>
    </row>
    <row r="146" spans="2:2" x14ac:dyDescent="0.25">
      <c r="B146" s="123"/>
    </row>
    <row r="147" spans="2:2" x14ac:dyDescent="0.25">
      <c r="B147" s="123"/>
    </row>
    <row r="148" spans="2:2" x14ac:dyDescent="0.25">
      <c r="B148" s="123"/>
    </row>
    <row r="149" spans="2:2" x14ac:dyDescent="0.25">
      <c r="B149" s="123"/>
    </row>
    <row r="150" spans="2:2" x14ac:dyDescent="0.25">
      <c r="B150" s="123"/>
    </row>
    <row r="151" spans="2:2" x14ac:dyDescent="0.25">
      <c r="B151" s="123"/>
    </row>
    <row r="152" spans="2:2" x14ac:dyDescent="0.25">
      <c r="B152" s="123"/>
    </row>
    <row r="153" spans="2:2" x14ac:dyDescent="0.25">
      <c r="B153" s="123"/>
    </row>
    <row r="154" spans="2:2" x14ac:dyDescent="0.25">
      <c r="B154" s="123"/>
    </row>
    <row r="155" spans="2:2" x14ac:dyDescent="0.25">
      <c r="B155" s="123"/>
    </row>
    <row r="156" spans="2:2" x14ac:dyDescent="0.25">
      <c r="B156" s="123"/>
    </row>
    <row r="157" spans="2:2" x14ac:dyDescent="0.25">
      <c r="B157" s="123"/>
    </row>
    <row r="158" spans="2:2" x14ac:dyDescent="0.25">
      <c r="B158" s="123"/>
    </row>
    <row r="159" spans="2:2" x14ac:dyDescent="0.25">
      <c r="B159" s="123"/>
    </row>
    <row r="160" spans="2:2" x14ac:dyDescent="0.25">
      <c r="B160" s="123"/>
    </row>
    <row r="161" spans="2:2" x14ac:dyDescent="0.25">
      <c r="B161" s="123"/>
    </row>
    <row r="162" spans="2:2" x14ac:dyDescent="0.25">
      <c r="B162" s="123"/>
    </row>
    <row r="163" spans="2:2" x14ac:dyDescent="0.25">
      <c r="B163" s="123"/>
    </row>
    <row r="164" spans="2:2" x14ac:dyDescent="0.25">
      <c r="B164" s="123"/>
    </row>
    <row r="165" spans="2:2" x14ac:dyDescent="0.25">
      <c r="B165" s="123"/>
    </row>
    <row r="166" spans="2:2" x14ac:dyDescent="0.25">
      <c r="B166" s="123"/>
    </row>
    <row r="167" spans="2:2" x14ac:dyDescent="0.25">
      <c r="B167" s="123"/>
    </row>
    <row r="168" spans="2:2" x14ac:dyDescent="0.25">
      <c r="B168" s="123"/>
    </row>
    <row r="169" spans="2:2" x14ac:dyDescent="0.25">
      <c r="B169" s="123"/>
    </row>
    <row r="170" spans="2:2" x14ac:dyDescent="0.25">
      <c r="B170" s="123"/>
    </row>
    <row r="171" spans="2:2" x14ac:dyDescent="0.25">
      <c r="B171" s="123"/>
    </row>
    <row r="172" spans="2:2" x14ac:dyDescent="0.25">
      <c r="B172" s="123"/>
    </row>
    <row r="173" spans="2:2" x14ac:dyDescent="0.25">
      <c r="B173" s="123"/>
    </row>
    <row r="174" spans="2:2" x14ac:dyDescent="0.25">
      <c r="B174" s="123"/>
    </row>
    <row r="175" spans="2:2" x14ac:dyDescent="0.25">
      <c r="B175" s="123"/>
    </row>
    <row r="176" spans="2:2" x14ac:dyDescent="0.25">
      <c r="B176" s="123"/>
    </row>
    <row r="177" spans="2:2" x14ac:dyDescent="0.25">
      <c r="B177" s="123"/>
    </row>
    <row r="178" spans="2:2" x14ac:dyDescent="0.25">
      <c r="B178" s="123"/>
    </row>
    <row r="179" spans="2:2" x14ac:dyDescent="0.25">
      <c r="B179" s="123"/>
    </row>
    <row r="180" spans="2:2" x14ac:dyDescent="0.25">
      <c r="B180" s="123"/>
    </row>
    <row r="181" spans="2:2" x14ac:dyDescent="0.25">
      <c r="B181" s="123"/>
    </row>
    <row r="182" spans="2:2" x14ac:dyDescent="0.25">
      <c r="B182" s="123"/>
    </row>
    <row r="183" spans="2:2" x14ac:dyDescent="0.25">
      <c r="B183" s="123"/>
    </row>
    <row r="184" spans="2:2" x14ac:dyDescent="0.25">
      <c r="B184" s="123"/>
    </row>
    <row r="185" spans="2:2" x14ac:dyDescent="0.25">
      <c r="B185" s="123"/>
    </row>
    <row r="186" spans="2:2" x14ac:dyDescent="0.25">
      <c r="B186" s="123"/>
    </row>
    <row r="187" spans="2:2" x14ac:dyDescent="0.25">
      <c r="B187" s="123"/>
    </row>
    <row r="188" spans="2:2" x14ac:dyDescent="0.25">
      <c r="B188" s="123"/>
    </row>
    <row r="189" spans="2:2" x14ac:dyDescent="0.25">
      <c r="B189" s="123"/>
    </row>
    <row r="190" spans="2:2" x14ac:dyDescent="0.25">
      <c r="B190" s="123"/>
    </row>
    <row r="191" spans="2:2" x14ac:dyDescent="0.25">
      <c r="B191" s="123"/>
    </row>
    <row r="192" spans="2:2" x14ac:dyDescent="0.25">
      <c r="B192" s="123"/>
    </row>
    <row r="193" spans="2:2" x14ac:dyDescent="0.25">
      <c r="B193" s="123"/>
    </row>
    <row r="194" spans="2:2" x14ac:dyDescent="0.25">
      <c r="B194" s="123"/>
    </row>
    <row r="195" spans="2:2" x14ac:dyDescent="0.25">
      <c r="B195" s="123"/>
    </row>
    <row r="196" spans="2:2" x14ac:dyDescent="0.25">
      <c r="B196" s="123"/>
    </row>
    <row r="197" spans="2:2" x14ac:dyDescent="0.25">
      <c r="B197" s="123"/>
    </row>
    <row r="198" spans="2:2" x14ac:dyDescent="0.25">
      <c r="B198" s="123"/>
    </row>
    <row r="199" spans="2:2" x14ac:dyDescent="0.25">
      <c r="B199" s="123"/>
    </row>
    <row r="200" spans="2:2" x14ac:dyDescent="0.25">
      <c r="B200" s="123"/>
    </row>
    <row r="201" spans="2:2" x14ac:dyDescent="0.25">
      <c r="B201" s="123"/>
    </row>
    <row r="202" spans="2:2" x14ac:dyDescent="0.25">
      <c r="B202" s="123"/>
    </row>
    <row r="203" spans="2:2" x14ac:dyDescent="0.25">
      <c r="B203" s="123"/>
    </row>
    <row r="204" spans="2:2" x14ac:dyDescent="0.25">
      <c r="B204" s="123"/>
    </row>
    <row r="205" spans="2:2" x14ac:dyDescent="0.25">
      <c r="B205" s="123"/>
    </row>
    <row r="206" spans="2:2" x14ac:dyDescent="0.25">
      <c r="B206" s="123"/>
    </row>
    <row r="207" spans="2:2" x14ac:dyDescent="0.25">
      <c r="B207" s="123"/>
    </row>
    <row r="208" spans="2:2" x14ac:dyDescent="0.25">
      <c r="B208" s="123"/>
    </row>
    <row r="209" spans="2:2" x14ac:dyDescent="0.25">
      <c r="B209" s="123"/>
    </row>
    <row r="210" spans="2:2" x14ac:dyDescent="0.25">
      <c r="B210" s="123"/>
    </row>
    <row r="211" spans="2:2" x14ac:dyDescent="0.25">
      <c r="B211" s="123"/>
    </row>
    <row r="212" spans="2:2" x14ac:dyDescent="0.25">
      <c r="B212" s="123"/>
    </row>
    <row r="213" spans="2:2" x14ac:dyDescent="0.25">
      <c r="B213" s="123"/>
    </row>
    <row r="214" spans="2:2" x14ac:dyDescent="0.25">
      <c r="B214" s="123"/>
    </row>
    <row r="215" spans="2:2" x14ac:dyDescent="0.25">
      <c r="B215" s="123"/>
    </row>
    <row r="216" spans="2:2" x14ac:dyDescent="0.25">
      <c r="B216" s="123"/>
    </row>
    <row r="217" spans="2:2" x14ac:dyDescent="0.25">
      <c r="B217" s="123"/>
    </row>
    <row r="218" spans="2:2" x14ac:dyDescent="0.25">
      <c r="B218" s="123"/>
    </row>
    <row r="219" spans="2:2" x14ac:dyDescent="0.25">
      <c r="B219" s="123"/>
    </row>
    <row r="220" spans="2:2" x14ac:dyDescent="0.25">
      <c r="B220" s="123"/>
    </row>
    <row r="221" spans="2:2" x14ac:dyDescent="0.25">
      <c r="B221" s="123"/>
    </row>
    <row r="222" spans="2:2" x14ac:dyDescent="0.25">
      <c r="B222" s="123"/>
    </row>
    <row r="223" spans="2:2" x14ac:dyDescent="0.25">
      <c r="B223" s="123"/>
    </row>
    <row r="224" spans="2:2" x14ac:dyDescent="0.25">
      <c r="B224" s="123"/>
    </row>
    <row r="225" spans="2:2" x14ac:dyDescent="0.25">
      <c r="B225" s="123"/>
    </row>
    <row r="226" spans="2:2" x14ac:dyDescent="0.25">
      <c r="B226" s="123"/>
    </row>
    <row r="227" spans="2:2" x14ac:dyDescent="0.25">
      <c r="B227" s="123"/>
    </row>
    <row r="228" spans="2:2" x14ac:dyDescent="0.25">
      <c r="B228" s="123"/>
    </row>
    <row r="229" spans="2:2" x14ac:dyDescent="0.25">
      <c r="B229" s="123"/>
    </row>
    <row r="230" spans="2:2" x14ac:dyDescent="0.25">
      <c r="B230" s="123"/>
    </row>
    <row r="231" spans="2:2" x14ac:dyDescent="0.25">
      <c r="B231" s="123"/>
    </row>
    <row r="232" spans="2:2" x14ac:dyDescent="0.25">
      <c r="B232" s="123"/>
    </row>
    <row r="233" spans="2:2" x14ac:dyDescent="0.25">
      <c r="B233" s="123"/>
    </row>
    <row r="234" spans="2:2" x14ac:dyDescent="0.25">
      <c r="B234" s="123"/>
    </row>
    <row r="235" spans="2:2" x14ac:dyDescent="0.25">
      <c r="B235" s="123"/>
    </row>
    <row r="236" spans="2:2" x14ac:dyDescent="0.25">
      <c r="B236" s="123"/>
    </row>
    <row r="237" spans="2:2" x14ac:dyDescent="0.25">
      <c r="B237" s="123"/>
    </row>
    <row r="238" spans="2:2" x14ac:dyDescent="0.25">
      <c r="B238" s="123"/>
    </row>
    <row r="239" spans="2:2" x14ac:dyDescent="0.25">
      <c r="B239" s="123"/>
    </row>
    <row r="240" spans="2:2" x14ac:dyDescent="0.25">
      <c r="B240" s="123"/>
    </row>
    <row r="241" spans="2:2" x14ac:dyDescent="0.25">
      <c r="B241" s="123"/>
    </row>
    <row r="242" spans="2:2" x14ac:dyDescent="0.25">
      <c r="B242" s="123"/>
    </row>
    <row r="243" spans="2:2" x14ac:dyDescent="0.25">
      <c r="B243" s="123"/>
    </row>
    <row r="244" spans="2:2" x14ac:dyDescent="0.25">
      <c r="B244" s="123"/>
    </row>
    <row r="245" spans="2:2" x14ac:dyDescent="0.25">
      <c r="B245" s="123"/>
    </row>
    <row r="246" spans="2:2" x14ac:dyDescent="0.25">
      <c r="B246" s="123"/>
    </row>
    <row r="247" spans="2:2" x14ac:dyDescent="0.25">
      <c r="B247" s="123"/>
    </row>
    <row r="248" spans="2:2" x14ac:dyDescent="0.25">
      <c r="B248" s="123"/>
    </row>
    <row r="249" spans="2:2" x14ac:dyDescent="0.25">
      <c r="B249" s="123"/>
    </row>
    <row r="250" spans="2:2" x14ac:dyDescent="0.25">
      <c r="B250" s="123"/>
    </row>
    <row r="251" spans="2:2" x14ac:dyDescent="0.25">
      <c r="B251" s="123"/>
    </row>
    <row r="252" spans="2:2" x14ac:dyDescent="0.25">
      <c r="B252" s="123"/>
    </row>
    <row r="253" spans="2:2" x14ac:dyDescent="0.25">
      <c r="B253" s="123"/>
    </row>
    <row r="254" spans="2:2" x14ac:dyDescent="0.25">
      <c r="B254" s="123"/>
    </row>
    <row r="255" spans="2:2" x14ac:dyDescent="0.25">
      <c r="B255" s="123"/>
    </row>
    <row r="256" spans="2:2" x14ac:dyDescent="0.25">
      <c r="B256" s="123"/>
    </row>
    <row r="257" spans="2:2" x14ac:dyDescent="0.25">
      <c r="B257" s="123"/>
    </row>
    <row r="258" spans="2:2" x14ac:dyDescent="0.25">
      <c r="B258" s="123"/>
    </row>
    <row r="259" spans="2:2" x14ac:dyDescent="0.25">
      <c r="B259" s="123"/>
    </row>
    <row r="260" spans="2:2" x14ac:dyDescent="0.25">
      <c r="B260" s="123"/>
    </row>
    <row r="261" spans="2:2" x14ac:dyDescent="0.25">
      <c r="B261" s="123"/>
    </row>
    <row r="262" spans="2:2" x14ac:dyDescent="0.25">
      <c r="B262" s="123"/>
    </row>
    <row r="263" spans="2:2" x14ac:dyDescent="0.25">
      <c r="B263" s="123"/>
    </row>
    <row r="264" spans="2:2" x14ac:dyDescent="0.25">
      <c r="B264" s="123"/>
    </row>
    <row r="265" spans="2:2" x14ac:dyDescent="0.25">
      <c r="B265" s="123"/>
    </row>
    <row r="266" spans="2:2" x14ac:dyDescent="0.25">
      <c r="B266" s="123"/>
    </row>
    <row r="267" spans="2:2" x14ac:dyDescent="0.25">
      <c r="B267" s="123"/>
    </row>
    <row r="268" spans="2:2" x14ac:dyDescent="0.25">
      <c r="B268" s="123"/>
    </row>
    <row r="269" spans="2:2" x14ac:dyDescent="0.25">
      <c r="B269" s="123"/>
    </row>
    <row r="270" spans="2:2" x14ac:dyDescent="0.25">
      <c r="B270" s="123"/>
    </row>
    <row r="271" spans="2:2" x14ac:dyDescent="0.25">
      <c r="B271" s="123"/>
    </row>
    <row r="272" spans="2:2" x14ac:dyDescent="0.25">
      <c r="B272" s="123"/>
    </row>
    <row r="273" spans="2:2" x14ac:dyDescent="0.25">
      <c r="B273" s="123"/>
    </row>
    <row r="274" spans="2:2" x14ac:dyDescent="0.25">
      <c r="B274" s="123"/>
    </row>
    <row r="275" spans="2:2" x14ac:dyDescent="0.25">
      <c r="B275" s="123"/>
    </row>
    <row r="276" spans="2:2" x14ac:dyDescent="0.25">
      <c r="B276" s="123"/>
    </row>
    <row r="277" spans="2:2" x14ac:dyDescent="0.25">
      <c r="B277" s="123"/>
    </row>
    <row r="278" spans="2:2" x14ac:dyDescent="0.25">
      <c r="B278" s="123"/>
    </row>
    <row r="279" spans="2:2" x14ac:dyDescent="0.25">
      <c r="B279" s="123"/>
    </row>
    <row r="280" spans="2:2" x14ac:dyDescent="0.25">
      <c r="B280" s="123"/>
    </row>
    <row r="281" spans="2:2" x14ac:dyDescent="0.25">
      <c r="B281" s="123"/>
    </row>
    <row r="282" spans="2:2" x14ac:dyDescent="0.25">
      <c r="B282" s="123"/>
    </row>
    <row r="283" spans="2:2" x14ac:dyDescent="0.25">
      <c r="B283" s="123"/>
    </row>
    <row r="284" spans="2:2" x14ac:dyDescent="0.25">
      <c r="B284" s="123"/>
    </row>
    <row r="285" spans="2:2" x14ac:dyDescent="0.25">
      <c r="B285" s="123"/>
    </row>
    <row r="286" spans="2:2" x14ac:dyDescent="0.25">
      <c r="B286" s="123"/>
    </row>
    <row r="287" spans="2:2" x14ac:dyDescent="0.25">
      <c r="B287" s="123"/>
    </row>
    <row r="288" spans="2:2" x14ac:dyDescent="0.25">
      <c r="B288" s="123"/>
    </row>
    <row r="289" spans="2:2" x14ac:dyDescent="0.25">
      <c r="B289" s="123"/>
    </row>
    <row r="290" spans="2:2" x14ac:dyDescent="0.25">
      <c r="B290" s="123"/>
    </row>
    <row r="291" spans="2:2" x14ac:dyDescent="0.25">
      <c r="B291" s="123"/>
    </row>
    <row r="292" spans="2:2" x14ac:dyDescent="0.25">
      <c r="B292" s="123"/>
    </row>
    <row r="293" spans="2:2" x14ac:dyDescent="0.25">
      <c r="B293" s="123"/>
    </row>
    <row r="294" spans="2:2" x14ac:dyDescent="0.25">
      <c r="B294" s="123"/>
    </row>
    <row r="295" spans="2:2" x14ac:dyDescent="0.25">
      <c r="B295" s="123"/>
    </row>
    <row r="296" spans="2:2" x14ac:dyDescent="0.25">
      <c r="B296" s="123"/>
    </row>
    <row r="297" spans="2:2" x14ac:dyDescent="0.25">
      <c r="B297" s="123"/>
    </row>
    <row r="298" spans="2:2" x14ac:dyDescent="0.25">
      <c r="B298" s="123"/>
    </row>
    <row r="299" spans="2:2" x14ac:dyDescent="0.25">
      <c r="B299" s="123"/>
    </row>
    <row r="300" spans="2:2" x14ac:dyDescent="0.25">
      <c r="B300" s="123"/>
    </row>
    <row r="301" spans="2:2" x14ac:dyDescent="0.25">
      <c r="B301" s="123"/>
    </row>
    <row r="302" spans="2:2" x14ac:dyDescent="0.25">
      <c r="B302" s="123"/>
    </row>
    <row r="303" spans="2:2" x14ac:dyDescent="0.25">
      <c r="B303" s="123"/>
    </row>
    <row r="304" spans="2:2" x14ac:dyDescent="0.25">
      <c r="B304" s="123"/>
    </row>
    <row r="305" spans="2:2" x14ac:dyDescent="0.25">
      <c r="B305" s="123"/>
    </row>
    <row r="306" spans="2:2" x14ac:dyDescent="0.25">
      <c r="B306" s="123"/>
    </row>
    <row r="307" spans="2:2" x14ac:dyDescent="0.25">
      <c r="B307" s="123"/>
    </row>
    <row r="308" spans="2:2" x14ac:dyDescent="0.25">
      <c r="B308" s="123"/>
    </row>
    <row r="309" spans="2:2" x14ac:dyDescent="0.25">
      <c r="B309" s="123"/>
    </row>
    <row r="310" spans="2:2" x14ac:dyDescent="0.25">
      <c r="B310" s="123"/>
    </row>
    <row r="311" spans="2:2" x14ac:dyDescent="0.25">
      <c r="B311" s="123"/>
    </row>
    <row r="312" spans="2:2" x14ac:dyDescent="0.25">
      <c r="B312" s="123"/>
    </row>
    <row r="313" spans="2:2" x14ac:dyDescent="0.25">
      <c r="B313" s="123"/>
    </row>
    <row r="314" spans="2:2" x14ac:dyDescent="0.25">
      <c r="B314" s="123"/>
    </row>
    <row r="315" spans="2:2" x14ac:dyDescent="0.25">
      <c r="B315" s="123"/>
    </row>
    <row r="316" spans="2:2" x14ac:dyDescent="0.25">
      <c r="B316" s="123"/>
    </row>
    <row r="317" spans="2:2" x14ac:dyDescent="0.25">
      <c r="B317" s="123"/>
    </row>
    <row r="318" spans="2:2" x14ac:dyDescent="0.25">
      <c r="B318" s="123"/>
    </row>
    <row r="319" spans="2:2" x14ac:dyDescent="0.25">
      <c r="B319" s="123"/>
    </row>
    <row r="320" spans="2:2" x14ac:dyDescent="0.25">
      <c r="B320" s="123"/>
    </row>
    <row r="321" spans="2:2" x14ac:dyDescent="0.25">
      <c r="B321" s="123"/>
    </row>
    <row r="322" spans="2:2" x14ac:dyDescent="0.25">
      <c r="B322" s="123"/>
    </row>
    <row r="323" spans="2:2" x14ac:dyDescent="0.25">
      <c r="B323" s="123"/>
    </row>
    <row r="324" spans="2:2" x14ac:dyDescent="0.25">
      <c r="B324" s="123"/>
    </row>
    <row r="325" spans="2:2" x14ac:dyDescent="0.25">
      <c r="B325" s="123"/>
    </row>
    <row r="326" spans="2:2" x14ac:dyDescent="0.25">
      <c r="B326" s="123"/>
    </row>
    <row r="327" spans="2:2" x14ac:dyDescent="0.25">
      <c r="B327" s="123"/>
    </row>
    <row r="328" spans="2:2" x14ac:dyDescent="0.25">
      <c r="B328" s="123"/>
    </row>
    <row r="329" spans="2:2" x14ac:dyDescent="0.25">
      <c r="B329" s="123"/>
    </row>
    <row r="330" spans="2:2" x14ac:dyDescent="0.25">
      <c r="B330" s="123"/>
    </row>
    <row r="331" spans="2:2" x14ac:dyDescent="0.25">
      <c r="B331" s="123"/>
    </row>
    <row r="332" spans="2:2" x14ac:dyDescent="0.25">
      <c r="B332" s="123"/>
    </row>
    <row r="333" spans="2:2" x14ac:dyDescent="0.25">
      <c r="B333" s="123"/>
    </row>
    <row r="334" spans="2:2" x14ac:dyDescent="0.25">
      <c r="B334" s="123"/>
    </row>
    <row r="335" spans="2:2" x14ac:dyDescent="0.25">
      <c r="B335" s="123"/>
    </row>
    <row r="336" spans="2:2" x14ac:dyDescent="0.25">
      <c r="B336" s="123"/>
    </row>
    <row r="337" spans="2:2" x14ac:dyDescent="0.25">
      <c r="B337" s="123"/>
    </row>
    <row r="338" spans="2:2" x14ac:dyDescent="0.25">
      <c r="B338" s="123"/>
    </row>
    <row r="339" spans="2:2" x14ac:dyDescent="0.25">
      <c r="B339" s="123"/>
    </row>
    <row r="340" spans="2:2" x14ac:dyDescent="0.25">
      <c r="B340" s="123"/>
    </row>
    <row r="341" spans="2:2" x14ac:dyDescent="0.25">
      <c r="B341" s="123"/>
    </row>
    <row r="342" spans="2:2" x14ac:dyDescent="0.25">
      <c r="B342" s="123"/>
    </row>
    <row r="343" spans="2:2" x14ac:dyDescent="0.25">
      <c r="B343" s="123"/>
    </row>
    <row r="344" spans="2:2" x14ac:dyDescent="0.25">
      <c r="B344" s="123"/>
    </row>
    <row r="345" spans="2:2" x14ac:dyDescent="0.25">
      <c r="B345" s="123"/>
    </row>
    <row r="346" spans="2:2" x14ac:dyDescent="0.25">
      <c r="B346" s="123"/>
    </row>
    <row r="347" spans="2:2" x14ac:dyDescent="0.25">
      <c r="B347" s="123"/>
    </row>
    <row r="348" spans="2:2" x14ac:dyDescent="0.25">
      <c r="B348" s="123"/>
    </row>
    <row r="349" spans="2:2" x14ac:dyDescent="0.25">
      <c r="B349" s="123"/>
    </row>
    <row r="350" spans="2:2" x14ac:dyDescent="0.25">
      <c r="B350" s="123"/>
    </row>
    <row r="351" spans="2:2" x14ac:dyDescent="0.25">
      <c r="B351" s="123"/>
    </row>
    <row r="352" spans="2:2" x14ac:dyDescent="0.25">
      <c r="B352" s="123"/>
    </row>
    <row r="353" spans="2:2" x14ac:dyDescent="0.25">
      <c r="B353" s="123"/>
    </row>
    <row r="354" spans="2:2" x14ac:dyDescent="0.25">
      <c r="B354" s="123"/>
    </row>
    <row r="355" spans="2:2" x14ac:dyDescent="0.25">
      <c r="B355" s="123"/>
    </row>
    <row r="356" spans="2:2" x14ac:dyDescent="0.25">
      <c r="B356" s="123"/>
    </row>
    <row r="357" spans="2:2" x14ac:dyDescent="0.25">
      <c r="B357" s="123"/>
    </row>
    <row r="358" spans="2:2" x14ac:dyDescent="0.25">
      <c r="B358" s="123"/>
    </row>
    <row r="359" spans="2:2" x14ac:dyDescent="0.25">
      <c r="B359" s="123"/>
    </row>
    <row r="360" spans="2:2" x14ac:dyDescent="0.25">
      <c r="B360" s="123"/>
    </row>
    <row r="361" spans="2:2" x14ac:dyDescent="0.25">
      <c r="B361" s="123"/>
    </row>
    <row r="362" spans="2:2" x14ac:dyDescent="0.25">
      <c r="B362" s="123"/>
    </row>
    <row r="363" spans="2:2" x14ac:dyDescent="0.25">
      <c r="B363" s="123"/>
    </row>
    <row r="364" spans="2:2" x14ac:dyDescent="0.25">
      <c r="B364" s="123"/>
    </row>
    <row r="365" spans="2:2" x14ac:dyDescent="0.25">
      <c r="B365" s="123"/>
    </row>
    <row r="366" spans="2:2" x14ac:dyDescent="0.25">
      <c r="B366" s="123"/>
    </row>
    <row r="367" spans="2:2" x14ac:dyDescent="0.25">
      <c r="B367" s="123"/>
    </row>
    <row r="368" spans="2:2" x14ac:dyDescent="0.25">
      <c r="B368" s="123"/>
    </row>
    <row r="369" spans="2:2" x14ac:dyDescent="0.25">
      <c r="B369" s="123"/>
    </row>
    <row r="370" spans="2:2" x14ac:dyDescent="0.25">
      <c r="B370" s="123"/>
    </row>
    <row r="371" spans="2:2" x14ac:dyDescent="0.25">
      <c r="B371" s="123"/>
    </row>
    <row r="372" spans="2:2" x14ac:dyDescent="0.25">
      <c r="B372" s="123"/>
    </row>
    <row r="373" spans="2:2" x14ac:dyDescent="0.25">
      <c r="B373" s="123"/>
    </row>
    <row r="374" spans="2:2" x14ac:dyDescent="0.25">
      <c r="B374" s="123"/>
    </row>
    <row r="375" spans="2:2" x14ac:dyDescent="0.25">
      <c r="B375" s="123"/>
    </row>
    <row r="376" spans="2:2" x14ac:dyDescent="0.25">
      <c r="B376" s="123"/>
    </row>
    <row r="377" spans="2:2" x14ac:dyDescent="0.25">
      <c r="B377" s="123"/>
    </row>
    <row r="378" spans="2:2" x14ac:dyDescent="0.25">
      <c r="B378" s="123"/>
    </row>
    <row r="379" spans="2:2" x14ac:dyDescent="0.25">
      <c r="B379" s="123"/>
    </row>
    <row r="380" spans="2:2" x14ac:dyDescent="0.25">
      <c r="B380" s="123"/>
    </row>
    <row r="381" spans="2:2" x14ac:dyDescent="0.25">
      <c r="B381" s="123"/>
    </row>
    <row r="382" spans="2:2" x14ac:dyDescent="0.25">
      <c r="B382" s="123"/>
    </row>
    <row r="383" spans="2:2" x14ac:dyDescent="0.25">
      <c r="B383" s="123"/>
    </row>
    <row r="384" spans="2:2" x14ac:dyDescent="0.25">
      <c r="B384" s="123"/>
    </row>
    <row r="385" spans="2:2" x14ac:dyDescent="0.25">
      <c r="B385" s="123"/>
    </row>
    <row r="386" spans="2:2" x14ac:dyDescent="0.25">
      <c r="B386" s="123"/>
    </row>
    <row r="387" spans="2:2" x14ac:dyDescent="0.25">
      <c r="B387" s="123"/>
    </row>
    <row r="388" spans="2:2" x14ac:dyDescent="0.25">
      <c r="B388" s="123"/>
    </row>
    <row r="389" spans="2:2" x14ac:dyDescent="0.25">
      <c r="B389" s="123"/>
    </row>
    <row r="390" spans="2:2" x14ac:dyDescent="0.25">
      <c r="B390" s="123"/>
    </row>
    <row r="391" spans="2:2" x14ac:dyDescent="0.25">
      <c r="B391" s="123"/>
    </row>
    <row r="392" spans="2:2" x14ac:dyDescent="0.25">
      <c r="B392" s="123"/>
    </row>
    <row r="393" spans="2:2" x14ac:dyDescent="0.25">
      <c r="B393" s="123"/>
    </row>
    <row r="394" spans="2:2" x14ac:dyDescent="0.25">
      <c r="B394" s="123"/>
    </row>
    <row r="395" spans="2:2" x14ac:dyDescent="0.25">
      <c r="B395" s="123"/>
    </row>
    <row r="396" spans="2:2" x14ac:dyDescent="0.25">
      <c r="B396" s="123"/>
    </row>
    <row r="397" spans="2:2" x14ac:dyDescent="0.25">
      <c r="B397" s="123"/>
    </row>
    <row r="398" spans="2:2" x14ac:dyDescent="0.25">
      <c r="B398" s="123"/>
    </row>
    <row r="399" spans="2:2" x14ac:dyDescent="0.25">
      <c r="B399" s="123"/>
    </row>
    <row r="400" spans="2:2" x14ac:dyDescent="0.25">
      <c r="B400" s="123"/>
    </row>
    <row r="401" spans="2:2" x14ac:dyDescent="0.25">
      <c r="B401" s="123"/>
    </row>
    <row r="402" spans="2:2" x14ac:dyDescent="0.25">
      <c r="B402" s="123"/>
    </row>
    <row r="403" spans="2:2" x14ac:dyDescent="0.25">
      <c r="B403" s="123"/>
    </row>
    <row r="404" spans="2:2" x14ac:dyDescent="0.25">
      <c r="B404" s="123"/>
    </row>
    <row r="405" spans="2:2" x14ac:dyDescent="0.25">
      <c r="B405" s="123"/>
    </row>
    <row r="406" spans="2:2" x14ac:dyDescent="0.25">
      <c r="B406" s="123"/>
    </row>
    <row r="407" spans="2:2" x14ac:dyDescent="0.25">
      <c r="B407" s="123"/>
    </row>
    <row r="408" spans="2:2" x14ac:dyDescent="0.25">
      <c r="B408" s="123"/>
    </row>
    <row r="409" spans="2:2" x14ac:dyDescent="0.25">
      <c r="B409" s="123"/>
    </row>
    <row r="410" spans="2:2" x14ac:dyDescent="0.25">
      <c r="B410" s="123"/>
    </row>
    <row r="411" spans="2:2" x14ac:dyDescent="0.25">
      <c r="B411" s="123"/>
    </row>
    <row r="412" spans="2:2" x14ac:dyDescent="0.25">
      <c r="B412" s="123"/>
    </row>
    <row r="413" spans="2:2" x14ac:dyDescent="0.25">
      <c r="B413" s="123"/>
    </row>
    <row r="414" spans="2:2" x14ac:dyDescent="0.25">
      <c r="B414" s="123"/>
    </row>
    <row r="415" spans="2:2" x14ac:dyDescent="0.25">
      <c r="B415" s="123"/>
    </row>
    <row r="416" spans="2:2" x14ac:dyDescent="0.25">
      <c r="B416" s="123"/>
    </row>
    <row r="417" spans="2:2" x14ac:dyDescent="0.25">
      <c r="B417" s="123"/>
    </row>
    <row r="418" spans="2:2" x14ac:dyDescent="0.25">
      <c r="B418" s="123"/>
    </row>
    <row r="419" spans="2:2" x14ac:dyDescent="0.25">
      <c r="B419" s="123"/>
    </row>
    <row r="420" spans="2:2" x14ac:dyDescent="0.25">
      <c r="B420" s="123"/>
    </row>
    <row r="421" spans="2:2" x14ac:dyDescent="0.25">
      <c r="B421" s="123"/>
    </row>
    <row r="422" spans="2:2" x14ac:dyDescent="0.25">
      <c r="B422" s="123"/>
    </row>
    <row r="423" spans="2:2" x14ac:dyDescent="0.25">
      <c r="B423" s="123"/>
    </row>
    <row r="424" spans="2:2" x14ac:dyDescent="0.25">
      <c r="B424" s="123"/>
    </row>
    <row r="425" spans="2:2" x14ac:dyDescent="0.25">
      <c r="B425" s="123"/>
    </row>
    <row r="426" spans="2:2" x14ac:dyDescent="0.25">
      <c r="B426" s="123"/>
    </row>
    <row r="427" spans="2:2" x14ac:dyDescent="0.25">
      <c r="B427" s="123"/>
    </row>
    <row r="428" spans="2:2" x14ac:dyDescent="0.25">
      <c r="B428" s="123"/>
    </row>
    <row r="429" spans="2:2" x14ac:dyDescent="0.25">
      <c r="B429" s="123"/>
    </row>
    <row r="430" spans="2:2" x14ac:dyDescent="0.25">
      <c r="B430" s="123"/>
    </row>
    <row r="431" spans="2:2" x14ac:dyDescent="0.25">
      <c r="B431" s="123"/>
    </row>
    <row r="432" spans="2:2" x14ac:dyDescent="0.25">
      <c r="B432" s="123"/>
    </row>
    <row r="433" spans="2:2" x14ac:dyDescent="0.25">
      <c r="B433" s="123"/>
    </row>
    <row r="434" spans="2:2" x14ac:dyDescent="0.25">
      <c r="B434" s="123"/>
    </row>
    <row r="435" spans="2:2" x14ac:dyDescent="0.25">
      <c r="B435" s="123"/>
    </row>
    <row r="436" spans="2:2" x14ac:dyDescent="0.25">
      <c r="B436" s="123"/>
    </row>
    <row r="437" spans="2:2" x14ac:dyDescent="0.25">
      <c r="B437" s="123"/>
    </row>
    <row r="438" spans="2:2" x14ac:dyDescent="0.25">
      <c r="B438" s="123"/>
    </row>
    <row r="439" spans="2:2" x14ac:dyDescent="0.25">
      <c r="B439" s="123"/>
    </row>
    <row r="440" spans="2:2" x14ac:dyDescent="0.25">
      <c r="B440" s="123"/>
    </row>
    <row r="441" spans="2:2" x14ac:dyDescent="0.25">
      <c r="B441" s="123"/>
    </row>
    <row r="442" spans="2:2" x14ac:dyDescent="0.25">
      <c r="B442" s="123"/>
    </row>
    <row r="443" spans="2:2" x14ac:dyDescent="0.25">
      <c r="B443" s="123"/>
    </row>
    <row r="444" spans="2:2" x14ac:dyDescent="0.25">
      <c r="B444" s="123"/>
    </row>
    <row r="445" spans="2:2" x14ac:dyDescent="0.25">
      <c r="B445" s="123"/>
    </row>
    <row r="446" spans="2:2" x14ac:dyDescent="0.25">
      <c r="B446" s="123"/>
    </row>
    <row r="447" spans="2:2" x14ac:dyDescent="0.25">
      <c r="B447" s="123"/>
    </row>
    <row r="448" spans="2:2" x14ac:dyDescent="0.25">
      <c r="B448" s="123"/>
    </row>
    <row r="449" spans="2:2" x14ac:dyDescent="0.25">
      <c r="B449" s="123"/>
    </row>
    <row r="450" spans="2:2" x14ac:dyDescent="0.25">
      <c r="B450" s="123"/>
    </row>
    <row r="451" spans="2:2" x14ac:dyDescent="0.25">
      <c r="B451" s="123"/>
    </row>
    <row r="452" spans="2:2" x14ac:dyDescent="0.25">
      <c r="B452" s="123"/>
    </row>
    <row r="453" spans="2:2" x14ac:dyDescent="0.25">
      <c r="B453" s="123"/>
    </row>
    <row r="454" spans="2:2" x14ac:dyDescent="0.25">
      <c r="B454" s="123"/>
    </row>
    <row r="455" spans="2:2" x14ac:dyDescent="0.25">
      <c r="B455" s="123"/>
    </row>
    <row r="456" spans="2:2" x14ac:dyDescent="0.25">
      <c r="B456" s="123"/>
    </row>
    <row r="457" spans="2:2" x14ac:dyDescent="0.25">
      <c r="B457" s="123"/>
    </row>
    <row r="458" spans="2:2" x14ac:dyDescent="0.25">
      <c r="B458" s="123"/>
    </row>
    <row r="459" spans="2:2" x14ac:dyDescent="0.25">
      <c r="B459" s="123"/>
    </row>
    <row r="460" spans="2:2" x14ac:dyDescent="0.25">
      <c r="B460" s="123"/>
    </row>
    <row r="461" spans="2:2" x14ac:dyDescent="0.25">
      <c r="B461" s="123"/>
    </row>
    <row r="462" spans="2:2" x14ac:dyDescent="0.25">
      <c r="B462" s="123"/>
    </row>
    <row r="463" spans="2:2" x14ac:dyDescent="0.25">
      <c r="B463" s="123"/>
    </row>
    <row r="464" spans="2:2" x14ac:dyDescent="0.25">
      <c r="B464" s="123"/>
    </row>
    <row r="465" spans="2:2" x14ac:dyDescent="0.25">
      <c r="B465" s="123"/>
    </row>
    <row r="466" spans="2:2" x14ac:dyDescent="0.25">
      <c r="B466" s="123"/>
    </row>
    <row r="467" spans="2:2" x14ac:dyDescent="0.25">
      <c r="B467" s="123"/>
    </row>
    <row r="468" spans="2:2" x14ac:dyDescent="0.25">
      <c r="B468" s="123"/>
    </row>
    <row r="469" spans="2:2" x14ac:dyDescent="0.25">
      <c r="B469" s="123"/>
    </row>
    <row r="470" spans="2:2" x14ac:dyDescent="0.25">
      <c r="B470" s="123"/>
    </row>
    <row r="471" spans="2:2" x14ac:dyDescent="0.25">
      <c r="B471" s="123"/>
    </row>
    <row r="472" spans="2:2" x14ac:dyDescent="0.25">
      <c r="B472" s="123"/>
    </row>
    <row r="473" spans="2:2" x14ac:dyDescent="0.25">
      <c r="B473" s="123"/>
    </row>
    <row r="474" spans="2:2" x14ac:dyDescent="0.25">
      <c r="B474" s="123"/>
    </row>
    <row r="475" spans="2:2" x14ac:dyDescent="0.25">
      <c r="B475" s="123"/>
    </row>
    <row r="476" spans="2:2" x14ac:dyDescent="0.25">
      <c r="B476" s="123"/>
    </row>
    <row r="477" spans="2:2" x14ac:dyDescent="0.25">
      <c r="B477" s="123"/>
    </row>
    <row r="478" spans="2:2" x14ac:dyDescent="0.25">
      <c r="B478" s="123"/>
    </row>
    <row r="479" spans="2:2" x14ac:dyDescent="0.25">
      <c r="B479" s="123"/>
    </row>
    <row r="480" spans="2:2" x14ac:dyDescent="0.25">
      <c r="B480" s="123"/>
    </row>
    <row r="481" spans="2:2" x14ac:dyDescent="0.25">
      <c r="B481" s="123"/>
    </row>
    <row r="482" spans="2:2" x14ac:dyDescent="0.25">
      <c r="B482" s="123"/>
    </row>
    <row r="483" spans="2:2" x14ac:dyDescent="0.25">
      <c r="B483" s="123"/>
    </row>
    <row r="484" spans="2:2" x14ac:dyDescent="0.25">
      <c r="B484" s="123"/>
    </row>
    <row r="485" spans="2:2" x14ac:dyDescent="0.25">
      <c r="B485" s="123"/>
    </row>
    <row r="486" spans="2:2" x14ac:dyDescent="0.25">
      <c r="B486" s="123"/>
    </row>
    <row r="487" spans="2:2" x14ac:dyDescent="0.25">
      <c r="B487" s="123"/>
    </row>
    <row r="488" spans="2:2" x14ac:dyDescent="0.25">
      <c r="B488" s="123"/>
    </row>
    <row r="489" spans="2:2" x14ac:dyDescent="0.25">
      <c r="B489" s="123"/>
    </row>
    <row r="490" spans="2:2" x14ac:dyDescent="0.25">
      <c r="B490" s="123"/>
    </row>
    <row r="491" spans="2:2" x14ac:dyDescent="0.25">
      <c r="B491" s="123"/>
    </row>
    <row r="492" spans="2:2" x14ac:dyDescent="0.25">
      <c r="B492" s="123"/>
    </row>
    <row r="493" spans="2:2" x14ac:dyDescent="0.25">
      <c r="B493" s="123"/>
    </row>
    <row r="494" spans="2:2" x14ac:dyDescent="0.25">
      <c r="B494" s="123"/>
    </row>
    <row r="495" spans="2:2" x14ac:dyDescent="0.25">
      <c r="B495" s="123"/>
    </row>
    <row r="496" spans="2:2" x14ac:dyDescent="0.25">
      <c r="B496" s="123"/>
    </row>
    <row r="497" spans="2:2" x14ac:dyDescent="0.25">
      <c r="B497" s="123"/>
    </row>
    <row r="498" spans="2:2" x14ac:dyDescent="0.25">
      <c r="B498" s="123"/>
    </row>
    <row r="499" spans="2:2" x14ac:dyDescent="0.25">
      <c r="B499" s="123"/>
    </row>
    <row r="500" spans="2:2" x14ac:dyDescent="0.25">
      <c r="B500" s="123"/>
    </row>
    <row r="501" spans="2:2" x14ac:dyDescent="0.25">
      <c r="B501" s="123"/>
    </row>
    <row r="502" spans="2:2" x14ac:dyDescent="0.25">
      <c r="B502" s="123"/>
    </row>
    <row r="503" spans="2:2" x14ac:dyDescent="0.25">
      <c r="B503" s="123"/>
    </row>
    <row r="504" spans="2:2" x14ac:dyDescent="0.25">
      <c r="B504" s="123"/>
    </row>
    <row r="505" spans="2:2" x14ac:dyDescent="0.25">
      <c r="B505" s="123"/>
    </row>
    <row r="506" spans="2:2" x14ac:dyDescent="0.25">
      <c r="B506" s="123"/>
    </row>
    <row r="507" spans="2:2" x14ac:dyDescent="0.25">
      <c r="B507" s="123"/>
    </row>
    <row r="508" spans="2:2" x14ac:dyDescent="0.25">
      <c r="B508" s="123"/>
    </row>
    <row r="509" spans="2:2" x14ac:dyDescent="0.25">
      <c r="B509" s="123"/>
    </row>
    <row r="510" spans="2:2" x14ac:dyDescent="0.25">
      <c r="B510" s="123"/>
    </row>
    <row r="511" spans="2:2" x14ac:dyDescent="0.25">
      <c r="B511" s="123"/>
    </row>
    <row r="512" spans="2:2" x14ac:dyDescent="0.25">
      <c r="B512" s="123"/>
    </row>
    <row r="513" spans="2:2" x14ac:dyDescent="0.25">
      <c r="B513" s="123"/>
    </row>
    <row r="514" spans="2:2" x14ac:dyDescent="0.25">
      <c r="B514" s="123"/>
    </row>
    <row r="515" spans="2:2" x14ac:dyDescent="0.25">
      <c r="B515" s="123"/>
    </row>
    <row r="516" spans="2:2" x14ac:dyDescent="0.25">
      <c r="B516" s="123"/>
    </row>
    <row r="517" spans="2:2" x14ac:dyDescent="0.25">
      <c r="B517" s="123"/>
    </row>
    <row r="518" spans="2:2" x14ac:dyDescent="0.25">
      <c r="B518" s="123"/>
    </row>
    <row r="519" spans="2:2" x14ac:dyDescent="0.25">
      <c r="B519" s="123"/>
    </row>
    <row r="520" spans="2:2" x14ac:dyDescent="0.25">
      <c r="B520" s="123"/>
    </row>
    <row r="521" spans="2:2" x14ac:dyDescent="0.25">
      <c r="B521" s="123"/>
    </row>
    <row r="522" spans="2:2" x14ac:dyDescent="0.25">
      <c r="B522" s="123"/>
    </row>
    <row r="523" spans="2:2" x14ac:dyDescent="0.25">
      <c r="B523" s="123"/>
    </row>
    <row r="524" spans="2:2" x14ac:dyDescent="0.25">
      <c r="B524" s="123"/>
    </row>
    <row r="525" spans="2:2" x14ac:dyDescent="0.25">
      <c r="B525" s="123"/>
    </row>
    <row r="526" spans="2:2" x14ac:dyDescent="0.25">
      <c r="B526" s="123"/>
    </row>
    <row r="527" spans="2:2" x14ac:dyDescent="0.25">
      <c r="B527" s="123"/>
    </row>
    <row r="528" spans="2:2" x14ac:dyDescent="0.25">
      <c r="B528" s="123"/>
    </row>
    <row r="529" spans="2:2" x14ac:dyDescent="0.25">
      <c r="B529" s="123"/>
    </row>
    <row r="530" spans="2:2" x14ac:dyDescent="0.25">
      <c r="B530" s="123"/>
    </row>
    <row r="531" spans="2:2" x14ac:dyDescent="0.25">
      <c r="B531" s="123"/>
    </row>
    <row r="532" spans="2:2" x14ac:dyDescent="0.25">
      <c r="B532" s="123"/>
    </row>
    <row r="533" spans="2:2" x14ac:dyDescent="0.25">
      <c r="B533" s="123"/>
    </row>
    <row r="534" spans="2:2" x14ac:dyDescent="0.25">
      <c r="B534" s="123"/>
    </row>
    <row r="535" spans="2:2" x14ac:dyDescent="0.25">
      <c r="B535" s="123"/>
    </row>
    <row r="536" spans="2:2" x14ac:dyDescent="0.25">
      <c r="B536" s="123"/>
    </row>
    <row r="537" spans="2:2" x14ac:dyDescent="0.25">
      <c r="B537" s="123"/>
    </row>
    <row r="538" spans="2:2" x14ac:dyDescent="0.25">
      <c r="B538" s="123"/>
    </row>
    <row r="539" spans="2:2" x14ac:dyDescent="0.25">
      <c r="B539" s="123"/>
    </row>
    <row r="540" spans="2:2" x14ac:dyDescent="0.25">
      <c r="B540" s="123"/>
    </row>
    <row r="541" spans="2:2" x14ac:dyDescent="0.25">
      <c r="B541" s="123"/>
    </row>
    <row r="542" spans="2:2" x14ac:dyDescent="0.25">
      <c r="B542" s="123"/>
    </row>
    <row r="543" spans="2:2" x14ac:dyDescent="0.25">
      <c r="B543" s="123"/>
    </row>
    <row r="544" spans="2:2" x14ac:dyDescent="0.25">
      <c r="B544" s="123"/>
    </row>
    <row r="545" spans="2:2" x14ac:dyDescent="0.25">
      <c r="B545" s="123"/>
    </row>
    <row r="546" spans="2:2" x14ac:dyDescent="0.25">
      <c r="B546" s="123"/>
    </row>
    <row r="547" spans="2:2" x14ac:dyDescent="0.25">
      <c r="B547" s="123"/>
    </row>
    <row r="548" spans="2:2" x14ac:dyDescent="0.25">
      <c r="B548" s="123"/>
    </row>
    <row r="549" spans="2:2" x14ac:dyDescent="0.25">
      <c r="B549" s="123"/>
    </row>
    <row r="550" spans="2:2" x14ac:dyDescent="0.25">
      <c r="B550" s="123"/>
    </row>
    <row r="551" spans="2:2" x14ac:dyDescent="0.25">
      <c r="B551" s="123"/>
    </row>
    <row r="552" spans="2:2" x14ac:dyDescent="0.25">
      <c r="B552" s="123"/>
    </row>
    <row r="553" spans="2:2" x14ac:dyDescent="0.25">
      <c r="B553" s="123"/>
    </row>
    <row r="554" spans="2:2" x14ac:dyDescent="0.25">
      <c r="B554" s="123"/>
    </row>
    <row r="555" spans="2:2" x14ac:dyDescent="0.25">
      <c r="B555" s="123"/>
    </row>
    <row r="556" spans="2:2" x14ac:dyDescent="0.25">
      <c r="B556" s="123"/>
    </row>
    <row r="557" spans="2:2" x14ac:dyDescent="0.25">
      <c r="B557" s="123"/>
    </row>
    <row r="558" spans="2:2" x14ac:dyDescent="0.25">
      <c r="B558" s="123"/>
    </row>
    <row r="559" spans="2:2" x14ac:dyDescent="0.25">
      <c r="B559" s="123"/>
    </row>
    <row r="560" spans="2:2" x14ac:dyDescent="0.25">
      <c r="B560" s="123"/>
    </row>
    <row r="561" spans="2:2" x14ac:dyDescent="0.25">
      <c r="B561" s="123"/>
    </row>
    <row r="562" spans="2:2" x14ac:dyDescent="0.25">
      <c r="B562" s="123"/>
    </row>
    <row r="563" spans="2:2" x14ac:dyDescent="0.25">
      <c r="B563" s="123"/>
    </row>
    <row r="564" spans="2:2" x14ac:dyDescent="0.25">
      <c r="B564" s="123"/>
    </row>
    <row r="565" spans="2:2" x14ac:dyDescent="0.25">
      <c r="B565" s="123"/>
    </row>
    <row r="566" spans="2:2" x14ac:dyDescent="0.25">
      <c r="B566" s="123"/>
    </row>
    <row r="567" spans="2:2" x14ac:dyDescent="0.25">
      <c r="B567" s="123"/>
    </row>
    <row r="568" spans="2:2" x14ac:dyDescent="0.25">
      <c r="B568" s="123"/>
    </row>
    <row r="569" spans="2:2" x14ac:dyDescent="0.25">
      <c r="B569" s="123"/>
    </row>
    <row r="570" spans="2:2" x14ac:dyDescent="0.25">
      <c r="B570" s="123"/>
    </row>
    <row r="571" spans="2:2" x14ac:dyDescent="0.25">
      <c r="B571" s="123"/>
    </row>
    <row r="572" spans="2:2" x14ac:dyDescent="0.25">
      <c r="B572" s="123"/>
    </row>
    <row r="573" spans="2:2" x14ac:dyDescent="0.25">
      <c r="B573" s="123"/>
    </row>
    <row r="574" spans="2:2" x14ac:dyDescent="0.25">
      <c r="B574" s="123"/>
    </row>
    <row r="575" spans="2:2" x14ac:dyDescent="0.25">
      <c r="B575" s="123"/>
    </row>
    <row r="576" spans="2:2" x14ac:dyDescent="0.25">
      <c r="B576" s="123"/>
    </row>
    <row r="577" spans="2:2" x14ac:dyDescent="0.25">
      <c r="B577" s="123"/>
    </row>
    <row r="578" spans="2:2" x14ac:dyDescent="0.25">
      <c r="B578" s="123"/>
    </row>
    <row r="579" spans="2:2" x14ac:dyDescent="0.25">
      <c r="B579" s="123"/>
    </row>
    <row r="580" spans="2:2" x14ac:dyDescent="0.25">
      <c r="B580" s="123"/>
    </row>
    <row r="581" spans="2:2" x14ac:dyDescent="0.25">
      <c r="B581" s="123"/>
    </row>
    <row r="582" spans="2:2" x14ac:dyDescent="0.25">
      <c r="B582" s="123"/>
    </row>
    <row r="583" spans="2:2" x14ac:dyDescent="0.25">
      <c r="B583" s="123"/>
    </row>
    <row r="584" spans="2:2" x14ac:dyDescent="0.25">
      <c r="B584" s="123"/>
    </row>
    <row r="585" spans="2:2" x14ac:dyDescent="0.25">
      <c r="B585" s="123"/>
    </row>
    <row r="586" spans="2:2" x14ac:dyDescent="0.25">
      <c r="B586" s="123"/>
    </row>
    <row r="587" spans="2:2" x14ac:dyDescent="0.25">
      <c r="B587" s="123"/>
    </row>
    <row r="588" spans="2:2" x14ac:dyDescent="0.25">
      <c r="B588" s="123"/>
    </row>
    <row r="589" spans="2:2" x14ac:dyDescent="0.25">
      <c r="B589" s="123"/>
    </row>
    <row r="590" spans="2:2" x14ac:dyDescent="0.25">
      <c r="B590" s="123"/>
    </row>
    <row r="591" spans="2:2" x14ac:dyDescent="0.25">
      <c r="B591" s="123"/>
    </row>
    <row r="592" spans="2:2" x14ac:dyDescent="0.25">
      <c r="B592" s="123"/>
    </row>
    <row r="593" spans="2:2" x14ac:dyDescent="0.25">
      <c r="B593" s="123"/>
    </row>
    <row r="594" spans="2:2" x14ac:dyDescent="0.25">
      <c r="B594" s="123"/>
    </row>
    <row r="595" spans="2:2" x14ac:dyDescent="0.25">
      <c r="B595" s="123"/>
    </row>
    <row r="596" spans="2:2" x14ac:dyDescent="0.25">
      <c r="B596" s="123"/>
    </row>
    <row r="597" spans="2:2" x14ac:dyDescent="0.25">
      <c r="B597" s="123"/>
    </row>
    <row r="598" spans="2:2" x14ac:dyDescent="0.25">
      <c r="B598" s="123"/>
    </row>
    <row r="599" spans="2:2" x14ac:dyDescent="0.25">
      <c r="B599" s="123"/>
    </row>
    <row r="600" spans="2:2" x14ac:dyDescent="0.25">
      <c r="B600" s="123"/>
    </row>
    <row r="601" spans="2:2" x14ac:dyDescent="0.25">
      <c r="B601" s="123"/>
    </row>
    <row r="602" spans="2:2" x14ac:dyDescent="0.25">
      <c r="B602" s="123"/>
    </row>
    <row r="603" spans="2:2" x14ac:dyDescent="0.25">
      <c r="B603" s="123"/>
    </row>
    <row r="604" spans="2:2" x14ac:dyDescent="0.25">
      <c r="B604" s="123"/>
    </row>
    <row r="605" spans="2:2" x14ac:dyDescent="0.25">
      <c r="B605" s="123"/>
    </row>
    <row r="606" spans="2:2" x14ac:dyDescent="0.25">
      <c r="B606" s="123"/>
    </row>
    <row r="607" spans="2:2" x14ac:dyDescent="0.25">
      <c r="B607" s="123"/>
    </row>
    <row r="608" spans="2:2" x14ac:dyDescent="0.25">
      <c r="B608" s="123"/>
    </row>
    <row r="609" spans="2:2" x14ac:dyDescent="0.25">
      <c r="B609" s="123"/>
    </row>
    <row r="610" spans="2:2" x14ac:dyDescent="0.25">
      <c r="B610" s="123"/>
    </row>
    <row r="611" spans="2:2" x14ac:dyDescent="0.25">
      <c r="B611" s="123"/>
    </row>
    <row r="612" spans="2:2" x14ac:dyDescent="0.25">
      <c r="B612" s="123"/>
    </row>
    <row r="613" spans="2:2" x14ac:dyDescent="0.25">
      <c r="B613" s="123"/>
    </row>
    <row r="614" spans="2:2" x14ac:dyDescent="0.25">
      <c r="B614" s="123"/>
    </row>
    <row r="615" spans="2:2" x14ac:dyDescent="0.25">
      <c r="B615" s="123"/>
    </row>
    <row r="616" spans="2:2" x14ac:dyDescent="0.25">
      <c r="B616" s="123"/>
    </row>
    <row r="617" spans="2:2" x14ac:dyDescent="0.25">
      <c r="B617" s="123"/>
    </row>
    <row r="618" spans="2:2" x14ac:dyDescent="0.25">
      <c r="B618" s="123"/>
    </row>
    <row r="619" spans="2:2" x14ac:dyDescent="0.25">
      <c r="B619" s="123"/>
    </row>
    <row r="620" spans="2:2" x14ac:dyDescent="0.25">
      <c r="B620" s="123"/>
    </row>
    <row r="621" spans="2:2" x14ac:dyDescent="0.25">
      <c r="B621" s="123"/>
    </row>
    <row r="622" spans="2:2" x14ac:dyDescent="0.25">
      <c r="B622" s="123"/>
    </row>
    <row r="623" spans="2:2" x14ac:dyDescent="0.25">
      <c r="B623" s="123"/>
    </row>
    <row r="624" spans="2:2" x14ac:dyDescent="0.25">
      <c r="B624" s="123"/>
    </row>
    <row r="625" spans="2:2" x14ac:dyDescent="0.25">
      <c r="B625" s="123"/>
    </row>
    <row r="626" spans="2:2" x14ac:dyDescent="0.25">
      <c r="B626" s="123"/>
    </row>
    <row r="627" spans="2:2" x14ac:dyDescent="0.25">
      <c r="B627" s="123"/>
    </row>
    <row r="628" spans="2:2" x14ac:dyDescent="0.25">
      <c r="B628" s="123"/>
    </row>
    <row r="629" spans="2:2" x14ac:dyDescent="0.25">
      <c r="B629" s="123"/>
    </row>
    <row r="630" spans="2:2" x14ac:dyDescent="0.25">
      <c r="B630" s="123"/>
    </row>
    <row r="631" spans="2:2" x14ac:dyDescent="0.25">
      <c r="B631" s="123"/>
    </row>
    <row r="632" spans="2:2" x14ac:dyDescent="0.25">
      <c r="B632" s="123"/>
    </row>
    <row r="633" spans="2:2" x14ac:dyDescent="0.25">
      <c r="B633" s="123"/>
    </row>
    <row r="634" spans="2:2" x14ac:dyDescent="0.25">
      <c r="B634" s="123"/>
    </row>
    <row r="635" spans="2:2" x14ac:dyDescent="0.25">
      <c r="B635" s="123"/>
    </row>
    <row r="636" spans="2:2" x14ac:dyDescent="0.25">
      <c r="B636" s="123"/>
    </row>
    <row r="637" spans="2:2" x14ac:dyDescent="0.25">
      <c r="B637" s="123"/>
    </row>
    <row r="638" spans="2:2" x14ac:dyDescent="0.25">
      <c r="B638" s="123"/>
    </row>
    <row r="639" spans="2:2" x14ac:dyDescent="0.25">
      <c r="B639" s="123"/>
    </row>
    <row r="640" spans="2:2" x14ac:dyDescent="0.25">
      <c r="B640" s="123"/>
    </row>
    <row r="641" spans="2:2" x14ac:dyDescent="0.25">
      <c r="B641" s="123"/>
    </row>
    <row r="642" spans="2:2" x14ac:dyDescent="0.25">
      <c r="B642" s="123"/>
    </row>
    <row r="643" spans="2:2" x14ac:dyDescent="0.25">
      <c r="B643" s="123"/>
    </row>
    <row r="644" spans="2:2" x14ac:dyDescent="0.25">
      <c r="B644" s="123"/>
    </row>
    <row r="645" spans="2:2" x14ac:dyDescent="0.25">
      <c r="B645" s="123"/>
    </row>
    <row r="646" spans="2:2" x14ac:dyDescent="0.25">
      <c r="B646" s="123"/>
    </row>
    <row r="647" spans="2:2" x14ac:dyDescent="0.25">
      <c r="B647" s="123"/>
    </row>
    <row r="648" spans="2:2" x14ac:dyDescent="0.25">
      <c r="B648" s="123"/>
    </row>
    <row r="649" spans="2:2" x14ac:dyDescent="0.25">
      <c r="B649" s="123"/>
    </row>
    <row r="650" spans="2:2" x14ac:dyDescent="0.25">
      <c r="B650" s="123"/>
    </row>
    <row r="651" spans="2:2" x14ac:dyDescent="0.25">
      <c r="B651" s="123"/>
    </row>
    <row r="652" spans="2:2" x14ac:dyDescent="0.25">
      <c r="B652" s="123"/>
    </row>
    <row r="653" spans="2:2" x14ac:dyDescent="0.25">
      <c r="B653" s="123"/>
    </row>
    <row r="654" spans="2:2" x14ac:dyDescent="0.25">
      <c r="B654" s="123"/>
    </row>
    <row r="655" spans="2:2" x14ac:dyDescent="0.25">
      <c r="B655" s="123"/>
    </row>
    <row r="656" spans="2:2" x14ac:dyDescent="0.25">
      <c r="B656" s="123"/>
    </row>
    <row r="657" spans="2:2" x14ac:dyDescent="0.25">
      <c r="B657" s="123"/>
    </row>
    <row r="658" spans="2:2" x14ac:dyDescent="0.25">
      <c r="B658" s="123"/>
    </row>
    <row r="659" spans="2:2" x14ac:dyDescent="0.25">
      <c r="B659" s="123"/>
    </row>
    <row r="660" spans="2:2" x14ac:dyDescent="0.25">
      <c r="B660" s="123"/>
    </row>
    <row r="661" spans="2:2" x14ac:dyDescent="0.25">
      <c r="B661" s="123"/>
    </row>
    <row r="662" spans="2:2" x14ac:dyDescent="0.25">
      <c r="B662" s="123"/>
    </row>
    <row r="663" spans="2:2" x14ac:dyDescent="0.25">
      <c r="B663" s="123"/>
    </row>
    <row r="664" spans="2:2" x14ac:dyDescent="0.25">
      <c r="B664" s="123"/>
    </row>
    <row r="665" spans="2:2" x14ac:dyDescent="0.25">
      <c r="B665" s="123"/>
    </row>
    <row r="666" spans="2:2" x14ac:dyDescent="0.25">
      <c r="B666" s="123"/>
    </row>
    <row r="667" spans="2:2" x14ac:dyDescent="0.25">
      <c r="B667" s="123"/>
    </row>
    <row r="668" spans="2:2" x14ac:dyDescent="0.25">
      <c r="B668" s="123"/>
    </row>
    <row r="669" spans="2:2" x14ac:dyDescent="0.25">
      <c r="B669" s="123"/>
    </row>
    <row r="670" spans="2:2" x14ac:dyDescent="0.25">
      <c r="B670" s="123"/>
    </row>
    <row r="671" spans="2:2" x14ac:dyDescent="0.25">
      <c r="B671" s="123"/>
    </row>
    <row r="672" spans="2:2" x14ac:dyDescent="0.25">
      <c r="B672" s="123"/>
    </row>
    <row r="673" spans="2:2" x14ac:dyDescent="0.25">
      <c r="B673" s="123"/>
    </row>
    <row r="674" spans="2:2" x14ac:dyDescent="0.25">
      <c r="B674" s="123"/>
    </row>
    <row r="675" spans="2:2" x14ac:dyDescent="0.25">
      <c r="B675" s="123"/>
    </row>
    <row r="676" spans="2:2" x14ac:dyDescent="0.25">
      <c r="B676" s="123"/>
    </row>
    <row r="677" spans="2:2" x14ac:dyDescent="0.25">
      <c r="B677" s="123"/>
    </row>
    <row r="678" spans="2:2" x14ac:dyDescent="0.25">
      <c r="B678" s="123"/>
    </row>
    <row r="679" spans="2:2" x14ac:dyDescent="0.25">
      <c r="B679" s="123"/>
    </row>
    <row r="680" spans="2:2" x14ac:dyDescent="0.25">
      <c r="B680" s="123"/>
    </row>
    <row r="681" spans="2:2" x14ac:dyDescent="0.25">
      <c r="B681" s="123"/>
    </row>
    <row r="682" spans="2:2" x14ac:dyDescent="0.25">
      <c r="B682" s="123"/>
    </row>
    <row r="683" spans="2:2" x14ac:dyDescent="0.25">
      <c r="B683" s="123"/>
    </row>
    <row r="684" spans="2:2" x14ac:dyDescent="0.25">
      <c r="B684" s="123"/>
    </row>
    <row r="685" spans="2:2" x14ac:dyDescent="0.25">
      <c r="B685" s="123"/>
    </row>
    <row r="686" spans="2:2" x14ac:dyDescent="0.25">
      <c r="B686" s="123"/>
    </row>
    <row r="687" spans="2:2" x14ac:dyDescent="0.25">
      <c r="B687" s="123"/>
    </row>
    <row r="688" spans="2:2" x14ac:dyDescent="0.25">
      <c r="B688" s="123"/>
    </row>
    <row r="689" spans="2:2" x14ac:dyDescent="0.25">
      <c r="B689" s="123"/>
    </row>
    <row r="690" spans="2:2" x14ac:dyDescent="0.25">
      <c r="B690" s="123"/>
    </row>
    <row r="691" spans="2:2" x14ac:dyDescent="0.25">
      <c r="B691" s="123"/>
    </row>
    <row r="692" spans="2:2" x14ac:dyDescent="0.25">
      <c r="B692" s="123"/>
    </row>
    <row r="693" spans="2:2" x14ac:dyDescent="0.25">
      <c r="B693" s="123"/>
    </row>
    <row r="694" spans="2:2" x14ac:dyDescent="0.25">
      <c r="B694" s="123"/>
    </row>
    <row r="695" spans="2:2" x14ac:dyDescent="0.25">
      <c r="B695" s="123"/>
    </row>
    <row r="696" spans="2:2" x14ac:dyDescent="0.25">
      <c r="B696" s="123"/>
    </row>
    <row r="697" spans="2:2" x14ac:dyDescent="0.25">
      <c r="B697" s="123"/>
    </row>
    <row r="698" spans="2:2" x14ac:dyDescent="0.25">
      <c r="B698" s="123"/>
    </row>
    <row r="699" spans="2:2" x14ac:dyDescent="0.25">
      <c r="B699" s="123"/>
    </row>
    <row r="700" spans="2:2" x14ac:dyDescent="0.25">
      <c r="B700" s="123"/>
    </row>
    <row r="701" spans="2:2" x14ac:dyDescent="0.25">
      <c r="B701" s="123"/>
    </row>
    <row r="702" spans="2:2" x14ac:dyDescent="0.25">
      <c r="B702" s="123"/>
    </row>
    <row r="703" spans="2:2" x14ac:dyDescent="0.25">
      <c r="B703" s="123"/>
    </row>
    <row r="704" spans="2:2" x14ac:dyDescent="0.25">
      <c r="B704" s="123"/>
    </row>
    <row r="705" spans="2:2" x14ac:dyDescent="0.25">
      <c r="B705" s="123"/>
    </row>
    <row r="706" spans="2:2" x14ac:dyDescent="0.25">
      <c r="B706" s="123"/>
    </row>
    <row r="707" spans="2:2" x14ac:dyDescent="0.25">
      <c r="B707" s="123"/>
    </row>
    <row r="708" spans="2:2" x14ac:dyDescent="0.25">
      <c r="B708" s="123"/>
    </row>
    <row r="709" spans="2:2" x14ac:dyDescent="0.25">
      <c r="B709" s="123"/>
    </row>
    <row r="710" spans="2:2" x14ac:dyDescent="0.25">
      <c r="B710" s="123"/>
    </row>
    <row r="711" spans="2:2" x14ac:dyDescent="0.25">
      <c r="B711" s="123"/>
    </row>
    <row r="712" spans="2:2" x14ac:dyDescent="0.25">
      <c r="B712" s="123"/>
    </row>
    <row r="713" spans="2:2" x14ac:dyDescent="0.25">
      <c r="B713" s="123"/>
    </row>
    <row r="714" spans="2:2" x14ac:dyDescent="0.25">
      <c r="B714" s="123"/>
    </row>
    <row r="715" spans="2:2" x14ac:dyDescent="0.25">
      <c r="B715" s="123"/>
    </row>
    <row r="716" spans="2:2" x14ac:dyDescent="0.25">
      <c r="B716" s="123"/>
    </row>
    <row r="717" spans="2:2" x14ac:dyDescent="0.25">
      <c r="B717" s="123"/>
    </row>
    <row r="718" spans="2:2" x14ac:dyDescent="0.25">
      <c r="B718" s="123"/>
    </row>
    <row r="719" spans="2:2" x14ac:dyDescent="0.25">
      <c r="B719" s="123"/>
    </row>
    <row r="720" spans="2:2" x14ac:dyDescent="0.25">
      <c r="B720" s="123"/>
    </row>
    <row r="721" spans="2:2" x14ac:dyDescent="0.25">
      <c r="B721" s="123"/>
    </row>
    <row r="722" spans="2:2" x14ac:dyDescent="0.25">
      <c r="B722" s="123"/>
    </row>
    <row r="723" spans="2:2" x14ac:dyDescent="0.25">
      <c r="B723" s="123"/>
    </row>
    <row r="724" spans="2:2" x14ac:dyDescent="0.25">
      <c r="B724" s="123"/>
    </row>
    <row r="725" spans="2:2" x14ac:dyDescent="0.25">
      <c r="B725" s="123"/>
    </row>
    <row r="726" spans="2:2" x14ac:dyDescent="0.25">
      <c r="B726" s="123"/>
    </row>
    <row r="727" spans="2:2" x14ac:dyDescent="0.25">
      <c r="B727" s="123"/>
    </row>
    <row r="728" spans="2:2" x14ac:dyDescent="0.25">
      <c r="B728" s="123"/>
    </row>
    <row r="729" spans="2:2" x14ac:dyDescent="0.25">
      <c r="B729" s="123"/>
    </row>
    <row r="730" spans="2:2" x14ac:dyDescent="0.25">
      <c r="B730" s="123"/>
    </row>
    <row r="731" spans="2:2" x14ac:dyDescent="0.25">
      <c r="B731" s="123"/>
    </row>
    <row r="732" spans="2:2" x14ac:dyDescent="0.25">
      <c r="B732" s="123"/>
    </row>
    <row r="733" spans="2:2" x14ac:dyDescent="0.25">
      <c r="B733" s="123"/>
    </row>
    <row r="734" spans="2:2" x14ac:dyDescent="0.25">
      <c r="B734" s="123"/>
    </row>
    <row r="735" spans="2:2" x14ac:dyDescent="0.25">
      <c r="B735" s="123"/>
    </row>
    <row r="736" spans="2:2" x14ac:dyDescent="0.25">
      <c r="B736" s="123"/>
    </row>
    <row r="737" spans="2:2" x14ac:dyDescent="0.25">
      <c r="B737" s="123"/>
    </row>
    <row r="738" spans="2:2" x14ac:dyDescent="0.25">
      <c r="B738" s="123"/>
    </row>
    <row r="739" spans="2:2" x14ac:dyDescent="0.25">
      <c r="B739" s="123"/>
    </row>
    <row r="740" spans="2:2" x14ac:dyDescent="0.25">
      <c r="B740" s="123"/>
    </row>
    <row r="741" spans="2:2" x14ac:dyDescent="0.25">
      <c r="B741" s="123"/>
    </row>
    <row r="742" spans="2:2" x14ac:dyDescent="0.25">
      <c r="B742" s="123"/>
    </row>
    <row r="743" spans="2:2" x14ac:dyDescent="0.25">
      <c r="B743" s="123"/>
    </row>
    <row r="744" spans="2:2" x14ac:dyDescent="0.25">
      <c r="B744" s="123"/>
    </row>
    <row r="745" spans="2:2" x14ac:dyDescent="0.25">
      <c r="B745" s="123"/>
    </row>
    <row r="746" spans="2:2" x14ac:dyDescent="0.25">
      <c r="B746" s="123"/>
    </row>
    <row r="747" spans="2:2" x14ac:dyDescent="0.25">
      <c r="B747" s="123"/>
    </row>
    <row r="748" spans="2:2" x14ac:dyDescent="0.25">
      <c r="B748" s="123"/>
    </row>
    <row r="749" spans="2:2" x14ac:dyDescent="0.25">
      <c r="B749" s="123"/>
    </row>
    <row r="750" spans="2:2" x14ac:dyDescent="0.25">
      <c r="B750" s="123"/>
    </row>
    <row r="751" spans="2:2" x14ac:dyDescent="0.25">
      <c r="B751" s="123"/>
    </row>
    <row r="752" spans="2:2" x14ac:dyDescent="0.25">
      <c r="B752" s="123"/>
    </row>
    <row r="753" spans="2:2" x14ac:dyDescent="0.25">
      <c r="B753" s="123"/>
    </row>
    <row r="754" spans="2:2" x14ac:dyDescent="0.25">
      <c r="B754" s="123"/>
    </row>
    <row r="755" spans="2:2" x14ac:dyDescent="0.25">
      <c r="B755" s="123"/>
    </row>
    <row r="756" spans="2:2" x14ac:dyDescent="0.25">
      <c r="B756" s="123"/>
    </row>
    <row r="757" spans="2:2" x14ac:dyDescent="0.25">
      <c r="B757" s="123"/>
    </row>
    <row r="758" spans="2:2" x14ac:dyDescent="0.25">
      <c r="B758" s="123"/>
    </row>
    <row r="759" spans="2:2" x14ac:dyDescent="0.25">
      <c r="B759" s="123"/>
    </row>
    <row r="760" spans="2:2" x14ac:dyDescent="0.25">
      <c r="B760" s="123"/>
    </row>
    <row r="761" spans="2:2" x14ac:dyDescent="0.25">
      <c r="B761" s="123"/>
    </row>
    <row r="762" spans="2:2" x14ac:dyDescent="0.25">
      <c r="B762" s="123"/>
    </row>
    <row r="763" spans="2:2" x14ac:dyDescent="0.25">
      <c r="B763" s="123"/>
    </row>
    <row r="764" spans="2:2" x14ac:dyDescent="0.25">
      <c r="B764" s="123"/>
    </row>
    <row r="765" spans="2:2" x14ac:dyDescent="0.25">
      <c r="B765" s="123"/>
    </row>
    <row r="766" spans="2:2" x14ac:dyDescent="0.25">
      <c r="B766" s="123"/>
    </row>
    <row r="767" spans="2:2" x14ac:dyDescent="0.25">
      <c r="B767" s="123"/>
    </row>
    <row r="768" spans="2:2" x14ac:dyDescent="0.25">
      <c r="B768" s="123"/>
    </row>
    <row r="769" spans="2:2" x14ac:dyDescent="0.25">
      <c r="B769" s="123"/>
    </row>
    <row r="770" spans="2:2" x14ac:dyDescent="0.25">
      <c r="B770" s="123"/>
    </row>
    <row r="771" spans="2:2" x14ac:dyDescent="0.25">
      <c r="B771" s="123"/>
    </row>
    <row r="772" spans="2:2" x14ac:dyDescent="0.25">
      <c r="B772" s="123"/>
    </row>
    <row r="773" spans="2:2" x14ac:dyDescent="0.25">
      <c r="B773" s="123"/>
    </row>
    <row r="774" spans="2:2" x14ac:dyDescent="0.25">
      <c r="B774" s="123"/>
    </row>
    <row r="775" spans="2:2" x14ac:dyDescent="0.25">
      <c r="B775" s="123"/>
    </row>
    <row r="776" spans="2:2" x14ac:dyDescent="0.25">
      <c r="B776" s="123"/>
    </row>
    <row r="777" spans="2:2" x14ac:dyDescent="0.25">
      <c r="B777" s="123"/>
    </row>
    <row r="778" spans="2:2" x14ac:dyDescent="0.25">
      <c r="B778" s="123"/>
    </row>
    <row r="779" spans="2:2" x14ac:dyDescent="0.25">
      <c r="B779" s="123"/>
    </row>
    <row r="780" spans="2:2" x14ac:dyDescent="0.25">
      <c r="B780" s="123"/>
    </row>
    <row r="781" spans="2:2" x14ac:dyDescent="0.25">
      <c r="B781" s="123"/>
    </row>
    <row r="782" spans="2:2" x14ac:dyDescent="0.25">
      <c r="B782" s="123"/>
    </row>
    <row r="783" spans="2:2" x14ac:dyDescent="0.25">
      <c r="B783" s="123"/>
    </row>
    <row r="784" spans="2:2" x14ac:dyDescent="0.25">
      <c r="B784" s="123"/>
    </row>
    <row r="785" spans="2:2" x14ac:dyDescent="0.25">
      <c r="B785" s="123"/>
    </row>
    <row r="786" spans="2:2" x14ac:dyDescent="0.25">
      <c r="B786" s="123"/>
    </row>
    <row r="787" spans="2:2" x14ac:dyDescent="0.25">
      <c r="B787" s="123"/>
    </row>
    <row r="788" spans="2:2" x14ac:dyDescent="0.25">
      <c r="B788" s="123"/>
    </row>
    <row r="789" spans="2:2" x14ac:dyDescent="0.25">
      <c r="B789" s="123"/>
    </row>
    <row r="790" spans="2:2" x14ac:dyDescent="0.25">
      <c r="B790" s="123"/>
    </row>
    <row r="791" spans="2:2" x14ac:dyDescent="0.25">
      <c r="B791" s="123"/>
    </row>
    <row r="792" spans="2:2" x14ac:dyDescent="0.25">
      <c r="B792" s="123"/>
    </row>
    <row r="793" spans="2:2" x14ac:dyDescent="0.25">
      <c r="B793" s="123"/>
    </row>
    <row r="794" spans="2:2" x14ac:dyDescent="0.25">
      <c r="B794" s="123"/>
    </row>
    <row r="795" spans="2:2" x14ac:dyDescent="0.25">
      <c r="B795" s="123"/>
    </row>
    <row r="796" spans="2:2" x14ac:dyDescent="0.25">
      <c r="B796" s="123"/>
    </row>
    <row r="797" spans="2:2" x14ac:dyDescent="0.25">
      <c r="B797" s="123"/>
    </row>
    <row r="798" spans="2:2" x14ac:dyDescent="0.25">
      <c r="B798" s="123"/>
    </row>
    <row r="799" spans="2:2" x14ac:dyDescent="0.25">
      <c r="B799" s="123"/>
    </row>
    <row r="800" spans="2:2" x14ac:dyDescent="0.25">
      <c r="B800" s="123"/>
    </row>
    <row r="801" spans="2:2" x14ac:dyDescent="0.25">
      <c r="B801" s="123"/>
    </row>
    <row r="802" spans="2:2" x14ac:dyDescent="0.25">
      <c r="B802" s="123"/>
    </row>
    <row r="803" spans="2:2" x14ac:dyDescent="0.25">
      <c r="B803" s="123"/>
    </row>
    <row r="804" spans="2:2" x14ac:dyDescent="0.25">
      <c r="B804" s="123"/>
    </row>
    <row r="805" spans="2:2" x14ac:dyDescent="0.25">
      <c r="B805" s="123"/>
    </row>
    <row r="806" spans="2:2" x14ac:dyDescent="0.25">
      <c r="B806" s="123"/>
    </row>
    <row r="807" spans="2:2" x14ac:dyDescent="0.25">
      <c r="B807" s="123"/>
    </row>
    <row r="808" spans="2:2" x14ac:dyDescent="0.25">
      <c r="B808" s="123"/>
    </row>
    <row r="809" spans="2:2" x14ac:dyDescent="0.25">
      <c r="B809" s="123"/>
    </row>
    <row r="810" spans="2:2" x14ac:dyDescent="0.25">
      <c r="B810" s="123"/>
    </row>
    <row r="811" spans="2:2" x14ac:dyDescent="0.25">
      <c r="B811" s="123"/>
    </row>
    <row r="812" spans="2:2" x14ac:dyDescent="0.25">
      <c r="B812" s="123"/>
    </row>
    <row r="813" spans="2:2" x14ac:dyDescent="0.25">
      <c r="B813" s="123"/>
    </row>
    <row r="814" spans="2:2" x14ac:dyDescent="0.25">
      <c r="B814" s="123"/>
    </row>
    <row r="815" spans="2:2" x14ac:dyDescent="0.25">
      <c r="B815" s="123"/>
    </row>
    <row r="816" spans="2:2" x14ac:dyDescent="0.25">
      <c r="B816" s="123"/>
    </row>
    <row r="817" spans="2:2" x14ac:dyDescent="0.25">
      <c r="B817" s="123"/>
    </row>
    <row r="818" spans="2:2" x14ac:dyDescent="0.25">
      <c r="B818" s="123"/>
    </row>
    <row r="819" spans="2:2" x14ac:dyDescent="0.25">
      <c r="B819" s="123"/>
    </row>
    <row r="820" spans="2:2" x14ac:dyDescent="0.25">
      <c r="B820" s="123"/>
    </row>
    <row r="821" spans="2:2" x14ac:dyDescent="0.25">
      <c r="B821" s="123"/>
    </row>
    <row r="822" spans="2:2" x14ac:dyDescent="0.25">
      <c r="B822" s="123"/>
    </row>
    <row r="823" spans="2:2" x14ac:dyDescent="0.25">
      <c r="B823" s="123"/>
    </row>
    <row r="824" spans="2:2" x14ac:dyDescent="0.25">
      <c r="B824" s="123"/>
    </row>
    <row r="825" spans="2:2" x14ac:dyDescent="0.25">
      <c r="B825" s="123"/>
    </row>
    <row r="826" spans="2:2" x14ac:dyDescent="0.25">
      <c r="B826" s="123"/>
    </row>
    <row r="827" spans="2:2" x14ac:dyDescent="0.25">
      <c r="B827" s="123"/>
    </row>
    <row r="828" spans="2:2" x14ac:dyDescent="0.25">
      <c r="B828" s="123"/>
    </row>
    <row r="829" spans="2:2" x14ac:dyDescent="0.25">
      <c r="B829" s="123"/>
    </row>
    <row r="830" spans="2:2" x14ac:dyDescent="0.25">
      <c r="B830" s="123"/>
    </row>
    <row r="831" spans="2:2" x14ac:dyDescent="0.25">
      <c r="B831" s="123"/>
    </row>
    <row r="832" spans="2:2" x14ac:dyDescent="0.25">
      <c r="B832" s="123"/>
    </row>
    <row r="833" spans="2:2" x14ac:dyDescent="0.25">
      <c r="B833" s="123"/>
    </row>
    <row r="834" spans="2:2" x14ac:dyDescent="0.25">
      <c r="B834" s="123"/>
    </row>
    <row r="835" spans="2:2" x14ac:dyDescent="0.25">
      <c r="B835" s="123"/>
    </row>
    <row r="836" spans="2:2" x14ac:dyDescent="0.25">
      <c r="B836" s="123"/>
    </row>
    <row r="837" spans="2:2" x14ac:dyDescent="0.25">
      <c r="B837" s="123"/>
    </row>
    <row r="838" spans="2:2" x14ac:dyDescent="0.25">
      <c r="B838" s="123"/>
    </row>
    <row r="839" spans="2:2" x14ac:dyDescent="0.25">
      <c r="B839" s="123"/>
    </row>
    <row r="840" spans="2:2" x14ac:dyDescent="0.25">
      <c r="B840" s="123"/>
    </row>
    <row r="841" spans="2:2" x14ac:dyDescent="0.25">
      <c r="B841" s="123"/>
    </row>
    <row r="842" spans="2:2" x14ac:dyDescent="0.25">
      <c r="B842" s="123"/>
    </row>
    <row r="843" spans="2:2" x14ac:dyDescent="0.25">
      <c r="B843" s="123"/>
    </row>
    <row r="844" spans="2:2" x14ac:dyDescent="0.25">
      <c r="B844" s="123"/>
    </row>
    <row r="845" spans="2:2" x14ac:dyDescent="0.25">
      <c r="B845" s="123"/>
    </row>
    <row r="846" spans="2:2" x14ac:dyDescent="0.25">
      <c r="B846" s="123"/>
    </row>
    <row r="847" spans="2:2" x14ac:dyDescent="0.25">
      <c r="B847" s="123"/>
    </row>
    <row r="848" spans="2:2" x14ac:dyDescent="0.25">
      <c r="B848" s="123"/>
    </row>
    <row r="849" spans="2:2" x14ac:dyDescent="0.25">
      <c r="B849" s="123"/>
    </row>
    <row r="850" spans="2:2" x14ac:dyDescent="0.25">
      <c r="B850" s="123"/>
    </row>
    <row r="851" spans="2:2" x14ac:dyDescent="0.25">
      <c r="B851" s="123"/>
    </row>
    <row r="852" spans="2:2" x14ac:dyDescent="0.25">
      <c r="B852" s="123"/>
    </row>
    <row r="853" spans="2:2" x14ac:dyDescent="0.25">
      <c r="B853" s="123"/>
    </row>
    <row r="854" spans="2:2" x14ac:dyDescent="0.25">
      <c r="B854" s="123"/>
    </row>
    <row r="855" spans="2:2" x14ac:dyDescent="0.25">
      <c r="B855" s="123"/>
    </row>
    <row r="856" spans="2:2" x14ac:dyDescent="0.25">
      <c r="B856" s="123"/>
    </row>
    <row r="857" spans="2:2" x14ac:dyDescent="0.25">
      <c r="B857" s="123"/>
    </row>
    <row r="858" spans="2:2" x14ac:dyDescent="0.25">
      <c r="B858" s="123"/>
    </row>
    <row r="859" spans="2:2" x14ac:dyDescent="0.25">
      <c r="B859" s="123"/>
    </row>
    <row r="860" spans="2:2" x14ac:dyDescent="0.25">
      <c r="B860" s="123"/>
    </row>
    <row r="861" spans="2:2" x14ac:dyDescent="0.25">
      <c r="B861" s="123"/>
    </row>
    <row r="862" spans="2:2" x14ac:dyDescent="0.25">
      <c r="B862" s="123"/>
    </row>
    <row r="863" spans="2:2" x14ac:dyDescent="0.25">
      <c r="B863" s="123"/>
    </row>
    <row r="864" spans="2:2" x14ac:dyDescent="0.25">
      <c r="B864" s="123"/>
    </row>
    <row r="865" spans="2:2" x14ac:dyDescent="0.25">
      <c r="B865" s="123"/>
    </row>
    <row r="866" spans="2:2" x14ac:dyDescent="0.25">
      <c r="B866" s="123"/>
    </row>
    <row r="867" spans="2:2" x14ac:dyDescent="0.25">
      <c r="B867" s="123"/>
    </row>
    <row r="868" spans="2:2" x14ac:dyDescent="0.25">
      <c r="B868" s="123"/>
    </row>
    <row r="869" spans="2:2" x14ac:dyDescent="0.25">
      <c r="B869" s="123"/>
    </row>
    <row r="870" spans="2:2" x14ac:dyDescent="0.25">
      <c r="B870" s="123"/>
    </row>
    <row r="871" spans="2:2" x14ac:dyDescent="0.25">
      <c r="B871" s="123"/>
    </row>
    <row r="872" spans="2:2" x14ac:dyDescent="0.25">
      <c r="B872" s="123"/>
    </row>
    <row r="873" spans="2:2" x14ac:dyDescent="0.25">
      <c r="B873" s="123"/>
    </row>
    <row r="874" spans="2:2" x14ac:dyDescent="0.25">
      <c r="B874" s="123"/>
    </row>
    <row r="875" spans="2:2" x14ac:dyDescent="0.25">
      <c r="B875" s="123"/>
    </row>
    <row r="876" spans="2:2" x14ac:dyDescent="0.25">
      <c r="B876" s="123"/>
    </row>
    <row r="877" spans="2:2" x14ac:dyDescent="0.25">
      <c r="B877" s="123"/>
    </row>
    <row r="878" spans="2:2" x14ac:dyDescent="0.25">
      <c r="B878" s="123"/>
    </row>
    <row r="879" spans="2:2" x14ac:dyDescent="0.25">
      <c r="B879" s="123"/>
    </row>
    <row r="880" spans="2:2" x14ac:dyDescent="0.25">
      <c r="B880" s="123"/>
    </row>
    <row r="881" spans="2:2" x14ac:dyDescent="0.25">
      <c r="B881" s="123"/>
    </row>
    <row r="882" spans="2:2" x14ac:dyDescent="0.25">
      <c r="B882" s="123"/>
    </row>
    <row r="883" spans="2:2" x14ac:dyDescent="0.25">
      <c r="B883" s="123"/>
    </row>
    <row r="884" spans="2:2" x14ac:dyDescent="0.25">
      <c r="B884" s="123"/>
    </row>
    <row r="885" spans="2:2" x14ac:dyDescent="0.25">
      <c r="B885" s="123"/>
    </row>
    <row r="886" spans="2:2" x14ac:dyDescent="0.25">
      <c r="B886" s="123"/>
    </row>
    <row r="887" spans="2:2" x14ac:dyDescent="0.25">
      <c r="B887" s="123"/>
    </row>
    <row r="888" spans="2:2" x14ac:dyDescent="0.25">
      <c r="B888" s="123"/>
    </row>
    <row r="889" spans="2:2" x14ac:dyDescent="0.25">
      <c r="B889" s="123"/>
    </row>
    <row r="890" spans="2:2" x14ac:dyDescent="0.25">
      <c r="B890" s="123"/>
    </row>
    <row r="891" spans="2:2" x14ac:dyDescent="0.25">
      <c r="B891" s="123"/>
    </row>
    <row r="892" spans="2:2" x14ac:dyDescent="0.25">
      <c r="B892" s="123"/>
    </row>
    <row r="893" spans="2:2" x14ac:dyDescent="0.25">
      <c r="B893" s="123"/>
    </row>
    <row r="894" spans="2:2" x14ac:dyDescent="0.25">
      <c r="B894" s="123"/>
    </row>
    <row r="895" spans="2:2" x14ac:dyDescent="0.25">
      <c r="B895" s="123"/>
    </row>
    <row r="896" spans="2:2" x14ac:dyDescent="0.25">
      <c r="B896" s="123"/>
    </row>
    <row r="897" spans="2:2" x14ac:dyDescent="0.25">
      <c r="B897" s="123"/>
    </row>
    <row r="898" spans="2:2" x14ac:dyDescent="0.25">
      <c r="B898" s="123"/>
    </row>
    <row r="899" spans="2:2" x14ac:dyDescent="0.25">
      <c r="B899" s="123"/>
    </row>
    <row r="900" spans="2:2" x14ac:dyDescent="0.25">
      <c r="B900" s="123"/>
    </row>
    <row r="901" spans="2:2" x14ac:dyDescent="0.25">
      <c r="B901" s="123"/>
    </row>
    <row r="902" spans="2:2" x14ac:dyDescent="0.25">
      <c r="B902" s="123"/>
    </row>
    <row r="903" spans="2:2" x14ac:dyDescent="0.25">
      <c r="B903" s="123"/>
    </row>
    <row r="904" spans="2:2" x14ac:dyDescent="0.25">
      <c r="B904" s="123"/>
    </row>
    <row r="905" spans="2:2" x14ac:dyDescent="0.25">
      <c r="B905" s="123"/>
    </row>
    <row r="906" spans="2:2" x14ac:dyDescent="0.25">
      <c r="B906" s="123"/>
    </row>
    <row r="907" spans="2:2" x14ac:dyDescent="0.25">
      <c r="B907" s="123"/>
    </row>
    <row r="908" spans="2:2" x14ac:dyDescent="0.25">
      <c r="B908" s="123"/>
    </row>
    <row r="909" spans="2:2" x14ac:dyDescent="0.25">
      <c r="B909" s="123"/>
    </row>
    <row r="910" spans="2:2" x14ac:dyDescent="0.25">
      <c r="B910" s="123"/>
    </row>
    <row r="911" spans="2:2" x14ac:dyDescent="0.25">
      <c r="B911" s="123"/>
    </row>
    <row r="912" spans="2:2" x14ac:dyDescent="0.25">
      <c r="B912" s="123"/>
    </row>
    <row r="913" spans="2:2" x14ac:dyDescent="0.25">
      <c r="B913" s="123"/>
    </row>
    <row r="914" spans="2:2" x14ac:dyDescent="0.25">
      <c r="B914" s="123"/>
    </row>
    <row r="915" spans="2:2" x14ac:dyDescent="0.25">
      <c r="B915" s="123"/>
    </row>
    <row r="916" spans="2:2" x14ac:dyDescent="0.25">
      <c r="B916" s="123"/>
    </row>
    <row r="917" spans="2:2" x14ac:dyDescent="0.25">
      <c r="B917" s="123"/>
    </row>
    <row r="918" spans="2:2" x14ac:dyDescent="0.25">
      <c r="B918" s="123"/>
    </row>
    <row r="919" spans="2:2" x14ac:dyDescent="0.25">
      <c r="B919" s="123"/>
    </row>
    <row r="920" spans="2:2" x14ac:dyDescent="0.25">
      <c r="B920" s="123"/>
    </row>
    <row r="921" spans="2:2" x14ac:dyDescent="0.25">
      <c r="B921" s="123"/>
    </row>
    <row r="922" spans="2:2" x14ac:dyDescent="0.25">
      <c r="B922" s="123"/>
    </row>
    <row r="923" spans="2:2" x14ac:dyDescent="0.25">
      <c r="B923" s="123"/>
    </row>
    <row r="924" spans="2:2" x14ac:dyDescent="0.25">
      <c r="B924" s="123"/>
    </row>
    <row r="925" spans="2:2" x14ac:dyDescent="0.25">
      <c r="B925" s="123"/>
    </row>
    <row r="926" spans="2:2" x14ac:dyDescent="0.25">
      <c r="B926" s="123"/>
    </row>
    <row r="927" spans="2:2" x14ac:dyDescent="0.25">
      <c r="B927" s="123"/>
    </row>
    <row r="928" spans="2:2" x14ac:dyDescent="0.25">
      <c r="B928" s="123"/>
    </row>
    <row r="929" spans="2:2" x14ac:dyDescent="0.25">
      <c r="B929" s="123"/>
    </row>
    <row r="930" spans="2:2" x14ac:dyDescent="0.25">
      <c r="B930" s="123"/>
    </row>
    <row r="931" spans="2:2" x14ac:dyDescent="0.25">
      <c r="B931" s="123"/>
    </row>
    <row r="932" spans="2:2" x14ac:dyDescent="0.25">
      <c r="B932" s="123"/>
    </row>
    <row r="933" spans="2:2" x14ac:dyDescent="0.25">
      <c r="B933" s="123"/>
    </row>
    <row r="934" spans="2:2" x14ac:dyDescent="0.25">
      <c r="B934" s="123"/>
    </row>
    <row r="935" spans="2:2" x14ac:dyDescent="0.25">
      <c r="B935" s="123"/>
    </row>
    <row r="936" spans="2:2" x14ac:dyDescent="0.25">
      <c r="B936" s="123"/>
    </row>
    <row r="937" spans="2:2" x14ac:dyDescent="0.25">
      <c r="B937" s="123"/>
    </row>
    <row r="938" spans="2:2" x14ac:dyDescent="0.25">
      <c r="B938" s="123"/>
    </row>
    <row r="939" spans="2:2" x14ac:dyDescent="0.25">
      <c r="B939" s="123"/>
    </row>
    <row r="940" spans="2:2" x14ac:dyDescent="0.25">
      <c r="B940" s="123"/>
    </row>
    <row r="941" spans="2:2" x14ac:dyDescent="0.25">
      <c r="B941" s="123"/>
    </row>
    <row r="942" spans="2:2" x14ac:dyDescent="0.25">
      <c r="B942" s="123"/>
    </row>
    <row r="943" spans="2:2" x14ac:dyDescent="0.25">
      <c r="B943" s="123"/>
    </row>
    <row r="944" spans="2:2" x14ac:dyDescent="0.25">
      <c r="B944" s="123"/>
    </row>
    <row r="945" spans="2:2" x14ac:dyDescent="0.25">
      <c r="B945" s="123"/>
    </row>
    <row r="946" spans="2:2" x14ac:dyDescent="0.25">
      <c r="B946" s="123"/>
    </row>
    <row r="947" spans="2:2" x14ac:dyDescent="0.25">
      <c r="B947" s="123"/>
    </row>
    <row r="948" spans="2:2" x14ac:dyDescent="0.25">
      <c r="B948" s="123"/>
    </row>
    <row r="949" spans="2:2" x14ac:dyDescent="0.25">
      <c r="B949" s="123"/>
    </row>
    <row r="950" spans="2:2" x14ac:dyDescent="0.25">
      <c r="B950" s="123"/>
    </row>
    <row r="951" spans="2:2" x14ac:dyDescent="0.25">
      <c r="B951" s="123"/>
    </row>
    <row r="952" spans="2:2" x14ac:dyDescent="0.25">
      <c r="B952" s="123"/>
    </row>
    <row r="953" spans="2:2" x14ac:dyDescent="0.25">
      <c r="B953" s="123"/>
    </row>
    <row r="954" spans="2:2" x14ac:dyDescent="0.25">
      <c r="B954" s="123"/>
    </row>
    <row r="955" spans="2:2" x14ac:dyDescent="0.25">
      <c r="B955" s="123"/>
    </row>
    <row r="956" spans="2:2" x14ac:dyDescent="0.25">
      <c r="B956" s="123"/>
    </row>
    <row r="957" spans="2:2" x14ac:dyDescent="0.25">
      <c r="B957" s="123"/>
    </row>
    <row r="958" spans="2:2" x14ac:dyDescent="0.25">
      <c r="B958" s="123"/>
    </row>
    <row r="959" spans="2:2" x14ac:dyDescent="0.25">
      <c r="B959" s="123"/>
    </row>
    <row r="960" spans="2:2" x14ac:dyDescent="0.25">
      <c r="B960" s="123"/>
    </row>
    <row r="961" spans="2:2" x14ac:dyDescent="0.25">
      <c r="B961" s="123"/>
    </row>
    <row r="962" spans="2:2" x14ac:dyDescent="0.25">
      <c r="B962" s="123"/>
    </row>
    <row r="963" spans="2:2" x14ac:dyDescent="0.25">
      <c r="B963" s="123"/>
    </row>
    <row r="964" spans="2:2" x14ac:dyDescent="0.25">
      <c r="B964" s="123"/>
    </row>
    <row r="965" spans="2:2" x14ac:dyDescent="0.25">
      <c r="B965" s="123"/>
    </row>
    <row r="966" spans="2:2" x14ac:dyDescent="0.25">
      <c r="B966" s="123"/>
    </row>
    <row r="967" spans="2:2" x14ac:dyDescent="0.25">
      <c r="B967" s="123"/>
    </row>
    <row r="968" spans="2:2" x14ac:dyDescent="0.25">
      <c r="B968" s="123"/>
    </row>
    <row r="969" spans="2:2" x14ac:dyDescent="0.25">
      <c r="B969" s="123"/>
    </row>
    <row r="970" spans="2:2" x14ac:dyDescent="0.25">
      <c r="B970" s="123"/>
    </row>
    <row r="971" spans="2:2" x14ac:dyDescent="0.25">
      <c r="B971" s="123"/>
    </row>
    <row r="972" spans="2:2" x14ac:dyDescent="0.25">
      <c r="B972" s="123"/>
    </row>
    <row r="973" spans="2:2" x14ac:dyDescent="0.25">
      <c r="B973" s="123"/>
    </row>
    <row r="974" spans="2:2" x14ac:dyDescent="0.25">
      <c r="B974" s="123"/>
    </row>
    <row r="975" spans="2:2" x14ac:dyDescent="0.25">
      <c r="B975" s="123"/>
    </row>
    <row r="976" spans="2:2" x14ac:dyDescent="0.25">
      <c r="B976" s="123"/>
    </row>
    <row r="977" spans="2:2" x14ac:dyDescent="0.25">
      <c r="B977" s="123"/>
    </row>
    <row r="978" spans="2:2" x14ac:dyDescent="0.25">
      <c r="B978" s="123"/>
    </row>
    <row r="979" spans="2:2" x14ac:dyDescent="0.25">
      <c r="B979" s="123"/>
    </row>
    <row r="980" spans="2:2" x14ac:dyDescent="0.25">
      <c r="B980" s="123"/>
    </row>
    <row r="981" spans="2:2" x14ac:dyDescent="0.25">
      <c r="B981" s="123"/>
    </row>
  </sheetData>
  <sheetProtection algorithmName="SHA-512" hashValue="35QS6xKoewUx42cudjvyWiaSGr/po8AHMn1JK4hZoGq6B6k1CRifZoEv/AYoh4IdtxGERxjEZp0eC+kJXzkQLg==" saltValue="P/CUHl4S8kb9UIxaGgIUR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A2" sqref="A2"/>
    </sheetView>
  </sheetViews>
  <sheetFormatPr baseColWidth="10" defaultRowHeight="13.8" x14ac:dyDescent="0.25"/>
  <cols>
    <col min="1" max="1" width="7.69921875" customWidth="1"/>
    <col min="2" max="2" width="14" customWidth="1"/>
    <col min="3" max="3" width="16.1992187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195" t="s">
        <v>138</v>
      </c>
      <c r="C2" s="196"/>
      <c r="D2" s="196"/>
      <c r="E2" s="196"/>
      <c r="F2" s="196"/>
      <c r="G2" s="196"/>
      <c r="H2" s="196"/>
      <c r="I2" s="196"/>
      <c r="J2" s="196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62" t="s">
        <v>113</v>
      </c>
      <c r="C4" s="21">
        <v>2022</v>
      </c>
      <c r="D4" s="13"/>
      <c r="E4" s="13"/>
      <c r="F4" s="13"/>
      <c r="G4" s="13"/>
      <c r="H4" s="13"/>
      <c r="I4" s="10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16" t="s">
        <v>3</v>
      </c>
      <c r="C5" s="111" t="s">
        <v>73</v>
      </c>
      <c r="D5" s="111" t="s">
        <v>80</v>
      </c>
      <c r="E5" s="111" t="s">
        <v>74</v>
      </c>
      <c r="F5" s="111" t="s">
        <v>75</v>
      </c>
      <c r="G5" s="111" t="s">
        <v>76</v>
      </c>
      <c r="H5" s="14" t="s">
        <v>77</v>
      </c>
      <c r="I5" s="111" t="s">
        <v>78</v>
      </c>
      <c r="J5" s="11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55"/>
      <c r="D6" s="150">
        <f>C6*10%</f>
        <v>0</v>
      </c>
      <c r="E6" s="150">
        <f>C6*6%</f>
        <v>0</v>
      </c>
      <c r="F6" s="150">
        <f>C6*5%</f>
        <v>0</v>
      </c>
      <c r="G6" s="150">
        <f>C6*21%</f>
        <v>0</v>
      </c>
      <c r="H6" s="150">
        <f>C6-D6-E6-F6</f>
        <v>0</v>
      </c>
      <c r="I6" s="151">
        <f>H6*$I$4/100%</f>
        <v>0</v>
      </c>
      <c r="J6" s="150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55"/>
      <c r="D7" s="150">
        <f t="shared" ref="D7:D10" si="0">C7*10%</f>
        <v>0</v>
      </c>
      <c r="E7" s="150">
        <f t="shared" ref="E7:E10" si="1">C7*6%</f>
        <v>0</v>
      </c>
      <c r="F7" s="150">
        <f t="shared" ref="F7:F10" si="2">C7*5%</f>
        <v>0</v>
      </c>
      <c r="G7" s="150">
        <f t="shared" ref="G7:G10" si="3">C7*21%</f>
        <v>0</v>
      </c>
      <c r="H7" s="150">
        <f t="shared" ref="H7:H10" si="4">C7-D7-E7-F7</f>
        <v>0</v>
      </c>
      <c r="I7" s="151">
        <f t="shared" ref="I7:I10" si="5">H7*$I$4/100%</f>
        <v>0</v>
      </c>
      <c r="J7" s="150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55"/>
      <c r="D8" s="150">
        <f t="shared" si="0"/>
        <v>0</v>
      </c>
      <c r="E8" s="150">
        <f t="shared" si="1"/>
        <v>0</v>
      </c>
      <c r="F8" s="150">
        <f t="shared" si="2"/>
        <v>0</v>
      </c>
      <c r="G8" s="150">
        <f t="shared" si="3"/>
        <v>0</v>
      </c>
      <c r="H8" s="150">
        <f t="shared" si="4"/>
        <v>0</v>
      </c>
      <c r="I8" s="151">
        <f t="shared" si="5"/>
        <v>0</v>
      </c>
      <c r="J8" s="150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55"/>
      <c r="D9" s="150">
        <f t="shared" si="0"/>
        <v>0</v>
      </c>
      <c r="E9" s="150">
        <f t="shared" si="1"/>
        <v>0</v>
      </c>
      <c r="F9" s="150">
        <f t="shared" si="2"/>
        <v>0</v>
      </c>
      <c r="G9" s="150">
        <f t="shared" si="3"/>
        <v>0</v>
      </c>
      <c r="H9" s="150">
        <f t="shared" si="4"/>
        <v>0</v>
      </c>
      <c r="I9" s="151">
        <f t="shared" si="5"/>
        <v>0</v>
      </c>
      <c r="J9" s="150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55"/>
      <c r="D10" s="150">
        <f t="shared" si="0"/>
        <v>0</v>
      </c>
      <c r="E10" s="150">
        <f t="shared" si="1"/>
        <v>0</v>
      </c>
      <c r="F10" s="150">
        <f t="shared" si="2"/>
        <v>0</v>
      </c>
      <c r="G10" s="150">
        <f t="shared" si="3"/>
        <v>0</v>
      </c>
      <c r="H10" s="150">
        <f t="shared" si="4"/>
        <v>0</v>
      </c>
      <c r="I10" s="151">
        <f t="shared" si="5"/>
        <v>0</v>
      </c>
      <c r="J10" s="150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199" t="s">
        <v>82</v>
      </c>
      <c r="G12" s="110" t="s">
        <v>83</v>
      </c>
      <c r="H12" s="110" t="s">
        <v>81</v>
      </c>
      <c r="I12" s="110" t="s">
        <v>84</v>
      </c>
      <c r="J12" s="11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199"/>
      <c r="G13" s="158">
        <f>SUM(C6:C10)</f>
        <v>0</v>
      </c>
      <c r="H13" s="158">
        <f>SUM(D6+D7+D8+D9+D10+E6+E7+E8+E9+E10+F6+F7+F8+F9+F10)</f>
        <v>0</v>
      </c>
      <c r="I13" s="158">
        <f>SUM(I6:I10)</f>
        <v>0</v>
      </c>
      <c r="J13" s="15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197" t="s">
        <v>137</v>
      </c>
      <c r="C16" s="198"/>
      <c r="D16" s="198"/>
      <c r="E16" s="198"/>
      <c r="F16" s="198"/>
      <c r="G16" s="198"/>
      <c r="H16" s="198"/>
      <c r="I16" s="198"/>
      <c r="J16" s="198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198"/>
      <c r="C17" s="198"/>
      <c r="D17" s="198"/>
      <c r="E17" s="198"/>
      <c r="F17" s="198"/>
      <c r="G17" s="198"/>
      <c r="H17" s="198"/>
      <c r="I17" s="198"/>
      <c r="J17" s="198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01" t="s">
        <v>113</v>
      </c>
      <c r="C19" s="202"/>
      <c r="D19" s="13"/>
      <c r="E19" s="13"/>
      <c r="F19" s="13"/>
      <c r="G19" s="13"/>
      <c r="H19" s="13"/>
      <c r="I19" s="10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17" t="s">
        <v>3</v>
      </c>
      <c r="C20" s="112" t="s">
        <v>73</v>
      </c>
      <c r="D20" s="112" t="s">
        <v>80</v>
      </c>
      <c r="E20" s="112" t="s">
        <v>74</v>
      </c>
      <c r="F20" s="112" t="s">
        <v>75</v>
      </c>
      <c r="G20" s="112" t="s">
        <v>76</v>
      </c>
      <c r="H20" s="113" t="s">
        <v>77</v>
      </c>
      <c r="I20" s="112" t="s">
        <v>78</v>
      </c>
      <c r="J20" s="11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05" t="s">
        <v>141</v>
      </c>
      <c r="C21" s="156">
        <v>1</v>
      </c>
      <c r="D21" s="157">
        <f>C21*10%</f>
        <v>0.1</v>
      </c>
      <c r="E21" s="157">
        <f>C21*6%</f>
        <v>0.06</v>
      </c>
      <c r="F21" s="157">
        <f>C21*5%</f>
        <v>0.05</v>
      </c>
      <c r="G21" s="157">
        <f>C21*21%</f>
        <v>0.21</v>
      </c>
      <c r="H21" s="157">
        <f>C21-D21-E21-F21</f>
        <v>0.79</v>
      </c>
      <c r="I21" s="157">
        <f>H21*$I$4/100%</f>
        <v>3.9500000000000007E-2</v>
      </c>
      <c r="J21" s="157">
        <f>H21-(H21*$I$4/100%)</f>
        <v>0.75050000000000006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05" t="s">
        <v>142</v>
      </c>
      <c r="C22" s="156">
        <v>2</v>
      </c>
      <c r="D22" s="157">
        <f t="shared" ref="D22:D25" si="6">C22*10%</f>
        <v>0.2</v>
      </c>
      <c r="E22" s="157">
        <f t="shared" ref="E22:E25" si="7">C22*6%</f>
        <v>0.12</v>
      </c>
      <c r="F22" s="157">
        <f t="shared" ref="F22:F25" si="8">C22*5%</f>
        <v>0.1</v>
      </c>
      <c r="G22" s="157">
        <f t="shared" ref="G22:G25" si="9">C22*21%</f>
        <v>0.42</v>
      </c>
      <c r="H22" s="157">
        <f t="shared" ref="H22:H25" si="10">C22-D22-E22-F22</f>
        <v>1.58</v>
      </c>
      <c r="I22" s="157">
        <f t="shared" ref="I22:I25" si="11">H22*$I$4/100%</f>
        <v>7.9000000000000015E-2</v>
      </c>
      <c r="J22" s="157">
        <f>H22-(H22*$I$4/100%)</f>
        <v>1.5010000000000001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05" t="s">
        <v>143</v>
      </c>
      <c r="C23" s="156">
        <v>3</v>
      </c>
      <c r="D23" s="157">
        <f t="shared" si="6"/>
        <v>0.30000000000000004</v>
      </c>
      <c r="E23" s="157">
        <f t="shared" si="7"/>
        <v>0.18</v>
      </c>
      <c r="F23" s="157">
        <f t="shared" si="8"/>
        <v>0.15000000000000002</v>
      </c>
      <c r="G23" s="157">
        <f t="shared" si="9"/>
        <v>0.63</v>
      </c>
      <c r="H23" s="157">
        <f t="shared" si="10"/>
        <v>2.37</v>
      </c>
      <c r="I23" s="157">
        <f t="shared" si="11"/>
        <v>0.11850000000000001</v>
      </c>
      <c r="J23" s="157">
        <f>H23-(H23*$I$4/100%)</f>
        <v>2.2515000000000001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05" t="s">
        <v>144</v>
      </c>
      <c r="C24" s="156">
        <v>4</v>
      </c>
      <c r="D24" s="157">
        <f t="shared" si="6"/>
        <v>0.4</v>
      </c>
      <c r="E24" s="157">
        <f t="shared" si="7"/>
        <v>0.24</v>
      </c>
      <c r="F24" s="157">
        <f t="shared" si="8"/>
        <v>0.2</v>
      </c>
      <c r="G24" s="157">
        <f t="shared" si="9"/>
        <v>0.84</v>
      </c>
      <c r="H24" s="157">
        <f t="shared" si="10"/>
        <v>3.16</v>
      </c>
      <c r="I24" s="157">
        <f t="shared" si="11"/>
        <v>0.15800000000000003</v>
      </c>
      <c r="J24" s="157">
        <f>H24-(H24*$I$4/100%)</f>
        <v>3.0020000000000002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05" t="s">
        <v>145</v>
      </c>
      <c r="C25" s="156">
        <v>5</v>
      </c>
      <c r="D25" s="157">
        <f t="shared" si="6"/>
        <v>0.5</v>
      </c>
      <c r="E25" s="157">
        <f t="shared" si="7"/>
        <v>0.3</v>
      </c>
      <c r="F25" s="157">
        <f t="shared" si="8"/>
        <v>0.25</v>
      </c>
      <c r="G25" s="157">
        <f t="shared" si="9"/>
        <v>1.05</v>
      </c>
      <c r="H25" s="157">
        <f t="shared" si="10"/>
        <v>3.95</v>
      </c>
      <c r="I25" s="157">
        <f t="shared" si="11"/>
        <v>0.19750000000000001</v>
      </c>
      <c r="J25" s="157">
        <f>H25-(H25*$I$4/100%)</f>
        <v>3.7525000000000004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00" t="s">
        <v>82</v>
      </c>
      <c r="G27" s="109" t="s">
        <v>83</v>
      </c>
      <c r="H27" s="109" t="s">
        <v>81</v>
      </c>
      <c r="I27" s="109" t="s">
        <v>84</v>
      </c>
      <c r="J27" s="10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00"/>
      <c r="G28" s="159">
        <f>SUM(C21:C25)</f>
        <v>15</v>
      </c>
      <c r="H28" s="159">
        <f>SUM(D21+D22+D23+D24+D25+E21+E22+E23+E24+E25+F21+F22+F23+F24+F25)</f>
        <v>3.15</v>
      </c>
      <c r="I28" s="159">
        <f>SUM(I21:I25)</f>
        <v>0.59250000000000003</v>
      </c>
      <c r="J28" s="159">
        <f>SUM(J21:J25)</f>
        <v>11.2575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mk6Rm2T4GQoR9Atka8ZFDTqiaIFl4qACOqh5HmvbuadmRLOwuCxBEwnIXw7JFQO1412+C8ESv3oYAMFjQgWWPg==" saltValue="UJ5cPQq7YH14uC0EJd/lxA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4">
    <dataValidation type="list" allowBlank="1" showInputMessage="1" showErrorMessage="1" promptTitle="Año" prompt="Indique el año actual" sqref="C4" xr:uid="{00000000-0002-0000-0200-000001000000}">
      <formula1>"2022,2023,2024,2025"</formula1>
    </dataValidation>
    <dataValidation allowBlank="1" showInputMessage="1" showErrorMessage="1" promptTitle="Modificar Porcentaje" prompt="Para la modificación de porcentajes debe comunicarse con el administrador" sqref="I4" xr:uid="{AB4D20E9-B935-44B2-8DB2-7DB428F26768}"/>
    <dataValidation type="list" allowBlank="1" showInputMessage="1" showErrorMessage="1" promptTitle="Mes" prompt="Seleccione mes a ingresar" sqref="B4" xr:uid="{93564420-86D8-4A0E-8D17-70C38E16E1B2}">
      <formula1>"Enero,Febrero,Marzo,Abril,Mayo,Junio,Julio,Agosto,Septiembre,Octubre,Noviembre,Diciembre"</formula1>
    </dataValidation>
    <dataValidation type="list" allowBlank="1" showInputMessage="1" showErrorMessage="1" promptTitle="Mes" prompt="Seleccione mes a consultar_x000a__x000a__x000a_" sqref="B19:C19" xr:uid="{A8001E14-4D3E-49FF-8931-8C19BE17F502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>
      <selection activeCell="B3" sqref="B3:C4"/>
    </sheetView>
  </sheetViews>
  <sheetFormatPr baseColWidth="10" defaultRowHeight="13.8" x14ac:dyDescent="0.25"/>
  <cols>
    <col min="1" max="1" width="8.0976562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11" t="s">
        <v>140</v>
      </c>
      <c r="F2" s="211"/>
      <c r="G2" s="211"/>
      <c r="H2" s="211"/>
      <c r="I2" s="211"/>
      <c r="J2" s="211"/>
      <c r="K2" s="211"/>
      <c r="L2" s="211"/>
      <c r="M2" s="211"/>
    </row>
    <row r="3" spans="2:16" ht="15" customHeight="1" x14ac:dyDescent="0.25">
      <c r="B3" s="207">
        <v>2022</v>
      </c>
      <c r="C3" s="208"/>
      <c r="E3" s="211"/>
      <c r="F3" s="211"/>
      <c r="G3" s="211"/>
      <c r="H3" s="211"/>
      <c r="I3" s="211"/>
      <c r="J3" s="211"/>
      <c r="K3" s="211"/>
      <c r="L3" s="211"/>
      <c r="M3" s="211"/>
    </row>
    <row r="4" spans="2:16" ht="13.95" customHeight="1" x14ac:dyDescent="0.25">
      <c r="B4" s="209"/>
      <c r="C4" s="210"/>
    </row>
    <row r="5" spans="2:16" ht="22.8" x14ac:dyDescent="0.25">
      <c r="B5" s="203" t="s">
        <v>0</v>
      </c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03">
        <v>1</v>
      </c>
      <c r="C7" s="44" t="s">
        <v>5</v>
      </c>
      <c r="D7" s="118">
        <f>SUMIFS(DataBaseContable!$H:$H,DataBaseContable!$F:$F,"="&amp;T!$B7,DataBaseContable!$B:$B,"&gt;="&amp;$B$3&amp;"/01/01",DataBaseContable!$B:$B,"&lt;="&amp;EOMONTH($B$3&amp;"/01/01",0))</f>
        <v>0</v>
      </c>
      <c r="E7" s="118">
        <f>SUMIFS(DataBaseContable!$H:$H,DataBaseContable!$F:$F,"="&amp;T!$B7,DataBaseContable!$B:$B,"&gt;="&amp;$B$3&amp;"/02/01",DataBaseContable!$B:$B,"&lt;="&amp;EOMONTH($B$3&amp;"/02/01",0))</f>
        <v>0</v>
      </c>
      <c r="F7" s="118">
        <f>SUMIFS(DataBaseContable!$H:$H,DataBaseContable!$F:$F,"="&amp;T!$B7,DataBaseContable!$B:$B,"&gt;="&amp;$B$3&amp;"/03/01",DataBaseContable!$B:$B,"&lt;="&amp;EOMONTH($B$3&amp;"/03/01",0))</f>
        <v>0</v>
      </c>
      <c r="G7" s="118">
        <f>SUMIFS(DataBaseContable!$H:$H,DataBaseContable!$F:$F,"="&amp;T!$B7,DataBaseContable!$B:$B,"&gt;="&amp;$B$3&amp;"/04/01",DataBaseContable!$B:$B,"&lt;="&amp;EOMONTH($B$3&amp;"/04/01",0))</f>
        <v>0</v>
      </c>
      <c r="H7" s="118">
        <f>SUMIFS(DataBaseContable!$H:$H,DataBaseContable!$F:$F,"="&amp;T!$B7,DataBaseContable!$B:$B,"&gt;="&amp;$B$3&amp;"/05/01",DataBaseContable!$B:$B,"&lt;="&amp;EOMONTH($B$3&amp;"/05/01",0))</f>
        <v>0</v>
      </c>
      <c r="I7" s="118">
        <f>SUMIFS(DataBaseContable!$H:$H,DataBaseContable!$F:$F,"="&amp;T!$B7,DataBaseContable!$B:$B,"&gt;="&amp;$B$3&amp;"/06/01",DataBaseContable!$B:$B,"&lt;="&amp;EOMONTH($B$3&amp;"/06/01",0))</f>
        <v>0</v>
      </c>
      <c r="J7" s="118">
        <f>SUMIFS(DataBaseContable!$H:$H,DataBaseContable!$F:$F,"="&amp;T!$B7,DataBaseContable!$B:$B,"&gt;="&amp;$B$3&amp;"/07/01",DataBaseContable!$B:$B,"&lt;="&amp;EOMONTH($B$3&amp;"/07/01",0))</f>
        <v>0</v>
      </c>
      <c r="K7" s="118">
        <f>SUMIFS(DataBaseContable!$H:$H,DataBaseContable!$F:$F,"="&amp;T!$B7,DataBaseContable!$B:$B,"&gt;="&amp;$B$3&amp;"/08/01",DataBaseContable!$B:$B,"&lt;="&amp;EOMONTH($B$3&amp;"/08/01",0))</f>
        <v>0</v>
      </c>
      <c r="L7" s="118">
        <f>SUMIFS(DataBaseContable!$H:$H,DataBaseContable!$F:$F,"="&amp;T!$B7,DataBaseContable!$B:$B,"&gt;="&amp;$B$3&amp;"/09/01",DataBaseContable!$B:$B,"&lt;="&amp;EOMONTH($B$3&amp;"/09/01",0))</f>
        <v>0</v>
      </c>
      <c r="M7" s="118">
        <f>SUMIFS(DataBaseContable!$H:$H,DataBaseContable!$F:$F,"="&amp;T!$B7,DataBaseContable!$B:$B,"&gt;="&amp;$B$3&amp;"/10/01",DataBaseContable!$B:$B,"&lt;="&amp;EOMONTH($B$3&amp;"/10/01",0))</f>
        <v>0</v>
      </c>
      <c r="N7" s="118">
        <f>SUMIFS(DataBaseContable!$H:$H,DataBaseContable!$F:$F,"="&amp;T!$B7,DataBaseContable!$B:$B,"&gt;="&amp;$B$3&amp;"/11/01",DataBaseContable!$B:$B,"&lt;="&amp;EOMONTH($B$3&amp;"/11/01",0))</f>
        <v>0</v>
      </c>
      <c r="O7" s="118">
        <f>SUMIFS(DataBaseContable!$H:$H,DataBaseContable!$F:$F,"="&amp;T!$B7,DataBaseContable!$B:$B,"&gt;="&amp;$B$3&amp;"/12/01",DataBaseContable!$B:$B,"&lt;="&amp;EOMONTH($B$3&amp;"/12/01",0))</f>
        <v>0</v>
      </c>
      <c r="P7" s="119">
        <f>SUM(D7:O7)</f>
        <v>0</v>
      </c>
    </row>
    <row r="8" spans="2:16" x14ac:dyDescent="0.25">
      <c r="B8" s="103">
        <v>2</v>
      </c>
      <c r="C8" s="44" t="s">
        <v>6</v>
      </c>
      <c r="D8" s="118">
        <f>SUMIFS(DataBaseContable!$H:$H,DataBaseContable!$F:$F,"="&amp;T!$B8,DataBaseContable!$B:$B,"&gt;="&amp;$B$3&amp;"/01/01",DataBaseContable!$B:$B,"&lt;="&amp;EOMONTH($B$3&amp;"/01/01",0))</f>
        <v>0</v>
      </c>
      <c r="E8" s="118">
        <f>SUMIFS(DataBaseContable!$H:$H,DataBaseContable!$F:$F,"="&amp;T!$B8,DataBaseContable!$B:$B,"&gt;="&amp;$B$3&amp;"/02/01",DataBaseContable!$B:$B,"&lt;="&amp;EOMONTH($B$3&amp;"/02/01",0))</f>
        <v>0</v>
      </c>
      <c r="F8" s="118">
        <f>SUMIFS(DataBaseContable!$H:$H,DataBaseContable!$F:$F,"="&amp;T!$B8,DataBaseContable!$B:$B,"&gt;="&amp;$B$3&amp;"/03/01",DataBaseContable!$B:$B,"&lt;="&amp;EOMONTH($B$3&amp;"/03/01",0))</f>
        <v>0</v>
      </c>
      <c r="G8" s="118">
        <f>SUMIFS(DataBaseContable!$H:$H,DataBaseContable!$F:$F,"="&amp;T!$B8,DataBaseContable!$B:$B,"&gt;="&amp;$B$3&amp;"/04/01",DataBaseContable!$B:$B,"&lt;="&amp;EOMONTH($B$3&amp;"/04/01",0))</f>
        <v>0</v>
      </c>
      <c r="H8" s="118">
        <f>SUMIFS(DataBaseContable!$H:$H,DataBaseContable!$F:$F,"="&amp;T!$B8,DataBaseContable!$B:$B,"&gt;="&amp;$B$3&amp;"/05/01",DataBaseContable!$B:$B,"&lt;="&amp;EOMONTH($B$3&amp;"/05/01",0))</f>
        <v>0</v>
      </c>
      <c r="I8" s="118">
        <f>SUMIFS(DataBaseContable!$H:$H,DataBaseContable!$F:$F,"="&amp;T!$B8,DataBaseContable!$B:$B,"&gt;="&amp;$B$3&amp;"/06/01",DataBaseContable!$B:$B,"&lt;="&amp;EOMONTH($B$3&amp;"/06/01",0))</f>
        <v>0</v>
      </c>
      <c r="J8" s="118">
        <f>SUMIFS(DataBaseContable!$H:$H,DataBaseContable!$F:$F,"="&amp;T!$B8,DataBaseContable!$B:$B,"&gt;="&amp;$B$3&amp;"/07/01",DataBaseContable!$B:$B,"&lt;="&amp;EOMONTH($B$3&amp;"/07/01",0))</f>
        <v>0</v>
      </c>
      <c r="K8" s="118">
        <f>SUMIFS(DataBaseContable!$H:$H,DataBaseContable!$F:$F,"="&amp;T!$B8,DataBaseContable!$B:$B,"&gt;="&amp;$B$3&amp;"/08/01",DataBaseContable!$B:$B,"&lt;="&amp;EOMONTH($B$3&amp;"/08/01",0))</f>
        <v>0</v>
      </c>
      <c r="L8" s="118">
        <f>SUMIFS(DataBaseContable!$H:$H,DataBaseContable!$F:$F,"="&amp;T!$B8,DataBaseContable!$B:$B,"&gt;="&amp;$B$3&amp;"/09/01",DataBaseContable!$B:$B,"&lt;="&amp;EOMONTH($B$3&amp;"/09/01",0))</f>
        <v>0</v>
      </c>
      <c r="M8" s="118">
        <f>SUMIFS(DataBaseContable!$H:$H,DataBaseContable!$F:$F,"="&amp;T!$B8,DataBaseContable!$B:$B,"&gt;="&amp;$B$3&amp;"/10/01",DataBaseContable!$B:$B,"&lt;="&amp;EOMONTH($B$3&amp;"/10/01",0))</f>
        <v>0</v>
      </c>
      <c r="N8" s="118">
        <f>SUMIFS(DataBaseContable!$H:$H,DataBaseContable!$F:$F,"="&amp;T!$B8,DataBaseContable!$B:$B,"&gt;="&amp;$B$3&amp;"/11/01",DataBaseContable!$B:$B,"&lt;="&amp;EOMONTH($B$3&amp;"/11/01",0))</f>
        <v>0</v>
      </c>
      <c r="O8" s="118">
        <f>SUMIFS(DataBaseContable!$H:$H,DataBaseContable!$F:$F,"="&amp;T!$B8,DataBaseContable!$B:$B,"&gt;="&amp;$B$3&amp;"/12/01",DataBaseContable!$B:$B,"&lt;="&amp;EOMONTH($B$3&amp;"/12/01",0))</f>
        <v>0</v>
      </c>
      <c r="P8" s="119">
        <f t="shared" ref="P8:P38" si="0">SUM(D8:O8)</f>
        <v>0</v>
      </c>
    </row>
    <row r="9" spans="2:16" x14ac:dyDescent="0.25">
      <c r="B9" s="103">
        <v>3</v>
      </c>
      <c r="C9" s="44" t="s">
        <v>7</v>
      </c>
      <c r="D9" s="118">
        <f>SUMIFS(DataBaseContable!$H:$H,DataBaseContable!$F:$F,"="&amp;T!$B9,DataBaseContable!$B:$B,"&gt;="&amp;$B$3&amp;"/01/01",DataBaseContable!$B:$B,"&lt;="&amp;EOMONTH($B$3&amp;"/01/01",0))</f>
        <v>0</v>
      </c>
      <c r="E9" s="118">
        <f>SUMIFS(DataBaseContable!$H:$H,DataBaseContable!$F:$F,"="&amp;T!$B9,DataBaseContable!$B:$B,"&gt;="&amp;$B$3&amp;"/02/01",DataBaseContable!$B:$B,"&lt;="&amp;EOMONTH($B$3&amp;"/02/01",0))</f>
        <v>0</v>
      </c>
      <c r="F9" s="118">
        <f>SUMIFS(DataBaseContable!$H:$H,DataBaseContable!$F:$F,"="&amp;T!$B9,DataBaseContable!$B:$B,"&gt;="&amp;$B$3&amp;"/03/01",DataBaseContable!$B:$B,"&lt;="&amp;EOMONTH($B$3&amp;"/03/01",0))</f>
        <v>0</v>
      </c>
      <c r="G9" s="118">
        <f>SUMIFS(DataBaseContable!$H:$H,DataBaseContable!$F:$F,"="&amp;T!$B9,DataBaseContable!$B:$B,"&gt;="&amp;$B$3&amp;"/04/01",DataBaseContable!$B:$B,"&lt;="&amp;EOMONTH($B$3&amp;"/04/01",0))</f>
        <v>0</v>
      </c>
      <c r="H9" s="118">
        <f>SUMIFS(DataBaseContable!$H:$H,DataBaseContable!$F:$F,"="&amp;T!$B9,DataBaseContable!$B:$B,"&gt;="&amp;$B$3&amp;"/05/01",DataBaseContable!$B:$B,"&lt;="&amp;EOMONTH($B$3&amp;"/05/01",0))</f>
        <v>0</v>
      </c>
      <c r="I9" s="118">
        <f>SUMIFS(DataBaseContable!$H:$H,DataBaseContable!$F:$F,"="&amp;T!$B9,DataBaseContable!$B:$B,"&gt;="&amp;$B$3&amp;"/06/01",DataBaseContable!$B:$B,"&lt;="&amp;EOMONTH($B$3&amp;"/06/01",0))</f>
        <v>0</v>
      </c>
      <c r="J9" s="118">
        <f>SUMIFS(DataBaseContable!$H:$H,DataBaseContable!$F:$F,"="&amp;T!$B9,DataBaseContable!$B:$B,"&gt;="&amp;$B$3&amp;"/07/01",DataBaseContable!$B:$B,"&lt;="&amp;EOMONTH($B$3&amp;"/07/01",0))</f>
        <v>0</v>
      </c>
      <c r="K9" s="118">
        <f>SUMIFS(DataBaseContable!$H:$H,DataBaseContable!$F:$F,"="&amp;T!$B9,DataBaseContable!$B:$B,"&gt;="&amp;$B$3&amp;"/08/01",DataBaseContable!$B:$B,"&lt;="&amp;EOMONTH($B$3&amp;"/08/01",0))</f>
        <v>0</v>
      </c>
      <c r="L9" s="118">
        <f>SUMIFS(DataBaseContable!$H:$H,DataBaseContable!$F:$F,"="&amp;T!$B9,DataBaseContable!$B:$B,"&gt;="&amp;$B$3&amp;"/09/01",DataBaseContable!$B:$B,"&lt;="&amp;EOMONTH($B$3&amp;"/09/01",0))</f>
        <v>0</v>
      </c>
      <c r="M9" s="118">
        <f>SUMIFS(DataBaseContable!$H:$H,DataBaseContable!$F:$F,"="&amp;T!$B9,DataBaseContable!$B:$B,"&gt;="&amp;$B$3&amp;"/10/01",DataBaseContable!$B:$B,"&lt;="&amp;EOMONTH($B$3&amp;"/10/01",0))</f>
        <v>0</v>
      </c>
      <c r="N9" s="118">
        <f>SUMIFS(DataBaseContable!$H:$H,DataBaseContable!$F:$F,"="&amp;T!$B9,DataBaseContable!$B:$B,"&gt;="&amp;$B$3&amp;"/11/01",DataBaseContable!$B:$B,"&lt;="&amp;EOMONTH($B$3&amp;"/11/01",0))</f>
        <v>0</v>
      </c>
      <c r="O9" s="118">
        <f>SUMIFS(DataBaseContable!$H:$H,DataBaseContable!$F:$F,"="&amp;T!$B9,DataBaseContable!$B:$B,"&gt;="&amp;$B$3&amp;"/12/01",DataBaseContable!$B:$B,"&lt;="&amp;EOMONTH($B$3&amp;"/12/01",0))</f>
        <v>0</v>
      </c>
      <c r="P9" s="119">
        <f t="shared" si="0"/>
        <v>0</v>
      </c>
    </row>
    <row r="10" spans="2:16" x14ac:dyDescent="0.25">
      <c r="B10" s="103">
        <v>4</v>
      </c>
      <c r="C10" s="44" t="s">
        <v>9</v>
      </c>
      <c r="D10" s="118">
        <f>SUMIFS(DataBaseContable!$H:$H,DataBaseContable!$F:$F,"="&amp;T!$B10,DataBaseContable!$B:$B,"&gt;="&amp;$B$3&amp;"/01/01",DataBaseContable!$B:$B,"&lt;="&amp;EOMONTH($B$3&amp;"/01/01",0))</f>
        <v>0</v>
      </c>
      <c r="E10" s="118">
        <f>SUMIFS(DataBaseContable!$H:$H,DataBaseContable!$F:$F,"="&amp;T!$B10,DataBaseContable!$B:$B,"&gt;="&amp;$B$3&amp;"/02/01",DataBaseContable!$B:$B,"&lt;="&amp;EOMONTH($B$3&amp;"/02/01",0))</f>
        <v>0</v>
      </c>
      <c r="F10" s="118">
        <f>SUMIFS(DataBaseContable!$H:$H,DataBaseContable!$F:$F,"="&amp;T!$B10,DataBaseContable!$B:$B,"&gt;="&amp;$B$3&amp;"/03/01",DataBaseContable!$B:$B,"&lt;="&amp;EOMONTH($B$3&amp;"/03/01",0))</f>
        <v>0</v>
      </c>
      <c r="G10" s="118">
        <f>SUMIFS(DataBaseContable!$H:$H,DataBaseContable!$F:$F,"="&amp;T!$B10,DataBaseContable!$B:$B,"&gt;="&amp;$B$3&amp;"/04/01",DataBaseContable!$B:$B,"&lt;="&amp;EOMONTH($B$3&amp;"/04/01",0))</f>
        <v>0</v>
      </c>
      <c r="H10" s="118">
        <f>SUMIFS(DataBaseContable!$H:$H,DataBaseContable!$F:$F,"="&amp;T!$B10,DataBaseContable!$B:$B,"&gt;="&amp;$B$3&amp;"/05/01",DataBaseContable!$B:$B,"&lt;="&amp;EOMONTH($B$3&amp;"/05/01",0))</f>
        <v>0</v>
      </c>
      <c r="I10" s="118">
        <f>SUMIFS(DataBaseContable!$H:$H,DataBaseContable!$F:$F,"="&amp;T!$B10,DataBaseContable!$B:$B,"&gt;="&amp;$B$3&amp;"/06/01",DataBaseContable!$B:$B,"&lt;="&amp;EOMONTH($B$3&amp;"/06/01",0))</f>
        <v>0</v>
      </c>
      <c r="J10" s="118">
        <f>SUMIFS(DataBaseContable!$H:$H,DataBaseContable!$F:$F,"="&amp;T!$B10,DataBaseContable!$B:$B,"&gt;="&amp;$B$3&amp;"/07/01",DataBaseContable!$B:$B,"&lt;="&amp;EOMONTH($B$3&amp;"/07/01",0))</f>
        <v>0</v>
      </c>
      <c r="K10" s="118">
        <f>SUMIFS(DataBaseContable!$H:$H,DataBaseContable!$F:$F,"="&amp;T!$B10,DataBaseContable!$B:$B,"&gt;="&amp;$B$3&amp;"/08/01",DataBaseContable!$B:$B,"&lt;="&amp;EOMONTH($B$3&amp;"/08/01",0))</f>
        <v>0</v>
      </c>
      <c r="L10" s="118">
        <f>SUMIFS(DataBaseContable!$H:$H,DataBaseContable!$F:$F,"="&amp;T!$B10,DataBaseContable!$B:$B,"&gt;="&amp;$B$3&amp;"/09/01",DataBaseContable!$B:$B,"&lt;="&amp;EOMONTH($B$3&amp;"/09/01",0))</f>
        <v>0</v>
      </c>
      <c r="M10" s="118">
        <f>SUMIFS(DataBaseContable!$H:$H,DataBaseContable!$F:$F,"="&amp;T!$B10,DataBaseContable!$B:$B,"&gt;="&amp;$B$3&amp;"/10/01",DataBaseContable!$B:$B,"&lt;="&amp;EOMONTH($B$3&amp;"/10/01",0))</f>
        <v>0</v>
      </c>
      <c r="N10" s="118">
        <f>SUMIFS(DataBaseContable!$H:$H,DataBaseContable!$F:$F,"="&amp;T!$B10,DataBaseContable!$B:$B,"&gt;="&amp;$B$3&amp;"/11/01",DataBaseContable!$B:$B,"&lt;="&amp;EOMONTH($B$3&amp;"/11/01",0))</f>
        <v>0</v>
      </c>
      <c r="O10" s="118">
        <f>SUMIFS(DataBaseContable!$H:$H,DataBaseContable!$F:$F,"="&amp;T!$B10,DataBaseContable!$B:$B,"&gt;="&amp;$B$3&amp;"/12/01",DataBaseContable!$B:$B,"&lt;="&amp;EOMONTH($B$3&amp;"/12/01",0))</f>
        <v>0</v>
      </c>
      <c r="P10" s="119">
        <f t="shared" si="0"/>
        <v>0</v>
      </c>
    </row>
    <row r="11" spans="2:16" x14ac:dyDescent="0.25">
      <c r="B11" s="103">
        <v>5</v>
      </c>
      <c r="C11" s="44" t="s">
        <v>10</v>
      </c>
      <c r="D11" s="118">
        <f>SUMIFS(DataBaseContable!$H:$H,DataBaseContable!$F:$F,"="&amp;T!$B11,DataBaseContable!$B:$B,"&gt;="&amp;$B$3&amp;"/01/01",DataBaseContable!$B:$B,"&lt;="&amp;EOMONTH($B$3&amp;"/01/01",0))</f>
        <v>0</v>
      </c>
      <c r="E11" s="118">
        <f>SUMIFS(DataBaseContable!$H:$H,DataBaseContable!$F:$F,"="&amp;T!$B11,DataBaseContable!$B:$B,"&gt;="&amp;$B$3&amp;"/02/01",DataBaseContable!$B:$B,"&lt;="&amp;EOMONTH($B$3&amp;"/02/01",0))</f>
        <v>0</v>
      </c>
      <c r="F11" s="118">
        <f>SUMIFS(DataBaseContable!$H:$H,DataBaseContable!$F:$F,"="&amp;T!$B11,DataBaseContable!$B:$B,"&gt;="&amp;$B$3&amp;"/03/01",DataBaseContable!$B:$B,"&lt;="&amp;EOMONTH($B$3&amp;"/03/01",0))</f>
        <v>0</v>
      </c>
      <c r="G11" s="118">
        <f>SUMIFS(DataBaseContable!$H:$H,DataBaseContable!$F:$F,"="&amp;T!$B11,DataBaseContable!$B:$B,"&gt;="&amp;$B$3&amp;"/04/01",DataBaseContable!$B:$B,"&lt;="&amp;EOMONTH($B$3&amp;"/04/01",0))</f>
        <v>0</v>
      </c>
      <c r="H11" s="118">
        <f>SUMIFS(DataBaseContable!$H:$H,DataBaseContable!$F:$F,"="&amp;T!$B11,DataBaseContable!$B:$B,"&gt;="&amp;$B$3&amp;"/05/01",DataBaseContable!$B:$B,"&lt;="&amp;EOMONTH($B$3&amp;"/05/01",0))</f>
        <v>0</v>
      </c>
      <c r="I11" s="118">
        <f>SUMIFS(DataBaseContable!$H:$H,DataBaseContable!$F:$F,"="&amp;T!$B11,DataBaseContable!$B:$B,"&gt;="&amp;$B$3&amp;"/06/01",DataBaseContable!$B:$B,"&lt;="&amp;EOMONTH($B$3&amp;"/06/01",0))</f>
        <v>0</v>
      </c>
      <c r="J11" s="118">
        <f>SUMIFS(DataBaseContable!$H:$H,DataBaseContable!$F:$F,"="&amp;T!$B11,DataBaseContable!$B:$B,"&gt;="&amp;$B$3&amp;"/07/01",DataBaseContable!$B:$B,"&lt;="&amp;EOMONTH($B$3&amp;"/07/01",0))</f>
        <v>0</v>
      </c>
      <c r="K11" s="118">
        <f>SUMIFS(DataBaseContable!$H:$H,DataBaseContable!$F:$F,"="&amp;T!$B11,DataBaseContable!$B:$B,"&gt;="&amp;$B$3&amp;"/08/01",DataBaseContable!$B:$B,"&lt;="&amp;EOMONTH($B$3&amp;"/08/01",0))</f>
        <v>0</v>
      </c>
      <c r="L11" s="118">
        <f>SUMIFS(DataBaseContable!$H:$H,DataBaseContable!$F:$F,"="&amp;T!$B11,DataBaseContable!$B:$B,"&gt;="&amp;$B$3&amp;"/09/01",DataBaseContable!$B:$B,"&lt;="&amp;EOMONTH($B$3&amp;"/09/01",0))</f>
        <v>0</v>
      </c>
      <c r="M11" s="118">
        <f>SUMIFS(DataBaseContable!$H:$H,DataBaseContable!$F:$F,"="&amp;T!$B11,DataBaseContable!$B:$B,"&gt;="&amp;$B$3&amp;"/10/01",DataBaseContable!$B:$B,"&lt;="&amp;EOMONTH($B$3&amp;"/10/01",0))</f>
        <v>0</v>
      </c>
      <c r="N11" s="118">
        <f>SUMIFS(DataBaseContable!$H:$H,DataBaseContable!$F:$F,"="&amp;T!$B11,DataBaseContable!$B:$B,"&gt;="&amp;$B$3&amp;"/11/01",DataBaseContable!$B:$B,"&lt;="&amp;EOMONTH($B$3&amp;"/11/01",0))</f>
        <v>0</v>
      </c>
      <c r="O11" s="118">
        <f>SUMIFS(DataBaseContable!$H:$H,DataBaseContable!$F:$F,"="&amp;T!$B11,DataBaseContable!$B:$B,"&gt;="&amp;$B$3&amp;"/12/01",DataBaseContable!$B:$B,"&lt;="&amp;EOMONTH($B$3&amp;"/12/01",0))</f>
        <v>0</v>
      </c>
      <c r="P11" s="119">
        <f t="shared" si="0"/>
        <v>0</v>
      </c>
    </row>
    <row r="12" spans="2:16" x14ac:dyDescent="0.25">
      <c r="B12" s="103">
        <v>6</v>
      </c>
      <c r="C12" s="44" t="s">
        <v>11</v>
      </c>
      <c r="D12" s="118">
        <f>SUMIFS(DataBaseContable!$H:$H,DataBaseContable!$F:$F,"="&amp;T!$B12,DataBaseContable!$B:$B,"&gt;="&amp;$B$3&amp;"/01/01",DataBaseContable!$B:$B,"&lt;="&amp;EOMONTH($B$3&amp;"/01/01",0))</f>
        <v>0</v>
      </c>
      <c r="E12" s="118">
        <f>SUMIFS(DataBaseContable!$H:$H,DataBaseContable!$F:$F,"="&amp;T!$B12,DataBaseContable!$B:$B,"&gt;="&amp;$B$3&amp;"/02/01",DataBaseContable!$B:$B,"&lt;="&amp;EOMONTH($B$3&amp;"/02/01",0))</f>
        <v>0</v>
      </c>
      <c r="F12" s="118">
        <f>SUMIFS(DataBaseContable!$H:$H,DataBaseContable!$F:$F,"="&amp;T!$B12,DataBaseContable!$B:$B,"&gt;="&amp;$B$3&amp;"/03/01",DataBaseContable!$B:$B,"&lt;="&amp;EOMONTH($B$3&amp;"/03/01",0))</f>
        <v>0</v>
      </c>
      <c r="G12" s="118">
        <f>SUMIFS(DataBaseContable!$H:$H,DataBaseContable!$F:$F,"="&amp;T!$B12,DataBaseContable!$B:$B,"&gt;="&amp;$B$3&amp;"/04/01",DataBaseContable!$B:$B,"&lt;="&amp;EOMONTH($B$3&amp;"/04/01",0))</f>
        <v>0</v>
      </c>
      <c r="H12" s="118">
        <f>SUMIFS(DataBaseContable!$H:$H,DataBaseContable!$F:$F,"="&amp;T!$B12,DataBaseContable!$B:$B,"&gt;="&amp;$B$3&amp;"/05/01",DataBaseContable!$B:$B,"&lt;="&amp;EOMONTH($B$3&amp;"/05/01",0))</f>
        <v>0</v>
      </c>
      <c r="I12" s="118">
        <f>SUMIFS(DataBaseContable!$H:$H,DataBaseContable!$F:$F,"="&amp;T!$B12,DataBaseContable!$B:$B,"&gt;="&amp;$B$3&amp;"/06/01",DataBaseContable!$B:$B,"&lt;="&amp;EOMONTH($B$3&amp;"/06/01",0))</f>
        <v>0</v>
      </c>
      <c r="J12" s="118">
        <f>SUMIFS(DataBaseContable!$H:$H,DataBaseContable!$F:$F,"="&amp;T!$B12,DataBaseContable!$B:$B,"&gt;="&amp;$B$3&amp;"/07/01",DataBaseContable!$B:$B,"&lt;="&amp;EOMONTH($B$3&amp;"/07/01",0))</f>
        <v>0</v>
      </c>
      <c r="K12" s="118">
        <f>SUMIFS(DataBaseContable!$H:$H,DataBaseContable!$F:$F,"="&amp;T!$B12,DataBaseContable!$B:$B,"&gt;="&amp;$B$3&amp;"/08/01",DataBaseContable!$B:$B,"&lt;="&amp;EOMONTH($B$3&amp;"/08/01",0))</f>
        <v>0</v>
      </c>
      <c r="L12" s="118">
        <f>SUMIFS(DataBaseContable!$H:$H,DataBaseContable!$F:$F,"="&amp;T!$B12,DataBaseContable!$B:$B,"&gt;="&amp;$B$3&amp;"/09/01",DataBaseContable!$B:$B,"&lt;="&amp;EOMONTH($B$3&amp;"/09/01",0))</f>
        <v>0</v>
      </c>
      <c r="M12" s="118">
        <f>SUMIFS(DataBaseContable!$H:$H,DataBaseContable!$F:$F,"="&amp;T!$B12,DataBaseContable!$B:$B,"&gt;="&amp;$B$3&amp;"/10/01",DataBaseContable!$B:$B,"&lt;="&amp;EOMONTH($B$3&amp;"/10/01",0))</f>
        <v>0</v>
      </c>
      <c r="N12" s="118">
        <f>SUMIFS(DataBaseContable!$H:$H,DataBaseContable!$F:$F,"="&amp;T!$B12,DataBaseContable!$B:$B,"&gt;="&amp;$B$3&amp;"/11/01",DataBaseContable!$B:$B,"&lt;="&amp;EOMONTH($B$3&amp;"/11/01",0))</f>
        <v>0</v>
      </c>
      <c r="O12" s="118">
        <f>SUMIFS(DataBaseContable!$H:$H,DataBaseContable!$F:$F,"="&amp;T!$B12,DataBaseContable!$B:$B,"&gt;="&amp;$B$3&amp;"/12/01",DataBaseContable!$B:$B,"&lt;="&amp;EOMONTH($B$3&amp;"/12/01",0))</f>
        <v>0</v>
      </c>
      <c r="P12" s="119">
        <f t="shared" si="0"/>
        <v>0</v>
      </c>
    </row>
    <row r="13" spans="2:16" x14ac:dyDescent="0.25">
      <c r="B13" s="103">
        <v>7</v>
      </c>
      <c r="C13" s="44" t="s">
        <v>12</v>
      </c>
      <c r="D13" s="118">
        <f>SUMIFS(DataBaseContable!$H:$H,DataBaseContable!$F:$F,"="&amp;T!$B13,DataBaseContable!$B:$B,"&gt;="&amp;$B$3&amp;"/01/01",DataBaseContable!$B:$B,"&lt;="&amp;EOMONTH($B$3&amp;"/01/01",0))</f>
        <v>0</v>
      </c>
      <c r="E13" s="118">
        <f>SUMIFS(DataBaseContable!$H:$H,DataBaseContable!$F:$F,"="&amp;T!$B13,DataBaseContable!$B:$B,"&gt;="&amp;$B$3&amp;"/02/01",DataBaseContable!$B:$B,"&lt;="&amp;EOMONTH($B$3&amp;"/02/01",0))</f>
        <v>0</v>
      </c>
      <c r="F13" s="118">
        <f>SUMIFS(DataBaseContable!$H:$H,DataBaseContable!$F:$F,"="&amp;T!$B13,DataBaseContable!$B:$B,"&gt;="&amp;$B$3&amp;"/03/01",DataBaseContable!$B:$B,"&lt;="&amp;EOMONTH($B$3&amp;"/03/01",0))</f>
        <v>0</v>
      </c>
      <c r="G13" s="118">
        <f>SUMIFS(DataBaseContable!$H:$H,DataBaseContable!$F:$F,"="&amp;T!$B13,DataBaseContable!$B:$B,"&gt;="&amp;$B$3&amp;"/04/01",DataBaseContable!$B:$B,"&lt;="&amp;EOMONTH($B$3&amp;"/04/01",0))</f>
        <v>0</v>
      </c>
      <c r="H13" s="118">
        <f>SUMIFS(DataBaseContable!$H:$H,DataBaseContable!$F:$F,"="&amp;T!$B13,DataBaseContable!$B:$B,"&gt;="&amp;$B$3&amp;"/05/01",DataBaseContable!$B:$B,"&lt;="&amp;EOMONTH($B$3&amp;"/05/01",0))</f>
        <v>0</v>
      </c>
      <c r="I13" s="118">
        <f>SUMIFS(DataBaseContable!$H:$H,DataBaseContable!$F:$F,"="&amp;T!$B13,DataBaseContable!$B:$B,"&gt;="&amp;$B$3&amp;"/06/01",DataBaseContable!$B:$B,"&lt;="&amp;EOMONTH($B$3&amp;"/06/01",0))</f>
        <v>0</v>
      </c>
      <c r="J13" s="118">
        <f>SUMIFS(DataBaseContable!$H:$H,DataBaseContable!$F:$F,"="&amp;T!$B13,DataBaseContable!$B:$B,"&gt;="&amp;$B$3&amp;"/07/01",DataBaseContable!$B:$B,"&lt;="&amp;EOMONTH($B$3&amp;"/07/01",0))</f>
        <v>0</v>
      </c>
      <c r="K13" s="118">
        <f>SUMIFS(DataBaseContable!$H:$H,DataBaseContable!$F:$F,"="&amp;T!$B13,DataBaseContable!$B:$B,"&gt;="&amp;$B$3&amp;"/08/01",DataBaseContable!$B:$B,"&lt;="&amp;EOMONTH($B$3&amp;"/08/01",0))</f>
        <v>0</v>
      </c>
      <c r="L13" s="118">
        <f>SUMIFS(DataBaseContable!$H:$H,DataBaseContable!$F:$F,"="&amp;T!$B13,DataBaseContable!$B:$B,"&gt;="&amp;$B$3&amp;"/09/01",DataBaseContable!$B:$B,"&lt;="&amp;EOMONTH($B$3&amp;"/09/01",0))</f>
        <v>0</v>
      </c>
      <c r="M13" s="118">
        <f>SUMIFS(DataBaseContable!$H:$H,DataBaseContable!$F:$F,"="&amp;T!$B13,DataBaseContable!$B:$B,"&gt;="&amp;$B$3&amp;"/10/01",DataBaseContable!$B:$B,"&lt;="&amp;EOMONTH($B$3&amp;"/10/01",0))</f>
        <v>0</v>
      </c>
      <c r="N13" s="118">
        <f>SUMIFS(DataBaseContable!$H:$H,DataBaseContable!$F:$F,"="&amp;T!$B13,DataBaseContable!$B:$B,"&gt;="&amp;$B$3&amp;"/11/01",DataBaseContable!$B:$B,"&lt;="&amp;EOMONTH($B$3&amp;"/11/01",0))</f>
        <v>0</v>
      </c>
      <c r="O13" s="118">
        <f>SUMIFS(DataBaseContable!$H:$H,DataBaseContable!$F:$F,"="&amp;T!$B13,DataBaseContable!$B:$B,"&gt;="&amp;$B$3&amp;"/12/01",DataBaseContable!$B:$B,"&lt;="&amp;EOMONTH($B$3&amp;"/12/01",0))</f>
        <v>0</v>
      </c>
      <c r="P13" s="119">
        <f t="shared" si="0"/>
        <v>0</v>
      </c>
    </row>
    <row r="14" spans="2:16" x14ac:dyDescent="0.25">
      <c r="B14" s="103">
        <v>8</v>
      </c>
      <c r="C14" s="44" t="s">
        <v>27</v>
      </c>
      <c r="D14" s="118">
        <f>SUMIFS(DataBaseContable!$H:$H,DataBaseContable!$F:$F,"="&amp;T!$B14,DataBaseContable!$B:$B,"&gt;="&amp;$B$3&amp;"/01/01",DataBaseContable!$B:$B,"&lt;="&amp;EOMONTH($B$3&amp;"/01/01",0))</f>
        <v>0</v>
      </c>
      <c r="E14" s="118">
        <f>SUMIFS(DataBaseContable!$H:$H,DataBaseContable!$F:$F,"="&amp;T!$B14,DataBaseContable!$B:$B,"&gt;="&amp;$B$3&amp;"/02/01",DataBaseContable!$B:$B,"&lt;="&amp;EOMONTH($B$3&amp;"/02/01",0))</f>
        <v>0</v>
      </c>
      <c r="F14" s="118">
        <f>SUMIFS(DataBaseContable!$H:$H,DataBaseContable!$F:$F,"="&amp;T!$B14,DataBaseContable!$B:$B,"&gt;="&amp;$B$3&amp;"/03/01",DataBaseContable!$B:$B,"&lt;="&amp;EOMONTH($B$3&amp;"/03/01",0))</f>
        <v>0</v>
      </c>
      <c r="G14" s="118">
        <f>SUMIFS(DataBaseContable!$H:$H,DataBaseContable!$F:$F,"="&amp;T!$B14,DataBaseContable!$B:$B,"&gt;="&amp;$B$3&amp;"/04/01",DataBaseContable!$B:$B,"&lt;="&amp;EOMONTH($B$3&amp;"/04/01",0))</f>
        <v>0</v>
      </c>
      <c r="H14" s="118">
        <f>SUMIFS(DataBaseContable!$H:$H,DataBaseContable!$F:$F,"="&amp;T!$B14,DataBaseContable!$B:$B,"&gt;="&amp;$B$3&amp;"/05/01",DataBaseContable!$B:$B,"&lt;="&amp;EOMONTH($B$3&amp;"/05/01",0))</f>
        <v>0</v>
      </c>
      <c r="I14" s="118">
        <f>SUMIFS(DataBaseContable!$H:$H,DataBaseContable!$F:$F,"="&amp;T!$B14,DataBaseContable!$B:$B,"&gt;="&amp;$B$3&amp;"/06/01",DataBaseContable!$B:$B,"&lt;="&amp;EOMONTH($B$3&amp;"/06/01",0))</f>
        <v>0</v>
      </c>
      <c r="J14" s="118">
        <f>SUMIFS(DataBaseContable!$H:$H,DataBaseContable!$F:$F,"="&amp;T!$B14,DataBaseContable!$B:$B,"&gt;="&amp;$B$3&amp;"/07/01",DataBaseContable!$B:$B,"&lt;="&amp;EOMONTH($B$3&amp;"/07/01",0))</f>
        <v>0</v>
      </c>
      <c r="K14" s="118">
        <f>SUMIFS(DataBaseContable!$H:$H,DataBaseContable!$F:$F,"="&amp;T!$B14,DataBaseContable!$B:$B,"&gt;="&amp;$B$3&amp;"/08/01",DataBaseContable!$B:$B,"&lt;="&amp;EOMONTH($B$3&amp;"/08/01",0))</f>
        <v>0</v>
      </c>
      <c r="L14" s="118">
        <f>SUMIFS(DataBaseContable!$H:$H,DataBaseContable!$F:$F,"="&amp;T!$B14,DataBaseContable!$B:$B,"&gt;="&amp;$B$3&amp;"/09/01",DataBaseContable!$B:$B,"&lt;="&amp;EOMONTH($B$3&amp;"/09/01",0))</f>
        <v>0</v>
      </c>
      <c r="M14" s="118">
        <f>SUMIFS(DataBaseContable!$H:$H,DataBaseContable!$F:$F,"="&amp;T!$B14,DataBaseContable!$B:$B,"&gt;="&amp;$B$3&amp;"/10/01",DataBaseContable!$B:$B,"&lt;="&amp;EOMONTH($B$3&amp;"/10/01",0))</f>
        <v>0</v>
      </c>
      <c r="N14" s="118">
        <f>SUMIFS(DataBaseContable!$H:$H,DataBaseContable!$F:$F,"="&amp;T!$B14,DataBaseContable!$B:$B,"&gt;="&amp;$B$3&amp;"/11/01",DataBaseContable!$B:$B,"&lt;="&amp;EOMONTH($B$3&amp;"/11/01",0))</f>
        <v>0</v>
      </c>
      <c r="O14" s="118">
        <f>SUMIFS(DataBaseContable!$H:$H,DataBaseContable!$F:$F,"="&amp;T!$B14,DataBaseContable!$B:$B,"&gt;="&amp;$B$3&amp;"/12/01",DataBaseContable!$B:$B,"&lt;="&amp;EOMONTH($B$3&amp;"/12/01",0))</f>
        <v>0</v>
      </c>
      <c r="P14" s="119">
        <f t="shared" si="0"/>
        <v>0</v>
      </c>
    </row>
    <row r="15" spans="2:16" x14ac:dyDescent="0.25">
      <c r="B15" s="103">
        <v>9</v>
      </c>
      <c r="C15" s="44" t="s">
        <v>13</v>
      </c>
      <c r="D15" s="118">
        <f>SUMIFS(DataBaseContable!$H:$H,DataBaseContable!$F:$F,"="&amp;T!$B15,DataBaseContable!$B:$B,"&gt;="&amp;$B$3&amp;"/01/01",DataBaseContable!$B:$B,"&lt;="&amp;EOMONTH($B$3&amp;"/01/01",0))</f>
        <v>0</v>
      </c>
      <c r="E15" s="118">
        <f>SUMIFS(DataBaseContable!$H:$H,DataBaseContable!$F:$F,"="&amp;T!$B15,DataBaseContable!$B:$B,"&gt;="&amp;$B$3&amp;"/02/01",DataBaseContable!$B:$B,"&lt;="&amp;EOMONTH($B$3&amp;"/02/01",0))</f>
        <v>0</v>
      </c>
      <c r="F15" s="118">
        <f>SUMIFS(DataBaseContable!$H:$H,DataBaseContable!$F:$F,"="&amp;T!$B15,DataBaseContable!$B:$B,"&gt;="&amp;$B$3&amp;"/03/01",DataBaseContable!$B:$B,"&lt;="&amp;EOMONTH($B$3&amp;"/03/01",0))</f>
        <v>0</v>
      </c>
      <c r="G15" s="118">
        <f>SUMIFS(DataBaseContable!$H:$H,DataBaseContable!$F:$F,"="&amp;T!$B15,DataBaseContable!$B:$B,"&gt;="&amp;$B$3&amp;"/04/01",DataBaseContable!$B:$B,"&lt;="&amp;EOMONTH($B$3&amp;"/04/01",0))</f>
        <v>0</v>
      </c>
      <c r="H15" s="118">
        <f>SUMIFS(DataBaseContable!$H:$H,DataBaseContable!$F:$F,"="&amp;T!$B15,DataBaseContable!$B:$B,"&gt;="&amp;$B$3&amp;"/05/01",DataBaseContable!$B:$B,"&lt;="&amp;EOMONTH($B$3&amp;"/05/01",0))</f>
        <v>0</v>
      </c>
      <c r="I15" s="118">
        <f>SUMIFS(DataBaseContable!$H:$H,DataBaseContable!$F:$F,"="&amp;T!$B15,DataBaseContable!$B:$B,"&gt;="&amp;$B$3&amp;"/06/01",DataBaseContable!$B:$B,"&lt;="&amp;EOMONTH($B$3&amp;"/06/01",0))</f>
        <v>0</v>
      </c>
      <c r="J15" s="118">
        <f>SUMIFS(DataBaseContable!$H:$H,DataBaseContable!$F:$F,"="&amp;T!$B15,DataBaseContable!$B:$B,"&gt;="&amp;$B$3&amp;"/07/01",DataBaseContable!$B:$B,"&lt;="&amp;EOMONTH($B$3&amp;"/07/01",0))</f>
        <v>0</v>
      </c>
      <c r="K15" s="118">
        <f>SUMIFS(DataBaseContable!$H:$H,DataBaseContable!$F:$F,"="&amp;T!$B15,DataBaseContable!$B:$B,"&gt;="&amp;$B$3&amp;"/08/01",DataBaseContable!$B:$B,"&lt;="&amp;EOMONTH($B$3&amp;"/08/01",0))</f>
        <v>0</v>
      </c>
      <c r="L15" s="118">
        <f>SUMIFS(DataBaseContable!$H:$H,DataBaseContable!$F:$F,"="&amp;T!$B15,DataBaseContable!$B:$B,"&gt;="&amp;$B$3&amp;"/09/01",DataBaseContable!$B:$B,"&lt;="&amp;EOMONTH($B$3&amp;"/09/01",0))</f>
        <v>0</v>
      </c>
      <c r="M15" s="118">
        <f>SUMIFS(DataBaseContable!$H:$H,DataBaseContable!$F:$F,"="&amp;T!$B15,DataBaseContable!$B:$B,"&gt;="&amp;$B$3&amp;"/10/01",DataBaseContable!$B:$B,"&lt;="&amp;EOMONTH($B$3&amp;"/10/01",0))</f>
        <v>0</v>
      </c>
      <c r="N15" s="118">
        <f>SUMIFS(DataBaseContable!$H:$H,DataBaseContable!$F:$F,"="&amp;T!$B15,DataBaseContable!$B:$B,"&gt;="&amp;$B$3&amp;"/11/01",DataBaseContable!$B:$B,"&lt;="&amp;EOMONTH($B$3&amp;"/11/01",0))</f>
        <v>0</v>
      </c>
      <c r="O15" s="118">
        <f>SUMIFS(DataBaseContable!$H:$H,DataBaseContable!$F:$F,"="&amp;T!$B15,DataBaseContable!$B:$B,"&gt;="&amp;$B$3&amp;"/12/01",DataBaseContable!$B:$B,"&lt;="&amp;EOMONTH($B$3&amp;"/12/01",0))</f>
        <v>0</v>
      </c>
      <c r="P15" s="119">
        <f t="shared" si="0"/>
        <v>0</v>
      </c>
    </row>
    <row r="16" spans="2:16" x14ac:dyDescent="0.25">
      <c r="B16" s="103">
        <v>10</v>
      </c>
      <c r="C16" s="44" t="s">
        <v>14</v>
      </c>
      <c r="D16" s="118">
        <f>SUMIFS(DataBaseContable!$H:$H,DataBaseContable!$F:$F,"="&amp;T!$B16,DataBaseContable!$B:$B,"&gt;="&amp;$B$3&amp;"/01/01",DataBaseContable!$B:$B,"&lt;="&amp;EOMONTH($B$3&amp;"/01/01",0))</f>
        <v>0</v>
      </c>
      <c r="E16" s="118">
        <f>SUMIFS(DataBaseContable!$H:$H,DataBaseContable!$F:$F,"="&amp;T!$B16,DataBaseContable!$B:$B,"&gt;="&amp;$B$3&amp;"/02/01",DataBaseContable!$B:$B,"&lt;="&amp;EOMONTH($B$3&amp;"/02/01",0))</f>
        <v>0</v>
      </c>
      <c r="F16" s="118">
        <f>SUMIFS(DataBaseContable!$H:$H,DataBaseContable!$F:$F,"="&amp;T!$B16,DataBaseContable!$B:$B,"&gt;="&amp;$B$3&amp;"/03/01",DataBaseContable!$B:$B,"&lt;="&amp;EOMONTH($B$3&amp;"/03/01",0))</f>
        <v>0</v>
      </c>
      <c r="G16" s="118">
        <f>SUMIFS(DataBaseContable!$H:$H,DataBaseContable!$F:$F,"="&amp;T!$B16,DataBaseContable!$B:$B,"&gt;="&amp;$B$3&amp;"/04/01",DataBaseContable!$B:$B,"&lt;="&amp;EOMONTH($B$3&amp;"/04/01",0))</f>
        <v>0</v>
      </c>
      <c r="H16" s="118">
        <f>SUMIFS(DataBaseContable!$H:$H,DataBaseContable!$F:$F,"="&amp;T!$B16,DataBaseContable!$B:$B,"&gt;="&amp;$B$3&amp;"/05/01",DataBaseContable!$B:$B,"&lt;="&amp;EOMONTH($B$3&amp;"/05/01",0))</f>
        <v>0</v>
      </c>
      <c r="I16" s="118">
        <f>SUMIFS(DataBaseContable!$H:$H,DataBaseContable!$F:$F,"="&amp;T!$B16,DataBaseContable!$B:$B,"&gt;="&amp;$B$3&amp;"/06/01",DataBaseContable!$B:$B,"&lt;="&amp;EOMONTH($B$3&amp;"/06/01",0))</f>
        <v>0</v>
      </c>
      <c r="J16" s="118">
        <f>SUMIFS(DataBaseContable!$H:$H,DataBaseContable!$F:$F,"="&amp;T!$B16,DataBaseContable!$B:$B,"&gt;="&amp;$B$3&amp;"/07/01",DataBaseContable!$B:$B,"&lt;="&amp;EOMONTH($B$3&amp;"/07/01",0))</f>
        <v>0</v>
      </c>
      <c r="K16" s="118">
        <f>SUMIFS(DataBaseContable!$H:$H,DataBaseContable!$F:$F,"="&amp;T!$B16,DataBaseContable!$B:$B,"&gt;="&amp;$B$3&amp;"/08/01",DataBaseContable!$B:$B,"&lt;="&amp;EOMONTH($B$3&amp;"/08/01",0))</f>
        <v>0</v>
      </c>
      <c r="L16" s="118">
        <f>SUMIFS(DataBaseContable!$H:$H,DataBaseContable!$F:$F,"="&amp;T!$B16,DataBaseContable!$B:$B,"&gt;="&amp;$B$3&amp;"/09/01",DataBaseContable!$B:$B,"&lt;="&amp;EOMONTH($B$3&amp;"/09/01",0))</f>
        <v>0</v>
      </c>
      <c r="M16" s="118">
        <f>SUMIFS(DataBaseContable!$H:$H,DataBaseContable!$F:$F,"="&amp;T!$B16,DataBaseContable!$B:$B,"&gt;="&amp;$B$3&amp;"/10/01",DataBaseContable!$B:$B,"&lt;="&amp;EOMONTH($B$3&amp;"/10/01",0))</f>
        <v>0</v>
      </c>
      <c r="N16" s="118">
        <f>SUMIFS(DataBaseContable!$H:$H,DataBaseContable!$F:$F,"="&amp;T!$B16,DataBaseContable!$B:$B,"&gt;="&amp;$B$3&amp;"/11/01",DataBaseContable!$B:$B,"&lt;="&amp;EOMONTH($B$3&amp;"/11/01",0))</f>
        <v>0</v>
      </c>
      <c r="O16" s="118">
        <f>SUMIFS(DataBaseContable!$H:$H,DataBaseContable!$F:$F,"="&amp;T!$B16,DataBaseContable!$B:$B,"&gt;="&amp;$B$3&amp;"/12/01",DataBaseContable!$B:$B,"&lt;="&amp;EOMONTH($B$3&amp;"/12/01",0))</f>
        <v>0</v>
      </c>
      <c r="P16" s="119">
        <f t="shared" si="0"/>
        <v>0</v>
      </c>
    </row>
    <row r="17" spans="2:17" x14ac:dyDescent="0.25">
      <c r="B17" s="103">
        <v>11</v>
      </c>
      <c r="C17" s="44" t="s">
        <v>28</v>
      </c>
      <c r="D17" s="118">
        <f>SUMIFS(DataBaseContable!$H:$H,DataBaseContable!$F:$F,"="&amp;T!$B17,DataBaseContable!$B:$B,"&gt;="&amp;$B$3&amp;"/01/01",DataBaseContable!$B:$B,"&lt;="&amp;EOMONTH($B$3&amp;"/01/01",0))</f>
        <v>0</v>
      </c>
      <c r="E17" s="118">
        <f>SUMIFS(DataBaseContable!$H:$H,DataBaseContable!$F:$F,"="&amp;T!$B17,DataBaseContable!$B:$B,"&gt;="&amp;$B$3&amp;"/02/01",DataBaseContable!$B:$B,"&lt;="&amp;EOMONTH($B$3&amp;"/02/01",0))</f>
        <v>0</v>
      </c>
      <c r="F17" s="118">
        <f>SUMIFS(DataBaseContable!$H:$H,DataBaseContable!$F:$F,"="&amp;T!$B17,DataBaseContable!$B:$B,"&gt;="&amp;$B$3&amp;"/03/01",DataBaseContable!$B:$B,"&lt;="&amp;EOMONTH($B$3&amp;"/03/01",0))</f>
        <v>0</v>
      </c>
      <c r="G17" s="118">
        <f>SUMIFS(DataBaseContable!$H:$H,DataBaseContable!$F:$F,"="&amp;T!$B17,DataBaseContable!$B:$B,"&gt;="&amp;$B$3&amp;"/04/01",DataBaseContable!$B:$B,"&lt;="&amp;EOMONTH($B$3&amp;"/04/01",0))</f>
        <v>0</v>
      </c>
      <c r="H17" s="118">
        <f>SUMIFS(DataBaseContable!$H:$H,DataBaseContable!$F:$F,"="&amp;T!$B17,DataBaseContable!$B:$B,"&gt;="&amp;$B$3&amp;"/05/01",DataBaseContable!$B:$B,"&lt;="&amp;EOMONTH($B$3&amp;"/05/01",0))</f>
        <v>0</v>
      </c>
      <c r="I17" s="118">
        <f>SUMIFS(DataBaseContable!$H:$H,DataBaseContable!$F:$F,"="&amp;T!$B17,DataBaseContable!$B:$B,"&gt;="&amp;$B$3&amp;"/06/01",DataBaseContable!$B:$B,"&lt;="&amp;EOMONTH($B$3&amp;"/06/01",0))</f>
        <v>0</v>
      </c>
      <c r="J17" s="118">
        <f>SUMIFS(DataBaseContable!$H:$H,DataBaseContable!$F:$F,"="&amp;T!$B17,DataBaseContable!$B:$B,"&gt;="&amp;$B$3&amp;"/07/01",DataBaseContable!$B:$B,"&lt;="&amp;EOMONTH($B$3&amp;"/07/01",0))</f>
        <v>0</v>
      </c>
      <c r="K17" s="118">
        <f>SUMIFS(DataBaseContable!$H:$H,DataBaseContable!$F:$F,"="&amp;T!$B17,DataBaseContable!$B:$B,"&gt;="&amp;$B$3&amp;"/08/01",DataBaseContable!$B:$B,"&lt;="&amp;EOMONTH($B$3&amp;"/08/01",0))</f>
        <v>0</v>
      </c>
      <c r="L17" s="118">
        <f>SUMIFS(DataBaseContable!$H:$H,DataBaseContable!$F:$F,"="&amp;T!$B17,DataBaseContable!$B:$B,"&gt;="&amp;$B$3&amp;"/09/01",DataBaseContable!$B:$B,"&lt;="&amp;EOMONTH($B$3&amp;"/09/01",0))</f>
        <v>0</v>
      </c>
      <c r="M17" s="118">
        <f>SUMIFS(DataBaseContable!$H:$H,DataBaseContable!$F:$F,"="&amp;T!$B17,DataBaseContable!$B:$B,"&gt;="&amp;$B$3&amp;"/10/01",DataBaseContable!$B:$B,"&lt;="&amp;EOMONTH($B$3&amp;"/10/01",0))</f>
        <v>0</v>
      </c>
      <c r="N17" s="118">
        <f>SUMIFS(DataBaseContable!$H:$H,DataBaseContable!$F:$F,"="&amp;T!$B17,DataBaseContable!$B:$B,"&gt;="&amp;$B$3&amp;"/11/01",DataBaseContable!$B:$B,"&lt;="&amp;EOMONTH($B$3&amp;"/11/01",0))</f>
        <v>0</v>
      </c>
      <c r="O17" s="118">
        <f>SUMIFS(DataBaseContable!$H:$H,DataBaseContable!$F:$F,"="&amp;T!$B17,DataBaseContable!$B:$B,"&gt;="&amp;$B$3&amp;"/12/01",DataBaseContable!$B:$B,"&lt;="&amp;EOMONTH($B$3&amp;"/12/01",0))</f>
        <v>0</v>
      </c>
      <c r="P17" s="119">
        <f t="shared" si="0"/>
        <v>0</v>
      </c>
    </row>
    <row r="18" spans="2:17" x14ac:dyDescent="0.25">
      <c r="B18" s="103">
        <v>12</v>
      </c>
      <c r="C18" s="44" t="s">
        <v>15</v>
      </c>
      <c r="D18" s="118">
        <f>SUMIFS(DataBaseContable!$H:$H,DataBaseContable!$F:$F,"="&amp;T!$B18,DataBaseContable!$B:$B,"&gt;="&amp;$B$3&amp;"/01/01",DataBaseContable!$B:$B,"&lt;="&amp;EOMONTH($B$3&amp;"/01/01",0))</f>
        <v>0</v>
      </c>
      <c r="E18" s="118">
        <f>SUMIFS(DataBaseContable!$H:$H,DataBaseContable!$F:$F,"="&amp;T!$B18,DataBaseContable!$B:$B,"&gt;="&amp;$B$3&amp;"/02/01",DataBaseContable!$B:$B,"&lt;="&amp;EOMONTH($B$3&amp;"/02/01",0))</f>
        <v>0</v>
      </c>
      <c r="F18" s="118">
        <f>SUMIFS(DataBaseContable!$H:$H,DataBaseContable!$F:$F,"="&amp;T!$B18,DataBaseContable!$B:$B,"&gt;="&amp;$B$3&amp;"/03/01",DataBaseContable!$B:$B,"&lt;="&amp;EOMONTH($B$3&amp;"/03/01",0))</f>
        <v>0</v>
      </c>
      <c r="G18" s="118">
        <f>SUMIFS(DataBaseContable!$H:$H,DataBaseContable!$F:$F,"="&amp;T!$B18,DataBaseContable!$B:$B,"&gt;="&amp;$B$3&amp;"/04/01",DataBaseContable!$B:$B,"&lt;="&amp;EOMONTH($B$3&amp;"/04/01",0))</f>
        <v>0</v>
      </c>
      <c r="H18" s="118">
        <f>SUMIFS(DataBaseContable!$H:$H,DataBaseContable!$F:$F,"="&amp;T!$B18,DataBaseContable!$B:$B,"&gt;="&amp;$B$3&amp;"/05/01",DataBaseContable!$B:$B,"&lt;="&amp;EOMONTH($B$3&amp;"/05/01",0))</f>
        <v>0</v>
      </c>
      <c r="I18" s="118">
        <f>SUMIFS(DataBaseContable!$H:$H,DataBaseContable!$F:$F,"="&amp;T!$B18,DataBaseContable!$B:$B,"&gt;="&amp;$B$3&amp;"/06/01",DataBaseContable!$B:$B,"&lt;="&amp;EOMONTH($B$3&amp;"/06/01",0))</f>
        <v>0</v>
      </c>
      <c r="J18" s="118">
        <f>SUMIFS(DataBaseContable!$H:$H,DataBaseContable!$F:$F,"="&amp;T!$B18,DataBaseContable!$B:$B,"&gt;="&amp;$B$3&amp;"/07/01",DataBaseContable!$B:$B,"&lt;="&amp;EOMONTH($B$3&amp;"/07/01",0))</f>
        <v>0</v>
      </c>
      <c r="K18" s="118">
        <f>SUMIFS(DataBaseContable!$H:$H,DataBaseContable!$F:$F,"="&amp;T!$B18,DataBaseContable!$B:$B,"&gt;="&amp;$B$3&amp;"/08/01",DataBaseContable!$B:$B,"&lt;="&amp;EOMONTH($B$3&amp;"/08/01",0))</f>
        <v>0</v>
      </c>
      <c r="L18" s="118">
        <f>SUMIFS(DataBaseContable!$H:$H,DataBaseContable!$F:$F,"="&amp;T!$B18,DataBaseContable!$B:$B,"&gt;="&amp;$B$3&amp;"/09/01",DataBaseContable!$B:$B,"&lt;="&amp;EOMONTH($B$3&amp;"/09/01",0))</f>
        <v>0</v>
      </c>
      <c r="M18" s="118">
        <f>SUMIFS(DataBaseContable!$H:$H,DataBaseContable!$F:$F,"="&amp;T!$B18,DataBaseContable!$B:$B,"&gt;="&amp;$B$3&amp;"/10/01",DataBaseContable!$B:$B,"&lt;="&amp;EOMONTH($B$3&amp;"/10/01",0))</f>
        <v>0</v>
      </c>
      <c r="N18" s="118">
        <f>SUMIFS(DataBaseContable!$H:$H,DataBaseContable!$F:$F,"="&amp;T!$B18,DataBaseContable!$B:$B,"&gt;="&amp;$B$3&amp;"/11/01",DataBaseContable!$B:$B,"&lt;="&amp;EOMONTH($B$3&amp;"/11/01",0))</f>
        <v>0</v>
      </c>
      <c r="O18" s="118">
        <f>SUMIFS(DataBaseContable!$H:$H,DataBaseContable!$F:$F,"="&amp;T!$B18,DataBaseContable!$B:$B,"&gt;="&amp;$B$3&amp;"/12/01",DataBaseContable!$B:$B,"&lt;="&amp;EOMONTH($B$3&amp;"/12/01",0))</f>
        <v>0</v>
      </c>
      <c r="P18" s="119">
        <f t="shared" si="0"/>
        <v>0</v>
      </c>
    </row>
    <row r="19" spans="2:17" x14ac:dyDescent="0.25">
      <c r="B19" s="103">
        <v>13</v>
      </c>
      <c r="C19" s="44" t="s">
        <v>16</v>
      </c>
      <c r="D19" s="118">
        <f>SUMIFS(DataBaseContable!$H:$H,DataBaseContable!$F:$F,"="&amp;T!$B19,DataBaseContable!$B:$B,"&gt;="&amp;$B$3&amp;"/01/01",DataBaseContable!$B:$B,"&lt;="&amp;EOMONTH($B$3&amp;"/01/01",0))</f>
        <v>0</v>
      </c>
      <c r="E19" s="118">
        <f>SUMIFS(DataBaseContable!$H:$H,DataBaseContable!$F:$F,"="&amp;T!$B19,DataBaseContable!$B:$B,"&gt;="&amp;$B$3&amp;"/02/01",DataBaseContable!$B:$B,"&lt;="&amp;EOMONTH($B$3&amp;"/02/01",0))</f>
        <v>0</v>
      </c>
      <c r="F19" s="118">
        <f>SUMIFS(DataBaseContable!$H:$H,DataBaseContable!$F:$F,"="&amp;T!$B19,DataBaseContable!$B:$B,"&gt;="&amp;$B$3&amp;"/03/01",DataBaseContable!$B:$B,"&lt;="&amp;EOMONTH($B$3&amp;"/03/01",0))</f>
        <v>0</v>
      </c>
      <c r="G19" s="118">
        <f>SUMIFS(DataBaseContable!$H:$H,DataBaseContable!$F:$F,"="&amp;T!$B19,DataBaseContable!$B:$B,"&gt;="&amp;$B$3&amp;"/04/01",DataBaseContable!$B:$B,"&lt;="&amp;EOMONTH($B$3&amp;"/04/01",0))</f>
        <v>0</v>
      </c>
      <c r="H19" s="118">
        <f>SUMIFS(DataBaseContable!$H:$H,DataBaseContable!$F:$F,"="&amp;T!$B19,DataBaseContable!$B:$B,"&gt;="&amp;$B$3&amp;"/05/01",DataBaseContable!$B:$B,"&lt;="&amp;EOMONTH($B$3&amp;"/05/01",0))</f>
        <v>0</v>
      </c>
      <c r="I19" s="118">
        <f>SUMIFS(DataBaseContable!$H:$H,DataBaseContable!$F:$F,"="&amp;T!$B19,DataBaseContable!$B:$B,"&gt;="&amp;$B$3&amp;"/06/01",DataBaseContable!$B:$B,"&lt;="&amp;EOMONTH($B$3&amp;"/06/01",0))</f>
        <v>0</v>
      </c>
      <c r="J19" s="118">
        <f>SUMIFS(DataBaseContable!$H:$H,DataBaseContable!$F:$F,"="&amp;T!$B19,DataBaseContable!$B:$B,"&gt;="&amp;$B$3&amp;"/07/01",DataBaseContable!$B:$B,"&lt;="&amp;EOMONTH($B$3&amp;"/07/01",0))</f>
        <v>0</v>
      </c>
      <c r="K19" s="118">
        <f>SUMIFS(DataBaseContable!$H:$H,DataBaseContable!$F:$F,"="&amp;T!$B19,DataBaseContable!$B:$B,"&gt;="&amp;$B$3&amp;"/08/01",DataBaseContable!$B:$B,"&lt;="&amp;EOMONTH($B$3&amp;"/08/01",0))</f>
        <v>0</v>
      </c>
      <c r="L19" s="118">
        <f>SUMIFS(DataBaseContable!$H:$H,DataBaseContable!$F:$F,"="&amp;T!$B19,DataBaseContable!$B:$B,"&gt;="&amp;$B$3&amp;"/09/01",DataBaseContable!$B:$B,"&lt;="&amp;EOMONTH($B$3&amp;"/09/01",0))</f>
        <v>0</v>
      </c>
      <c r="M19" s="118">
        <f>SUMIFS(DataBaseContable!$H:$H,DataBaseContable!$F:$F,"="&amp;T!$B19,DataBaseContable!$B:$B,"&gt;="&amp;$B$3&amp;"/10/01",DataBaseContable!$B:$B,"&lt;="&amp;EOMONTH($B$3&amp;"/10/01",0))</f>
        <v>0</v>
      </c>
      <c r="N19" s="118">
        <f>SUMIFS(DataBaseContable!$H:$H,DataBaseContable!$F:$F,"="&amp;T!$B19,DataBaseContable!$B:$B,"&gt;="&amp;$B$3&amp;"/11/01",DataBaseContable!$B:$B,"&lt;="&amp;EOMONTH($B$3&amp;"/11/01",0))</f>
        <v>0</v>
      </c>
      <c r="O19" s="118">
        <f>SUMIFS(DataBaseContable!$H:$H,DataBaseContable!$F:$F,"="&amp;T!$B19,DataBaseContable!$B:$B,"&gt;="&amp;$B$3&amp;"/12/01",DataBaseContable!$B:$B,"&lt;="&amp;EOMONTH($B$3&amp;"/12/01",0))</f>
        <v>0</v>
      </c>
      <c r="P19" s="119">
        <f t="shared" si="0"/>
        <v>0</v>
      </c>
    </row>
    <row r="20" spans="2:17" x14ac:dyDescent="0.25">
      <c r="B20" s="103">
        <v>14</v>
      </c>
      <c r="C20" s="44" t="s">
        <v>29</v>
      </c>
      <c r="D20" s="118">
        <f>SUMIFS(DataBaseContable!$H:$H,DataBaseContable!$F:$F,"="&amp;T!$B20,DataBaseContable!$B:$B,"&gt;="&amp;$B$3&amp;"/01/01",DataBaseContable!$B:$B,"&lt;="&amp;EOMONTH($B$3&amp;"/01/01",0))</f>
        <v>0</v>
      </c>
      <c r="E20" s="118">
        <f>SUMIFS(DataBaseContable!$H:$H,DataBaseContable!$F:$F,"="&amp;T!$B20,DataBaseContable!$B:$B,"&gt;="&amp;$B$3&amp;"/02/01",DataBaseContable!$B:$B,"&lt;="&amp;EOMONTH($B$3&amp;"/02/01",0))</f>
        <v>0</v>
      </c>
      <c r="F20" s="118">
        <f>SUMIFS(DataBaseContable!$H:$H,DataBaseContable!$F:$F,"="&amp;T!$B20,DataBaseContable!$B:$B,"&gt;="&amp;$B$3&amp;"/03/01",DataBaseContable!$B:$B,"&lt;="&amp;EOMONTH($B$3&amp;"/03/01",0))</f>
        <v>0</v>
      </c>
      <c r="G20" s="118">
        <f>SUMIFS(DataBaseContable!$H:$H,DataBaseContable!$F:$F,"="&amp;T!$B20,DataBaseContable!$B:$B,"&gt;="&amp;$B$3&amp;"/04/01",DataBaseContable!$B:$B,"&lt;="&amp;EOMONTH($B$3&amp;"/04/01",0))</f>
        <v>0</v>
      </c>
      <c r="H20" s="118">
        <f>SUMIFS(DataBaseContable!$H:$H,DataBaseContable!$F:$F,"="&amp;T!$B20,DataBaseContable!$B:$B,"&gt;="&amp;$B$3&amp;"/05/01",DataBaseContable!$B:$B,"&lt;="&amp;EOMONTH($B$3&amp;"/05/01",0))</f>
        <v>0</v>
      </c>
      <c r="I20" s="118">
        <f>SUMIFS(DataBaseContable!$H:$H,DataBaseContable!$F:$F,"="&amp;T!$B20,DataBaseContable!$B:$B,"&gt;="&amp;$B$3&amp;"/06/01",DataBaseContable!$B:$B,"&lt;="&amp;EOMONTH($B$3&amp;"/06/01",0))</f>
        <v>0</v>
      </c>
      <c r="J20" s="118">
        <f>SUMIFS(DataBaseContable!$H:$H,DataBaseContable!$F:$F,"="&amp;T!$B20,DataBaseContable!$B:$B,"&gt;="&amp;$B$3&amp;"/07/01",DataBaseContable!$B:$B,"&lt;="&amp;EOMONTH($B$3&amp;"/07/01",0))</f>
        <v>0</v>
      </c>
      <c r="K20" s="118">
        <f>SUMIFS(DataBaseContable!$H:$H,DataBaseContable!$F:$F,"="&amp;T!$B20,DataBaseContable!$B:$B,"&gt;="&amp;$B$3&amp;"/08/01",DataBaseContable!$B:$B,"&lt;="&amp;EOMONTH($B$3&amp;"/08/01",0))</f>
        <v>0</v>
      </c>
      <c r="L20" s="118">
        <f>SUMIFS(DataBaseContable!$H:$H,DataBaseContable!$F:$F,"="&amp;T!$B20,DataBaseContable!$B:$B,"&gt;="&amp;$B$3&amp;"/09/01",DataBaseContable!$B:$B,"&lt;="&amp;EOMONTH($B$3&amp;"/09/01",0))</f>
        <v>0</v>
      </c>
      <c r="M20" s="118">
        <f>SUMIFS(DataBaseContable!$H:$H,DataBaseContable!$F:$F,"="&amp;T!$B20,DataBaseContable!$B:$B,"&gt;="&amp;$B$3&amp;"/10/01",DataBaseContable!$B:$B,"&lt;="&amp;EOMONTH($B$3&amp;"/10/01",0))</f>
        <v>0</v>
      </c>
      <c r="N20" s="118">
        <f>SUMIFS(DataBaseContable!$H:$H,DataBaseContable!$F:$F,"="&amp;T!$B20,DataBaseContable!$B:$B,"&gt;="&amp;$B$3&amp;"/11/01",DataBaseContable!$B:$B,"&lt;="&amp;EOMONTH($B$3&amp;"/11/01",0))</f>
        <v>0</v>
      </c>
      <c r="O20" s="118">
        <f>SUMIFS(DataBaseContable!$H:$H,DataBaseContable!$F:$F,"="&amp;T!$B20,DataBaseContable!$B:$B,"&gt;="&amp;$B$3&amp;"/12/01",DataBaseContable!$B:$B,"&lt;="&amp;EOMONTH($B$3&amp;"/12/01",0))</f>
        <v>0</v>
      </c>
      <c r="P20" s="119">
        <f t="shared" si="0"/>
        <v>0</v>
      </c>
    </row>
    <row r="21" spans="2:17" ht="15" x14ac:dyDescent="0.25">
      <c r="B21" s="103">
        <v>15</v>
      </c>
      <c r="C21" s="44" t="s">
        <v>17</v>
      </c>
      <c r="D21" s="118">
        <f>SUMIFS(DataBaseContable!$H:$H,DataBaseContable!$F:$F,"="&amp;T!$B21,DataBaseContable!$B:$B,"&gt;="&amp;$B$3&amp;"/01/01",DataBaseContable!$B:$B,"&lt;="&amp;EOMONTH($B$3&amp;"/01/01",0))</f>
        <v>0</v>
      </c>
      <c r="E21" s="118">
        <f>SUMIFS(DataBaseContable!$H:$H,DataBaseContable!$F:$F,"="&amp;T!$B21,DataBaseContable!$B:$B,"&gt;="&amp;$B$3&amp;"/02/01",DataBaseContable!$B:$B,"&lt;="&amp;EOMONTH($B$3&amp;"/02/01",0))</f>
        <v>0</v>
      </c>
      <c r="F21" s="118">
        <f>SUMIFS(DataBaseContable!$H:$H,DataBaseContable!$F:$F,"="&amp;T!$B21,DataBaseContable!$B:$B,"&gt;="&amp;$B$3&amp;"/03/01",DataBaseContable!$B:$B,"&lt;="&amp;EOMONTH($B$3&amp;"/03/01",0))</f>
        <v>0</v>
      </c>
      <c r="G21" s="118">
        <f>SUMIFS(DataBaseContable!$H:$H,DataBaseContable!$F:$F,"="&amp;T!$B21,DataBaseContable!$B:$B,"&gt;="&amp;$B$3&amp;"/04/01",DataBaseContable!$B:$B,"&lt;="&amp;EOMONTH($B$3&amp;"/04/01",0))</f>
        <v>0</v>
      </c>
      <c r="H21" s="118">
        <f>SUMIFS(DataBaseContable!$H:$H,DataBaseContable!$F:$F,"="&amp;T!$B21,DataBaseContable!$B:$B,"&gt;="&amp;$B$3&amp;"/05/01",DataBaseContable!$B:$B,"&lt;="&amp;EOMONTH($B$3&amp;"/05/01",0))</f>
        <v>0</v>
      </c>
      <c r="I21" s="118">
        <f>SUMIFS(DataBaseContable!$H:$H,DataBaseContable!$F:$F,"="&amp;T!$B21,DataBaseContable!$B:$B,"&gt;="&amp;$B$3&amp;"/06/01",DataBaseContable!$B:$B,"&lt;="&amp;EOMONTH($B$3&amp;"/06/01",0))</f>
        <v>0</v>
      </c>
      <c r="J21" s="118">
        <f>SUMIFS(DataBaseContable!$H:$H,DataBaseContable!$F:$F,"="&amp;T!$B21,DataBaseContable!$B:$B,"&gt;="&amp;$B$3&amp;"/07/01",DataBaseContable!$B:$B,"&lt;="&amp;EOMONTH($B$3&amp;"/07/01",0))</f>
        <v>0</v>
      </c>
      <c r="K21" s="118">
        <f>SUMIFS(DataBaseContable!$H:$H,DataBaseContable!$F:$F,"="&amp;T!$B21,DataBaseContable!$B:$B,"&gt;="&amp;$B$3&amp;"/08/01",DataBaseContable!$B:$B,"&lt;="&amp;EOMONTH($B$3&amp;"/08/01",0))</f>
        <v>0</v>
      </c>
      <c r="L21" s="118">
        <f>SUMIFS(DataBaseContable!$H:$H,DataBaseContable!$F:$F,"="&amp;T!$B21,DataBaseContable!$B:$B,"&gt;="&amp;$B$3&amp;"/09/01",DataBaseContable!$B:$B,"&lt;="&amp;EOMONTH($B$3&amp;"/09/01",0))</f>
        <v>0</v>
      </c>
      <c r="M21" s="118">
        <f>SUMIFS(DataBaseContable!$H:$H,DataBaseContable!$F:$F,"="&amp;T!$B21,DataBaseContable!$B:$B,"&gt;="&amp;$B$3&amp;"/10/01",DataBaseContable!$B:$B,"&lt;="&amp;EOMONTH($B$3&amp;"/10/01",0))</f>
        <v>0</v>
      </c>
      <c r="N21" s="118">
        <f>SUMIFS(DataBaseContable!$H:$H,DataBaseContable!$F:$F,"="&amp;T!$B21,DataBaseContable!$B:$B,"&gt;="&amp;$B$3&amp;"/11/01",DataBaseContable!$B:$B,"&lt;="&amp;EOMONTH($B$3&amp;"/11/01",0))</f>
        <v>0</v>
      </c>
      <c r="O21" s="118">
        <f>SUMIFS(DataBaseContable!$H:$H,DataBaseContable!$F:$F,"="&amp;T!$B21,DataBaseContable!$B:$B,"&gt;="&amp;$B$3&amp;"/12/01",DataBaseContable!$B:$B,"&lt;="&amp;EOMONTH($B$3&amp;"/12/01",0))</f>
        <v>0</v>
      </c>
      <c r="P21" s="119">
        <f t="shared" si="0"/>
        <v>0</v>
      </c>
      <c r="Q21" s="17"/>
    </row>
    <row r="22" spans="2:17" ht="15" x14ac:dyDescent="0.25">
      <c r="B22" s="103">
        <v>16</v>
      </c>
      <c r="C22" s="44" t="s">
        <v>30</v>
      </c>
      <c r="D22" s="118">
        <f>SUMIFS(DataBaseContable!$H:$H,DataBaseContable!$F:$F,"="&amp;T!$B22,DataBaseContable!$B:$B,"&gt;="&amp;$B$3&amp;"/01/01",DataBaseContable!$B:$B,"&lt;="&amp;EOMONTH($B$3&amp;"/01/01",0))</f>
        <v>0</v>
      </c>
      <c r="E22" s="118">
        <f>SUMIFS(DataBaseContable!$H:$H,DataBaseContable!$F:$F,"="&amp;T!$B22,DataBaseContable!$B:$B,"&gt;="&amp;$B$3&amp;"/02/01",DataBaseContable!$B:$B,"&lt;="&amp;EOMONTH($B$3&amp;"/02/01",0))</f>
        <v>0</v>
      </c>
      <c r="F22" s="118">
        <f>SUMIFS(DataBaseContable!$H:$H,DataBaseContable!$F:$F,"="&amp;T!$B22,DataBaseContable!$B:$B,"&gt;="&amp;$B$3&amp;"/03/01",DataBaseContable!$B:$B,"&lt;="&amp;EOMONTH($B$3&amp;"/03/01",0))</f>
        <v>0</v>
      </c>
      <c r="G22" s="118">
        <f>SUMIFS(DataBaseContable!$H:$H,DataBaseContable!$F:$F,"="&amp;T!$B22,DataBaseContable!$B:$B,"&gt;="&amp;$B$3&amp;"/04/01",DataBaseContable!$B:$B,"&lt;="&amp;EOMONTH($B$3&amp;"/04/01",0))</f>
        <v>0</v>
      </c>
      <c r="H22" s="118">
        <f>SUMIFS(DataBaseContable!$H:$H,DataBaseContable!$F:$F,"="&amp;T!$B22,DataBaseContable!$B:$B,"&gt;="&amp;$B$3&amp;"/05/01",DataBaseContable!$B:$B,"&lt;="&amp;EOMONTH($B$3&amp;"/05/01",0))</f>
        <v>0</v>
      </c>
      <c r="I22" s="118">
        <f>SUMIFS(DataBaseContable!$H:$H,DataBaseContable!$F:$F,"="&amp;T!$B22,DataBaseContable!$B:$B,"&gt;="&amp;$B$3&amp;"/06/01",DataBaseContable!$B:$B,"&lt;="&amp;EOMONTH($B$3&amp;"/06/01",0))</f>
        <v>0</v>
      </c>
      <c r="J22" s="118">
        <f>SUMIFS(DataBaseContable!$H:$H,DataBaseContable!$F:$F,"="&amp;T!$B22,DataBaseContable!$B:$B,"&gt;="&amp;$B$3&amp;"/07/01",DataBaseContable!$B:$B,"&lt;="&amp;EOMONTH($B$3&amp;"/07/01",0))</f>
        <v>0</v>
      </c>
      <c r="K22" s="118">
        <f>SUMIFS(DataBaseContable!$H:$H,DataBaseContable!$F:$F,"="&amp;T!$B22,DataBaseContable!$B:$B,"&gt;="&amp;$B$3&amp;"/08/01",DataBaseContable!$B:$B,"&lt;="&amp;EOMONTH($B$3&amp;"/08/01",0))</f>
        <v>0</v>
      </c>
      <c r="L22" s="118">
        <f>SUMIFS(DataBaseContable!$H:$H,DataBaseContable!$F:$F,"="&amp;T!$B22,DataBaseContable!$B:$B,"&gt;="&amp;$B$3&amp;"/09/01",DataBaseContable!$B:$B,"&lt;="&amp;EOMONTH($B$3&amp;"/09/01",0))</f>
        <v>0</v>
      </c>
      <c r="M22" s="118">
        <f>SUMIFS(DataBaseContable!$H:$H,DataBaseContable!$F:$F,"="&amp;T!$B22,DataBaseContable!$B:$B,"&gt;="&amp;$B$3&amp;"/10/01",DataBaseContable!$B:$B,"&lt;="&amp;EOMONTH($B$3&amp;"/10/01",0))</f>
        <v>0</v>
      </c>
      <c r="N22" s="118">
        <f>SUMIFS(DataBaseContable!$H:$H,DataBaseContable!$F:$F,"="&amp;T!$B22,DataBaseContable!$B:$B,"&gt;="&amp;$B$3&amp;"/11/01",DataBaseContable!$B:$B,"&lt;="&amp;EOMONTH($B$3&amp;"/11/01",0))</f>
        <v>0</v>
      </c>
      <c r="O22" s="118">
        <f>SUMIFS(DataBaseContable!$H:$H,DataBaseContable!$F:$F,"="&amp;T!$B22,DataBaseContable!$B:$B,"&gt;="&amp;$B$3&amp;"/12/01",DataBaseContable!$B:$B,"&lt;="&amp;EOMONTH($B$3&amp;"/12/01",0))</f>
        <v>0</v>
      </c>
      <c r="P22" s="119">
        <f t="shared" si="0"/>
        <v>0</v>
      </c>
      <c r="Q22" s="17"/>
    </row>
    <row r="23" spans="2:17" ht="15" x14ac:dyDescent="0.25">
      <c r="B23" s="103">
        <v>17</v>
      </c>
      <c r="C23" s="44" t="s">
        <v>31</v>
      </c>
      <c r="D23" s="118">
        <f>SUMIFS(DataBaseContable!$H:$H,DataBaseContable!$F:$F,"="&amp;T!$B23,DataBaseContable!$B:$B,"&gt;="&amp;$B$3&amp;"/01/01",DataBaseContable!$B:$B,"&lt;="&amp;EOMONTH($B$3&amp;"/01/01",0))</f>
        <v>0</v>
      </c>
      <c r="E23" s="118">
        <f>SUMIFS(DataBaseContable!$H:$H,DataBaseContable!$F:$F,"="&amp;T!$B23,DataBaseContable!$B:$B,"&gt;="&amp;$B$3&amp;"/02/01",DataBaseContable!$B:$B,"&lt;="&amp;EOMONTH($B$3&amp;"/02/01",0))</f>
        <v>0</v>
      </c>
      <c r="F23" s="118">
        <f>SUMIFS(DataBaseContable!$H:$H,DataBaseContable!$F:$F,"="&amp;T!$B23,DataBaseContable!$B:$B,"&gt;="&amp;$B$3&amp;"/03/01",DataBaseContable!$B:$B,"&lt;="&amp;EOMONTH($B$3&amp;"/03/01",0))</f>
        <v>0</v>
      </c>
      <c r="G23" s="118">
        <f>SUMIFS(DataBaseContable!$H:$H,DataBaseContable!$F:$F,"="&amp;T!$B23,DataBaseContable!$B:$B,"&gt;="&amp;$B$3&amp;"/04/01",DataBaseContable!$B:$B,"&lt;="&amp;EOMONTH($B$3&amp;"/04/01",0))</f>
        <v>0</v>
      </c>
      <c r="H23" s="118">
        <f>SUMIFS(DataBaseContable!$H:$H,DataBaseContable!$F:$F,"="&amp;T!$B23,DataBaseContable!$B:$B,"&gt;="&amp;$B$3&amp;"/05/01",DataBaseContable!$B:$B,"&lt;="&amp;EOMONTH($B$3&amp;"/05/01",0))</f>
        <v>0</v>
      </c>
      <c r="I23" s="118">
        <f>SUMIFS(DataBaseContable!$H:$H,DataBaseContable!$F:$F,"="&amp;T!$B23,DataBaseContable!$B:$B,"&gt;="&amp;$B$3&amp;"/06/01",DataBaseContable!$B:$B,"&lt;="&amp;EOMONTH($B$3&amp;"/06/01",0))</f>
        <v>0</v>
      </c>
      <c r="J23" s="118">
        <f>SUMIFS(DataBaseContable!$H:$H,DataBaseContable!$F:$F,"="&amp;T!$B23,DataBaseContable!$B:$B,"&gt;="&amp;$B$3&amp;"/07/01",DataBaseContable!$B:$B,"&lt;="&amp;EOMONTH($B$3&amp;"/07/01",0))</f>
        <v>0</v>
      </c>
      <c r="K23" s="118">
        <f>SUMIFS(DataBaseContable!$H:$H,DataBaseContable!$F:$F,"="&amp;T!$B23,DataBaseContable!$B:$B,"&gt;="&amp;$B$3&amp;"/08/01",DataBaseContable!$B:$B,"&lt;="&amp;EOMONTH($B$3&amp;"/08/01",0))</f>
        <v>0</v>
      </c>
      <c r="L23" s="118">
        <f>SUMIFS(DataBaseContable!$H:$H,DataBaseContable!$F:$F,"="&amp;T!$B23,DataBaseContable!$B:$B,"&gt;="&amp;$B$3&amp;"/09/01",DataBaseContable!$B:$B,"&lt;="&amp;EOMONTH($B$3&amp;"/09/01",0))</f>
        <v>0</v>
      </c>
      <c r="M23" s="118">
        <f>SUMIFS(DataBaseContable!$H:$H,DataBaseContable!$F:$F,"="&amp;T!$B23,DataBaseContable!$B:$B,"&gt;="&amp;$B$3&amp;"/10/01",DataBaseContable!$B:$B,"&lt;="&amp;EOMONTH($B$3&amp;"/10/01",0))</f>
        <v>0</v>
      </c>
      <c r="N23" s="118">
        <f>SUMIFS(DataBaseContable!$H:$H,DataBaseContable!$F:$F,"="&amp;T!$B23,DataBaseContable!$B:$B,"&gt;="&amp;$B$3&amp;"/11/01",DataBaseContable!$B:$B,"&lt;="&amp;EOMONTH($B$3&amp;"/11/01",0))</f>
        <v>0</v>
      </c>
      <c r="O23" s="118">
        <f>SUMIFS(DataBaseContable!$H:$H,DataBaseContable!$F:$F,"="&amp;T!$B23,DataBaseContable!$B:$B,"&gt;="&amp;$B$3&amp;"/12/01",DataBaseContable!$B:$B,"&lt;="&amp;EOMONTH($B$3&amp;"/12/01",0))</f>
        <v>0</v>
      </c>
      <c r="P23" s="119">
        <f t="shared" si="0"/>
        <v>0</v>
      </c>
      <c r="Q23" s="17"/>
    </row>
    <row r="24" spans="2:17" ht="15" x14ac:dyDescent="0.25">
      <c r="B24" s="103">
        <v>18</v>
      </c>
      <c r="C24" s="44" t="s">
        <v>32</v>
      </c>
      <c r="D24" s="118">
        <f>SUMIFS(DataBaseContable!$H:$H,DataBaseContable!$F:$F,"="&amp;T!$B24,DataBaseContable!$B:$B,"&gt;="&amp;$B$3&amp;"/01/01",DataBaseContable!$B:$B,"&lt;="&amp;EOMONTH($B$3&amp;"/01/01",0))</f>
        <v>0</v>
      </c>
      <c r="E24" s="118">
        <f>SUMIFS(DataBaseContable!$H:$H,DataBaseContable!$F:$F,"="&amp;T!$B24,DataBaseContable!$B:$B,"&gt;="&amp;$B$3&amp;"/02/01",DataBaseContable!$B:$B,"&lt;="&amp;EOMONTH($B$3&amp;"/02/01",0))</f>
        <v>0</v>
      </c>
      <c r="F24" s="118">
        <f>SUMIFS(DataBaseContable!$H:$H,DataBaseContable!$F:$F,"="&amp;T!$B24,DataBaseContable!$B:$B,"&gt;="&amp;$B$3&amp;"/03/01",DataBaseContable!$B:$B,"&lt;="&amp;EOMONTH($B$3&amp;"/03/01",0))</f>
        <v>0</v>
      </c>
      <c r="G24" s="118">
        <f>SUMIFS(DataBaseContable!$H:$H,DataBaseContable!$F:$F,"="&amp;T!$B24,DataBaseContable!$B:$B,"&gt;="&amp;$B$3&amp;"/04/01",DataBaseContable!$B:$B,"&lt;="&amp;EOMONTH($B$3&amp;"/04/01",0))</f>
        <v>0</v>
      </c>
      <c r="H24" s="118">
        <f>SUMIFS(DataBaseContable!$H:$H,DataBaseContable!$F:$F,"="&amp;T!$B24,DataBaseContable!$B:$B,"&gt;="&amp;$B$3&amp;"/05/01",DataBaseContable!$B:$B,"&lt;="&amp;EOMONTH($B$3&amp;"/05/01",0))</f>
        <v>0</v>
      </c>
      <c r="I24" s="118">
        <f>SUMIFS(DataBaseContable!$H:$H,DataBaseContable!$F:$F,"="&amp;T!$B24,DataBaseContable!$B:$B,"&gt;="&amp;$B$3&amp;"/06/01",DataBaseContable!$B:$B,"&lt;="&amp;EOMONTH($B$3&amp;"/06/01",0))</f>
        <v>0</v>
      </c>
      <c r="J24" s="118">
        <f>SUMIFS(DataBaseContable!$H:$H,DataBaseContable!$F:$F,"="&amp;T!$B24,DataBaseContable!$B:$B,"&gt;="&amp;$B$3&amp;"/07/01",DataBaseContable!$B:$B,"&lt;="&amp;EOMONTH($B$3&amp;"/07/01",0))</f>
        <v>0</v>
      </c>
      <c r="K24" s="118">
        <f>SUMIFS(DataBaseContable!$H:$H,DataBaseContable!$F:$F,"="&amp;T!$B24,DataBaseContable!$B:$B,"&gt;="&amp;$B$3&amp;"/08/01",DataBaseContable!$B:$B,"&lt;="&amp;EOMONTH($B$3&amp;"/08/01",0))</f>
        <v>0</v>
      </c>
      <c r="L24" s="118">
        <f>SUMIFS(DataBaseContable!$H:$H,DataBaseContable!$F:$F,"="&amp;T!$B24,DataBaseContable!$B:$B,"&gt;="&amp;$B$3&amp;"/09/01",DataBaseContable!$B:$B,"&lt;="&amp;EOMONTH($B$3&amp;"/09/01",0))</f>
        <v>0</v>
      </c>
      <c r="M24" s="118">
        <f>SUMIFS(DataBaseContable!$H:$H,DataBaseContable!$F:$F,"="&amp;T!$B24,DataBaseContable!$B:$B,"&gt;="&amp;$B$3&amp;"/10/01",DataBaseContable!$B:$B,"&lt;="&amp;EOMONTH($B$3&amp;"/10/01",0))</f>
        <v>0</v>
      </c>
      <c r="N24" s="118">
        <f>SUMIFS(DataBaseContable!$H:$H,DataBaseContable!$F:$F,"="&amp;T!$B24,DataBaseContable!$B:$B,"&gt;="&amp;$B$3&amp;"/11/01",DataBaseContable!$B:$B,"&lt;="&amp;EOMONTH($B$3&amp;"/11/01",0))</f>
        <v>0</v>
      </c>
      <c r="O24" s="118">
        <f>SUMIFS(DataBaseContable!$H:$H,DataBaseContable!$F:$F,"="&amp;T!$B24,DataBaseContable!$B:$B,"&gt;="&amp;$B$3&amp;"/12/01",DataBaseContable!$B:$B,"&lt;="&amp;EOMONTH($B$3&amp;"/12/01",0))</f>
        <v>0</v>
      </c>
      <c r="P24" s="119">
        <f t="shared" si="0"/>
        <v>0</v>
      </c>
      <c r="Q24" s="17"/>
    </row>
    <row r="25" spans="2:17" ht="15" x14ac:dyDescent="0.25">
      <c r="B25" s="103">
        <v>19</v>
      </c>
      <c r="C25" s="44" t="s">
        <v>33</v>
      </c>
      <c r="D25" s="118">
        <f>SUMIFS(DataBaseContable!$H:$H,DataBaseContable!$F:$F,"="&amp;T!$B25,DataBaseContable!$B:$B,"&gt;="&amp;$B$3&amp;"/01/01",DataBaseContable!$B:$B,"&lt;="&amp;EOMONTH($B$3&amp;"/01/01",0))</f>
        <v>0</v>
      </c>
      <c r="E25" s="118">
        <f>SUMIFS(DataBaseContable!$H:$H,DataBaseContable!$F:$F,"="&amp;T!$B25,DataBaseContable!$B:$B,"&gt;="&amp;$B$3&amp;"/02/01",DataBaseContable!$B:$B,"&lt;="&amp;EOMONTH($B$3&amp;"/02/01",0))</f>
        <v>0</v>
      </c>
      <c r="F25" s="118">
        <f>SUMIFS(DataBaseContable!$H:$H,DataBaseContable!$F:$F,"="&amp;T!$B25,DataBaseContable!$B:$B,"&gt;="&amp;$B$3&amp;"/03/01",DataBaseContable!$B:$B,"&lt;="&amp;EOMONTH($B$3&amp;"/03/01",0))</f>
        <v>0</v>
      </c>
      <c r="G25" s="118">
        <f>SUMIFS(DataBaseContable!$H:$H,DataBaseContable!$F:$F,"="&amp;T!$B25,DataBaseContable!$B:$B,"&gt;="&amp;$B$3&amp;"/04/01",DataBaseContable!$B:$B,"&lt;="&amp;EOMONTH($B$3&amp;"/04/01",0))</f>
        <v>0</v>
      </c>
      <c r="H25" s="118">
        <f>SUMIFS(DataBaseContable!$H:$H,DataBaseContable!$F:$F,"="&amp;T!$B25,DataBaseContable!$B:$B,"&gt;="&amp;$B$3&amp;"/05/01",DataBaseContable!$B:$B,"&lt;="&amp;EOMONTH($B$3&amp;"/05/01",0))</f>
        <v>0</v>
      </c>
      <c r="I25" s="118">
        <f>SUMIFS(DataBaseContable!$H:$H,DataBaseContable!$F:$F,"="&amp;T!$B25,DataBaseContable!$B:$B,"&gt;="&amp;$B$3&amp;"/06/01",DataBaseContable!$B:$B,"&lt;="&amp;EOMONTH($B$3&amp;"/06/01",0))</f>
        <v>0</v>
      </c>
      <c r="J25" s="118">
        <f>SUMIFS(DataBaseContable!$H:$H,DataBaseContable!$F:$F,"="&amp;T!$B25,DataBaseContable!$B:$B,"&gt;="&amp;$B$3&amp;"/07/01",DataBaseContable!$B:$B,"&lt;="&amp;EOMONTH($B$3&amp;"/07/01",0))</f>
        <v>0</v>
      </c>
      <c r="K25" s="118">
        <f>SUMIFS(DataBaseContable!$H:$H,DataBaseContable!$F:$F,"="&amp;T!$B25,DataBaseContable!$B:$B,"&gt;="&amp;$B$3&amp;"/08/01",DataBaseContable!$B:$B,"&lt;="&amp;EOMONTH($B$3&amp;"/08/01",0))</f>
        <v>0</v>
      </c>
      <c r="L25" s="118">
        <f>SUMIFS(DataBaseContable!$H:$H,DataBaseContable!$F:$F,"="&amp;T!$B25,DataBaseContable!$B:$B,"&gt;="&amp;$B$3&amp;"/09/01",DataBaseContable!$B:$B,"&lt;="&amp;EOMONTH($B$3&amp;"/09/01",0))</f>
        <v>0</v>
      </c>
      <c r="M25" s="118">
        <f>SUMIFS(DataBaseContable!$H:$H,DataBaseContable!$F:$F,"="&amp;T!$B25,DataBaseContable!$B:$B,"&gt;="&amp;$B$3&amp;"/10/01",DataBaseContable!$B:$B,"&lt;="&amp;EOMONTH($B$3&amp;"/10/01",0))</f>
        <v>0</v>
      </c>
      <c r="N25" s="118">
        <f>SUMIFS(DataBaseContable!$H:$H,DataBaseContable!$F:$F,"="&amp;T!$B25,DataBaseContable!$B:$B,"&gt;="&amp;$B$3&amp;"/11/01",DataBaseContable!$B:$B,"&lt;="&amp;EOMONTH($B$3&amp;"/11/01",0))</f>
        <v>0</v>
      </c>
      <c r="O25" s="118">
        <f>SUMIFS(DataBaseContable!$H:$H,DataBaseContable!$F:$F,"="&amp;T!$B25,DataBaseContable!$B:$B,"&gt;="&amp;$B$3&amp;"/12/01",DataBaseContable!$B:$B,"&lt;="&amp;EOMONTH($B$3&amp;"/12/01",0))</f>
        <v>0</v>
      </c>
      <c r="P25" s="119">
        <f t="shared" si="0"/>
        <v>0</v>
      </c>
      <c r="Q25" s="17"/>
    </row>
    <row r="26" spans="2:17" ht="15" x14ac:dyDescent="0.25">
      <c r="B26" s="103">
        <v>20</v>
      </c>
      <c r="C26" s="44" t="s">
        <v>18</v>
      </c>
      <c r="D26" s="118">
        <f>SUMIFS(DataBaseContable!$H:$H,DataBaseContable!$F:$F,"="&amp;T!$B26,DataBaseContable!$B:$B,"&gt;="&amp;$B$3&amp;"/01/01",DataBaseContable!$B:$B,"&lt;="&amp;EOMONTH($B$3&amp;"/01/01",0))</f>
        <v>0</v>
      </c>
      <c r="E26" s="118">
        <f>SUMIFS(DataBaseContable!$H:$H,DataBaseContable!$F:$F,"="&amp;T!$B26,DataBaseContable!$B:$B,"&gt;="&amp;$B$3&amp;"/02/01",DataBaseContable!$B:$B,"&lt;="&amp;EOMONTH($B$3&amp;"/02/01",0))</f>
        <v>0</v>
      </c>
      <c r="F26" s="118">
        <f>SUMIFS(DataBaseContable!$H:$H,DataBaseContable!$F:$F,"="&amp;T!$B26,DataBaseContable!$B:$B,"&gt;="&amp;$B$3&amp;"/03/01",DataBaseContable!$B:$B,"&lt;="&amp;EOMONTH($B$3&amp;"/03/01",0))</f>
        <v>0</v>
      </c>
      <c r="G26" s="118">
        <f>SUMIFS(DataBaseContable!$H:$H,DataBaseContable!$F:$F,"="&amp;T!$B26,DataBaseContable!$B:$B,"&gt;="&amp;$B$3&amp;"/04/01",DataBaseContable!$B:$B,"&lt;="&amp;EOMONTH($B$3&amp;"/04/01",0))</f>
        <v>0</v>
      </c>
      <c r="H26" s="118">
        <f>SUMIFS(DataBaseContable!$H:$H,DataBaseContable!$F:$F,"="&amp;T!$B26,DataBaseContable!$B:$B,"&gt;="&amp;$B$3&amp;"/05/01",DataBaseContable!$B:$B,"&lt;="&amp;EOMONTH($B$3&amp;"/05/01",0))</f>
        <v>0</v>
      </c>
      <c r="I26" s="118">
        <f>SUMIFS(DataBaseContable!$H:$H,DataBaseContable!$F:$F,"="&amp;T!$B26,DataBaseContable!$B:$B,"&gt;="&amp;$B$3&amp;"/06/01",DataBaseContable!$B:$B,"&lt;="&amp;EOMONTH($B$3&amp;"/06/01",0))</f>
        <v>0</v>
      </c>
      <c r="J26" s="118">
        <f>SUMIFS(DataBaseContable!$H:$H,DataBaseContable!$F:$F,"="&amp;T!$B26,DataBaseContable!$B:$B,"&gt;="&amp;$B$3&amp;"/07/01",DataBaseContable!$B:$B,"&lt;="&amp;EOMONTH($B$3&amp;"/07/01",0))</f>
        <v>0</v>
      </c>
      <c r="K26" s="118">
        <f>SUMIFS(DataBaseContable!$H:$H,DataBaseContable!$F:$F,"="&amp;T!$B26,DataBaseContable!$B:$B,"&gt;="&amp;$B$3&amp;"/08/01",DataBaseContable!$B:$B,"&lt;="&amp;EOMONTH($B$3&amp;"/08/01",0))</f>
        <v>0</v>
      </c>
      <c r="L26" s="118">
        <f>SUMIFS(DataBaseContable!$H:$H,DataBaseContable!$F:$F,"="&amp;T!$B26,DataBaseContable!$B:$B,"&gt;="&amp;$B$3&amp;"/09/01",DataBaseContable!$B:$B,"&lt;="&amp;EOMONTH($B$3&amp;"/09/01",0))</f>
        <v>0</v>
      </c>
      <c r="M26" s="118">
        <f>SUMIFS(DataBaseContable!$H:$H,DataBaseContable!$F:$F,"="&amp;T!$B26,DataBaseContable!$B:$B,"&gt;="&amp;$B$3&amp;"/10/01",DataBaseContable!$B:$B,"&lt;="&amp;EOMONTH($B$3&amp;"/10/01",0))</f>
        <v>0</v>
      </c>
      <c r="N26" s="118">
        <f>SUMIFS(DataBaseContable!$H:$H,DataBaseContable!$F:$F,"="&amp;T!$B26,DataBaseContable!$B:$B,"&gt;="&amp;$B$3&amp;"/11/01",DataBaseContable!$B:$B,"&lt;="&amp;EOMONTH($B$3&amp;"/11/01",0))</f>
        <v>0</v>
      </c>
      <c r="O26" s="118">
        <f>SUMIFS(DataBaseContable!$H:$H,DataBaseContable!$F:$F,"="&amp;T!$B26,DataBaseContable!$B:$B,"&gt;="&amp;$B$3&amp;"/12/01",DataBaseContable!$B:$B,"&lt;="&amp;EOMONTH($B$3&amp;"/12/01",0))</f>
        <v>0</v>
      </c>
      <c r="P26" s="119">
        <f t="shared" si="0"/>
        <v>0</v>
      </c>
      <c r="Q26" s="17"/>
    </row>
    <row r="27" spans="2:17" ht="15" x14ac:dyDescent="0.25">
      <c r="B27" s="103">
        <v>21</v>
      </c>
      <c r="C27" s="44" t="s">
        <v>19</v>
      </c>
      <c r="D27" s="118">
        <f>SUMIFS(DataBaseContable!$H:$H,DataBaseContable!$F:$F,"="&amp;T!$B27,DataBaseContable!$B:$B,"&gt;="&amp;$B$3&amp;"/01/01",DataBaseContable!$B:$B,"&lt;="&amp;EOMONTH($B$3&amp;"/01/01",0))</f>
        <v>0</v>
      </c>
      <c r="E27" s="118">
        <f>SUMIFS(DataBaseContable!$H:$H,DataBaseContable!$F:$F,"="&amp;T!$B27,DataBaseContable!$B:$B,"&gt;="&amp;$B$3&amp;"/02/01",DataBaseContable!$B:$B,"&lt;="&amp;EOMONTH($B$3&amp;"/02/01",0))</f>
        <v>0</v>
      </c>
      <c r="F27" s="118">
        <f>SUMIFS(DataBaseContable!$H:$H,DataBaseContable!$F:$F,"="&amp;T!$B27,DataBaseContable!$B:$B,"&gt;="&amp;$B$3&amp;"/03/01",DataBaseContable!$B:$B,"&lt;="&amp;EOMONTH($B$3&amp;"/03/01",0))</f>
        <v>0</v>
      </c>
      <c r="G27" s="118">
        <f>SUMIFS(DataBaseContable!$H:$H,DataBaseContable!$F:$F,"="&amp;T!$B27,DataBaseContable!$B:$B,"&gt;="&amp;$B$3&amp;"/04/01",DataBaseContable!$B:$B,"&lt;="&amp;EOMONTH($B$3&amp;"/04/01",0))</f>
        <v>0</v>
      </c>
      <c r="H27" s="118">
        <f>SUMIFS(DataBaseContable!$H:$H,DataBaseContable!$F:$F,"="&amp;T!$B27,DataBaseContable!$B:$B,"&gt;="&amp;$B$3&amp;"/05/01",DataBaseContable!$B:$B,"&lt;="&amp;EOMONTH($B$3&amp;"/05/01",0))</f>
        <v>0</v>
      </c>
      <c r="I27" s="118">
        <f>SUMIFS(DataBaseContable!$H:$H,DataBaseContable!$F:$F,"="&amp;T!$B27,DataBaseContable!$B:$B,"&gt;="&amp;$B$3&amp;"/06/01",DataBaseContable!$B:$B,"&lt;="&amp;EOMONTH($B$3&amp;"/06/01",0))</f>
        <v>0</v>
      </c>
      <c r="J27" s="118">
        <f>SUMIFS(DataBaseContable!$H:$H,DataBaseContable!$F:$F,"="&amp;T!$B27,DataBaseContable!$B:$B,"&gt;="&amp;$B$3&amp;"/07/01",DataBaseContable!$B:$B,"&lt;="&amp;EOMONTH($B$3&amp;"/07/01",0))</f>
        <v>0</v>
      </c>
      <c r="K27" s="118">
        <f>SUMIFS(DataBaseContable!$H:$H,DataBaseContable!$F:$F,"="&amp;T!$B27,DataBaseContable!$B:$B,"&gt;="&amp;$B$3&amp;"/08/01",DataBaseContable!$B:$B,"&lt;="&amp;EOMONTH($B$3&amp;"/08/01",0))</f>
        <v>0</v>
      </c>
      <c r="L27" s="118">
        <f>SUMIFS(DataBaseContable!$H:$H,DataBaseContable!$F:$F,"="&amp;T!$B27,DataBaseContable!$B:$B,"&gt;="&amp;$B$3&amp;"/09/01",DataBaseContable!$B:$B,"&lt;="&amp;EOMONTH($B$3&amp;"/09/01",0))</f>
        <v>0</v>
      </c>
      <c r="M27" s="118">
        <f>SUMIFS(DataBaseContable!$H:$H,DataBaseContable!$F:$F,"="&amp;T!$B27,DataBaseContable!$B:$B,"&gt;="&amp;$B$3&amp;"/10/01",DataBaseContable!$B:$B,"&lt;="&amp;EOMONTH($B$3&amp;"/10/01",0))</f>
        <v>0</v>
      </c>
      <c r="N27" s="118">
        <f>SUMIFS(DataBaseContable!$H:$H,DataBaseContable!$F:$F,"="&amp;T!$B27,DataBaseContable!$B:$B,"&gt;="&amp;$B$3&amp;"/11/01",DataBaseContable!$B:$B,"&lt;="&amp;EOMONTH($B$3&amp;"/11/01",0))</f>
        <v>0</v>
      </c>
      <c r="O27" s="118">
        <f>SUMIFS(DataBaseContable!$H:$H,DataBaseContable!$F:$F,"="&amp;T!$B27,DataBaseContable!$B:$B,"&gt;="&amp;$B$3&amp;"/12/01",DataBaseContable!$B:$B,"&lt;="&amp;EOMONTH($B$3&amp;"/12/01",0))</f>
        <v>0</v>
      </c>
      <c r="P27" s="119">
        <f t="shared" si="0"/>
        <v>0</v>
      </c>
      <c r="Q27" s="17"/>
    </row>
    <row r="28" spans="2:17" ht="15" x14ac:dyDescent="0.25">
      <c r="B28" s="103">
        <v>22</v>
      </c>
      <c r="C28" s="44" t="s">
        <v>20</v>
      </c>
      <c r="D28" s="118">
        <f>SUMIFS(DataBaseContable!$H:$H,DataBaseContable!$F:$F,"="&amp;T!$B28,DataBaseContable!$B:$B,"&gt;="&amp;$B$3&amp;"/01/01",DataBaseContable!$B:$B,"&lt;="&amp;EOMONTH($B$3&amp;"/01/01",0))</f>
        <v>0</v>
      </c>
      <c r="E28" s="118">
        <f>SUMIFS(DataBaseContable!$H:$H,DataBaseContable!$F:$F,"="&amp;T!$B28,DataBaseContable!$B:$B,"&gt;="&amp;$B$3&amp;"/02/01",DataBaseContable!$B:$B,"&lt;="&amp;EOMONTH($B$3&amp;"/02/01",0))</f>
        <v>0</v>
      </c>
      <c r="F28" s="118">
        <f>SUMIFS(DataBaseContable!$H:$H,DataBaseContable!$F:$F,"="&amp;T!$B28,DataBaseContable!$B:$B,"&gt;="&amp;$B$3&amp;"/03/01",DataBaseContable!$B:$B,"&lt;="&amp;EOMONTH($B$3&amp;"/03/01",0))</f>
        <v>0</v>
      </c>
      <c r="G28" s="118">
        <f>SUMIFS(DataBaseContable!$H:$H,DataBaseContable!$F:$F,"="&amp;T!$B28,DataBaseContable!$B:$B,"&gt;="&amp;$B$3&amp;"/04/01",DataBaseContable!$B:$B,"&lt;="&amp;EOMONTH($B$3&amp;"/04/01",0))</f>
        <v>0</v>
      </c>
      <c r="H28" s="118">
        <f>SUMIFS(DataBaseContable!$H:$H,DataBaseContable!$F:$F,"="&amp;T!$B28,DataBaseContable!$B:$B,"&gt;="&amp;$B$3&amp;"/05/01",DataBaseContable!$B:$B,"&lt;="&amp;EOMONTH($B$3&amp;"/05/01",0))</f>
        <v>0</v>
      </c>
      <c r="I28" s="118">
        <f>SUMIFS(DataBaseContable!$H:$H,DataBaseContable!$F:$F,"="&amp;T!$B28,DataBaseContable!$B:$B,"&gt;="&amp;$B$3&amp;"/06/01",DataBaseContable!$B:$B,"&lt;="&amp;EOMONTH($B$3&amp;"/06/01",0))</f>
        <v>0</v>
      </c>
      <c r="J28" s="118">
        <f>SUMIFS(DataBaseContable!$H:$H,DataBaseContable!$F:$F,"="&amp;T!$B28,DataBaseContable!$B:$B,"&gt;="&amp;$B$3&amp;"/07/01",DataBaseContable!$B:$B,"&lt;="&amp;EOMONTH($B$3&amp;"/07/01",0))</f>
        <v>0</v>
      </c>
      <c r="K28" s="118">
        <f>SUMIFS(DataBaseContable!$H:$H,DataBaseContable!$F:$F,"="&amp;T!$B28,DataBaseContable!$B:$B,"&gt;="&amp;$B$3&amp;"/08/01",DataBaseContable!$B:$B,"&lt;="&amp;EOMONTH($B$3&amp;"/08/01",0))</f>
        <v>0</v>
      </c>
      <c r="L28" s="118">
        <f>SUMIFS(DataBaseContable!$H:$H,DataBaseContable!$F:$F,"="&amp;T!$B28,DataBaseContable!$B:$B,"&gt;="&amp;$B$3&amp;"/09/01",DataBaseContable!$B:$B,"&lt;="&amp;EOMONTH($B$3&amp;"/09/01",0))</f>
        <v>0</v>
      </c>
      <c r="M28" s="118">
        <f>SUMIFS(DataBaseContable!$H:$H,DataBaseContable!$F:$F,"="&amp;T!$B28,DataBaseContable!$B:$B,"&gt;="&amp;$B$3&amp;"/10/01",DataBaseContable!$B:$B,"&lt;="&amp;EOMONTH($B$3&amp;"/10/01",0))</f>
        <v>0</v>
      </c>
      <c r="N28" s="118">
        <f>SUMIFS(DataBaseContable!$H:$H,DataBaseContable!$F:$F,"="&amp;T!$B28,DataBaseContable!$B:$B,"&gt;="&amp;$B$3&amp;"/11/01",DataBaseContable!$B:$B,"&lt;="&amp;EOMONTH($B$3&amp;"/11/01",0))</f>
        <v>0</v>
      </c>
      <c r="O28" s="118">
        <f>SUMIFS(DataBaseContable!$H:$H,DataBaseContable!$F:$F,"="&amp;T!$B28,DataBaseContable!$B:$B,"&gt;="&amp;$B$3&amp;"/12/01",DataBaseContable!$B:$B,"&lt;="&amp;EOMONTH($B$3&amp;"/12/01",0))</f>
        <v>0</v>
      </c>
      <c r="P28" s="119">
        <f t="shared" si="0"/>
        <v>0</v>
      </c>
      <c r="Q28" s="17"/>
    </row>
    <row r="29" spans="2:17" ht="15" x14ac:dyDescent="0.25">
      <c r="B29" s="103">
        <v>23</v>
      </c>
      <c r="C29" s="44" t="s">
        <v>21</v>
      </c>
      <c r="D29" s="118">
        <f>SUMIFS(DataBaseContable!$H:$H,DataBaseContable!$F:$F,"="&amp;T!$B29,DataBaseContable!$B:$B,"&gt;="&amp;$B$3&amp;"/01/01",DataBaseContable!$B:$B,"&lt;="&amp;EOMONTH($B$3&amp;"/01/01",0))</f>
        <v>0</v>
      </c>
      <c r="E29" s="118">
        <f>SUMIFS(DataBaseContable!$H:$H,DataBaseContable!$F:$F,"="&amp;T!$B29,DataBaseContable!$B:$B,"&gt;="&amp;$B$3&amp;"/02/01",DataBaseContable!$B:$B,"&lt;="&amp;EOMONTH($B$3&amp;"/02/01",0))</f>
        <v>0</v>
      </c>
      <c r="F29" s="118">
        <f>SUMIFS(DataBaseContable!$H:$H,DataBaseContable!$F:$F,"="&amp;T!$B29,DataBaseContable!$B:$B,"&gt;="&amp;$B$3&amp;"/03/01",DataBaseContable!$B:$B,"&lt;="&amp;EOMONTH($B$3&amp;"/03/01",0))</f>
        <v>0</v>
      </c>
      <c r="G29" s="118">
        <f>SUMIFS(DataBaseContable!$H:$H,DataBaseContable!$F:$F,"="&amp;T!$B29,DataBaseContable!$B:$B,"&gt;="&amp;$B$3&amp;"/04/01",DataBaseContable!$B:$B,"&lt;="&amp;EOMONTH($B$3&amp;"/04/01",0))</f>
        <v>0</v>
      </c>
      <c r="H29" s="118">
        <f>SUMIFS(DataBaseContable!$H:$H,DataBaseContable!$F:$F,"="&amp;T!$B29,DataBaseContable!$B:$B,"&gt;="&amp;$B$3&amp;"/05/01",DataBaseContable!$B:$B,"&lt;="&amp;EOMONTH($B$3&amp;"/05/01",0))</f>
        <v>0</v>
      </c>
      <c r="I29" s="118">
        <f>SUMIFS(DataBaseContable!$H:$H,DataBaseContable!$F:$F,"="&amp;T!$B29,DataBaseContable!$B:$B,"&gt;="&amp;$B$3&amp;"/06/01",DataBaseContable!$B:$B,"&lt;="&amp;EOMONTH($B$3&amp;"/06/01",0))</f>
        <v>0</v>
      </c>
      <c r="J29" s="118">
        <f>SUMIFS(DataBaseContable!$H:$H,DataBaseContable!$F:$F,"="&amp;T!$B29,DataBaseContable!$B:$B,"&gt;="&amp;$B$3&amp;"/07/01",DataBaseContable!$B:$B,"&lt;="&amp;EOMONTH($B$3&amp;"/07/01",0))</f>
        <v>0</v>
      </c>
      <c r="K29" s="118">
        <f>SUMIFS(DataBaseContable!$H:$H,DataBaseContable!$F:$F,"="&amp;T!$B29,DataBaseContable!$B:$B,"&gt;="&amp;$B$3&amp;"/08/01",DataBaseContable!$B:$B,"&lt;="&amp;EOMONTH($B$3&amp;"/08/01",0))</f>
        <v>0</v>
      </c>
      <c r="L29" s="118">
        <f>SUMIFS(DataBaseContable!$H:$H,DataBaseContable!$F:$F,"="&amp;T!$B29,DataBaseContable!$B:$B,"&gt;="&amp;$B$3&amp;"/09/01",DataBaseContable!$B:$B,"&lt;="&amp;EOMONTH($B$3&amp;"/09/01",0))</f>
        <v>0</v>
      </c>
      <c r="M29" s="118">
        <f>SUMIFS(DataBaseContable!$H:$H,DataBaseContable!$F:$F,"="&amp;T!$B29,DataBaseContable!$B:$B,"&gt;="&amp;$B$3&amp;"/10/01",DataBaseContable!$B:$B,"&lt;="&amp;EOMONTH($B$3&amp;"/10/01",0))</f>
        <v>0</v>
      </c>
      <c r="N29" s="118">
        <f>SUMIFS(DataBaseContable!$H:$H,DataBaseContable!$F:$F,"="&amp;T!$B29,DataBaseContable!$B:$B,"&gt;="&amp;$B$3&amp;"/11/01",DataBaseContable!$B:$B,"&lt;="&amp;EOMONTH($B$3&amp;"/11/01",0))</f>
        <v>0</v>
      </c>
      <c r="O29" s="118">
        <f>SUMIFS(DataBaseContable!$H:$H,DataBaseContable!$F:$F,"="&amp;T!$B29,DataBaseContable!$B:$B,"&gt;="&amp;$B$3&amp;"/12/01",DataBaseContable!$B:$B,"&lt;="&amp;EOMONTH($B$3&amp;"/12/01",0))</f>
        <v>0</v>
      </c>
      <c r="P29" s="119">
        <f t="shared" si="0"/>
        <v>0</v>
      </c>
      <c r="Q29" s="17"/>
    </row>
    <row r="30" spans="2:17" ht="15" x14ac:dyDescent="0.25">
      <c r="B30" s="103">
        <v>24</v>
      </c>
      <c r="C30" s="44" t="s">
        <v>34</v>
      </c>
      <c r="D30" s="118">
        <f>SUMIFS(DataBaseContable!$H:$H,DataBaseContable!$F:$F,"="&amp;T!$B30,DataBaseContable!$B:$B,"&gt;="&amp;$B$3&amp;"/01/01",DataBaseContable!$B:$B,"&lt;="&amp;EOMONTH($B$3&amp;"/01/01",0))</f>
        <v>0</v>
      </c>
      <c r="E30" s="118">
        <f>SUMIFS(DataBaseContable!$H:$H,DataBaseContable!$F:$F,"="&amp;T!$B30,DataBaseContable!$B:$B,"&gt;="&amp;$B$3&amp;"/02/01",DataBaseContable!$B:$B,"&lt;="&amp;EOMONTH($B$3&amp;"/02/01",0))</f>
        <v>0</v>
      </c>
      <c r="F30" s="118">
        <f>SUMIFS(DataBaseContable!$H:$H,DataBaseContable!$F:$F,"="&amp;T!$B30,DataBaseContable!$B:$B,"&gt;="&amp;$B$3&amp;"/03/01",DataBaseContable!$B:$B,"&lt;="&amp;EOMONTH($B$3&amp;"/03/01",0))</f>
        <v>0</v>
      </c>
      <c r="G30" s="118">
        <f>SUMIFS(DataBaseContable!$H:$H,DataBaseContable!$F:$F,"="&amp;T!$B30,DataBaseContable!$B:$B,"&gt;="&amp;$B$3&amp;"/04/01",DataBaseContable!$B:$B,"&lt;="&amp;EOMONTH($B$3&amp;"/04/01",0))</f>
        <v>0</v>
      </c>
      <c r="H30" s="118">
        <f>SUMIFS(DataBaseContable!$H:$H,DataBaseContable!$F:$F,"="&amp;T!$B30,DataBaseContable!$B:$B,"&gt;="&amp;$B$3&amp;"/05/01",DataBaseContable!$B:$B,"&lt;="&amp;EOMONTH($B$3&amp;"/05/01",0))</f>
        <v>0</v>
      </c>
      <c r="I30" s="118">
        <f>SUMIFS(DataBaseContable!$H:$H,DataBaseContable!$F:$F,"="&amp;T!$B30,DataBaseContable!$B:$B,"&gt;="&amp;$B$3&amp;"/06/01",DataBaseContable!$B:$B,"&lt;="&amp;EOMONTH($B$3&amp;"/06/01",0))</f>
        <v>0</v>
      </c>
      <c r="J30" s="118">
        <f>SUMIFS(DataBaseContable!$H:$H,DataBaseContable!$F:$F,"="&amp;T!$B30,DataBaseContable!$B:$B,"&gt;="&amp;$B$3&amp;"/07/01",DataBaseContable!$B:$B,"&lt;="&amp;EOMONTH($B$3&amp;"/07/01",0))</f>
        <v>0</v>
      </c>
      <c r="K30" s="118">
        <f>SUMIFS(DataBaseContable!$H:$H,DataBaseContable!$F:$F,"="&amp;T!$B30,DataBaseContable!$B:$B,"&gt;="&amp;$B$3&amp;"/08/01",DataBaseContable!$B:$B,"&lt;="&amp;EOMONTH($B$3&amp;"/08/01",0))</f>
        <v>0</v>
      </c>
      <c r="L30" s="118">
        <f>SUMIFS(DataBaseContable!$H:$H,DataBaseContable!$F:$F,"="&amp;T!$B30,DataBaseContable!$B:$B,"&gt;="&amp;$B$3&amp;"/09/01",DataBaseContable!$B:$B,"&lt;="&amp;EOMONTH($B$3&amp;"/09/01",0))</f>
        <v>0</v>
      </c>
      <c r="M30" s="118">
        <f>SUMIFS(DataBaseContable!$H:$H,DataBaseContable!$F:$F,"="&amp;T!$B30,DataBaseContable!$B:$B,"&gt;="&amp;$B$3&amp;"/10/01",DataBaseContable!$B:$B,"&lt;="&amp;EOMONTH($B$3&amp;"/10/01",0))</f>
        <v>0</v>
      </c>
      <c r="N30" s="118">
        <f>SUMIFS(DataBaseContable!$H:$H,DataBaseContable!$F:$F,"="&amp;T!$B30,DataBaseContable!$B:$B,"&gt;="&amp;$B$3&amp;"/11/01",DataBaseContable!$B:$B,"&lt;="&amp;EOMONTH($B$3&amp;"/11/01",0))</f>
        <v>0</v>
      </c>
      <c r="O30" s="118">
        <f>SUMIFS(DataBaseContable!$H:$H,DataBaseContable!$F:$F,"="&amp;T!$B30,DataBaseContable!$B:$B,"&gt;="&amp;$B$3&amp;"/12/01",DataBaseContable!$B:$B,"&lt;="&amp;EOMONTH($B$3&amp;"/12/01",0))</f>
        <v>0</v>
      </c>
      <c r="P30" s="119">
        <f t="shared" si="0"/>
        <v>0</v>
      </c>
      <c r="Q30" s="17"/>
    </row>
    <row r="31" spans="2:17" ht="15" x14ac:dyDescent="0.25">
      <c r="B31" s="103">
        <v>25</v>
      </c>
      <c r="C31" s="44" t="s">
        <v>22</v>
      </c>
      <c r="D31" s="118">
        <f>SUMIFS(DataBaseContable!$H:$H,DataBaseContable!$F:$F,"="&amp;T!$B31,DataBaseContable!$B:$B,"&gt;="&amp;$B$3&amp;"/01/01",DataBaseContable!$B:$B,"&lt;="&amp;EOMONTH($B$3&amp;"/01/01",0))</f>
        <v>0</v>
      </c>
      <c r="E31" s="118">
        <f>SUMIFS(DataBaseContable!$H:$H,DataBaseContable!$F:$F,"="&amp;T!$B31,DataBaseContable!$B:$B,"&gt;="&amp;$B$3&amp;"/02/01",DataBaseContable!$B:$B,"&lt;="&amp;EOMONTH($B$3&amp;"/02/01",0))</f>
        <v>0</v>
      </c>
      <c r="F31" s="118">
        <f>SUMIFS(DataBaseContable!$H:$H,DataBaseContable!$F:$F,"="&amp;T!$B31,DataBaseContable!$B:$B,"&gt;="&amp;$B$3&amp;"/03/01",DataBaseContable!$B:$B,"&lt;="&amp;EOMONTH($B$3&amp;"/03/01",0))</f>
        <v>0</v>
      </c>
      <c r="G31" s="118">
        <f>SUMIFS(DataBaseContable!$H:$H,DataBaseContable!$F:$F,"="&amp;T!$B31,DataBaseContable!$B:$B,"&gt;="&amp;$B$3&amp;"/04/01",DataBaseContable!$B:$B,"&lt;="&amp;EOMONTH($B$3&amp;"/04/01",0))</f>
        <v>0</v>
      </c>
      <c r="H31" s="118">
        <f>SUMIFS(DataBaseContable!$H:$H,DataBaseContable!$F:$F,"="&amp;T!$B31,DataBaseContable!$B:$B,"&gt;="&amp;$B$3&amp;"/05/01",DataBaseContable!$B:$B,"&lt;="&amp;EOMONTH($B$3&amp;"/05/01",0))</f>
        <v>0</v>
      </c>
      <c r="I31" s="118">
        <f>SUMIFS(DataBaseContable!$H:$H,DataBaseContable!$F:$F,"="&amp;T!$B31,DataBaseContable!$B:$B,"&gt;="&amp;$B$3&amp;"/06/01",DataBaseContable!$B:$B,"&lt;="&amp;EOMONTH($B$3&amp;"/06/01",0))</f>
        <v>0</v>
      </c>
      <c r="J31" s="118">
        <f>SUMIFS(DataBaseContable!$H:$H,DataBaseContable!$F:$F,"="&amp;T!$B31,DataBaseContable!$B:$B,"&gt;="&amp;$B$3&amp;"/07/01",DataBaseContable!$B:$B,"&lt;="&amp;EOMONTH($B$3&amp;"/07/01",0))</f>
        <v>0</v>
      </c>
      <c r="K31" s="118">
        <f>SUMIFS(DataBaseContable!$H:$H,DataBaseContable!$F:$F,"="&amp;T!$B31,DataBaseContable!$B:$B,"&gt;="&amp;$B$3&amp;"/08/01",DataBaseContable!$B:$B,"&lt;="&amp;EOMONTH($B$3&amp;"/08/01",0))</f>
        <v>0</v>
      </c>
      <c r="L31" s="118">
        <f>SUMIFS(DataBaseContable!$H:$H,DataBaseContable!$F:$F,"="&amp;T!$B31,DataBaseContable!$B:$B,"&gt;="&amp;$B$3&amp;"/09/01",DataBaseContable!$B:$B,"&lt;="&amp;EOMONTH($B$3&amp;"/09/01",0))</f>
        <v>0</v>
      </c>
      <c r="M31" s="118">
        <f>SUMIFS(DataBaseContable!$H:$H,DataBaseContable!$F:$F,"="&amp;T!$B31,DataBaseContable!$B:$B,"&gt;="&amp;$B$3&amp;"/10/01",DataBaseContable!$B:$B,"&lt;="&amp;EOMONTH($B$3&amp;"/10/01",0))</f>
        <v>0</v>
      </c>
      <c r="N31" s="118">
        <f>SUMIFS(DataBaseContable!$H:$H,DataBaseContable!$F:$F,"="&amp;T!$B31,DataBaseContable!$B:$B,"&gt;="&amp;$B$3&amp;"/11/01",DataBaseContable!$B:$B,"&lt;="&amp;EOMONTH($B$3&amp;"/11/01",0))</f>
        <v>0</v>
      </c>
      <c r="O31" s="118">
        <f>SUMIFS(DataBaseContable!$H:$H,DataBaseContable!$F:$F,"="&amp;T!$B31,DataBaseContable!$B:$B,"&gt;="&amp;$B$3&amp;"/12/01",DataBaseContable!$B:$B,"&lt;="&amp;EOMONTH($B$3&amp;"/12/01",0))</f>
        <v>0</v>
      </c>
      <c r="P31" s="119">
        <f t="shared" si="0"/>
        <v>0</v>
      </c>
      <c r="Q31" s="17"/>
    </row>
    <row r="32" spans="2:17" ht="15" x14ac:dyDescent="0.25">
      <c r="B32" s="103">
        <v>26</v>
      </c>
      <c r="C32" s="44" t="s">
        <v>23</v>
      </c>
      <c r="D32" s="118">
        <f>SUMIFS(DataBaseContable!$H:$H,DataBaseContable!$F:$F,"="&amp;T!$B32,DataBaseContable!$B:$B,"&gt;="&amp;$B$3&amp;"/01/01",DataBaseContable!$B:$B,"&lt;="&amp;EOMONTH($B$3&amp;"/01/01",0))</f>
        <v>0</v>
      </c>
      <c r="E32" s="118">
        <f>SUMIFS(DataBaseContable!$H:$H,DataBaseContable!$F:$F,"="&amp;T!$B32,DataBaseContable!$B:$B,"&gt;="&amp;$B$3&amp;"/02/01",DataBaseContable!$B:$B,"&lt;="&amp;EOMONTH($B$3&amp;"/02/01",0))</f>
        <v>0</v>
      </c>
      <c r="F32" s="118">
        <f>SUMIFS(DataBaseContable!$H:$H,DataBaseContable!$F:$F,"="&amp;T!$B32,DataBaseContable!$B:$B,"&gt;="&amp;$B$3&amp;"/03/01",DataBaseContable!$B:$B,"&lt;="&amp;EOMONTH($B$3&amp;"/03/01",0))</f>
        <v>0</v>
      </c>
      <c r="G32" s="118">
        <f>SUMIFS(DataBaseContable!$H:$H,DataBaseContable!$F:$F,"="&amp;T!$B32,DataBaseContable!$B:$B,"&gt;="&amp;$B$3&amp;"/04/01",DataBaseContable!$B:$B,"&lt;="&amp;EOMONTH($B$3&amp;"/04/01",0))</f>
        <v>0</v>
      </c>
      <c r="H32" s="118">
        <f>SUMIFS(DataBaseContable!$H:$H,DataBaseContable!$F:$F,"="&amp;T!$B32,DataBaseContable!$B:$B,"&gt;="&amp;$B$3&amp;"/05/01",DataBaseContable!$B:$B,"&lt;="&amp;EOMONTH($B$3&amp;"/05/01",0))</f>
        <v>0</v>
      </c>
      <c r="I32" s="118">
        <f>SUMIFS(DataBaseContable!$H:$H,DataBaseContable!$F:$F,"="&amp;T!$B32,DataBaseContable!$B:$B,"&gt;="&amp;$B$3&amp;"/06/01",DataBaseContable!$B:$B,"&lt;="&amp;EOMONTH($B$3&amp;"/06/01",0))</f>
        <v>0</v>
      </c>
      <c r="J32" s="118">
        <f>SUMIFS(DataBaseContable!$H:$H,DataBaseContable!$F:$F,"="&amp;T!$B32,DataBaseContable!$B:$B,"&gt;="&amp;$B$3&amp;"/07/01",DataBaseContable!$B:$B,"&lt;="&amp;EOMONTH($B$3&amp;"/07/01",0))</f>
        <v>0</v>
      </c>
      <c r="K32" s="118">
        <f>SUMIFS(DataBaseContable!$H:$H,DataBaseContable!$F:$F,"="&amp;T!$B32,DataBaseContable!$B:$B,"&gt;="&amp;$B$3&amp;"/08/01",DataBaseContable!$B:$B,"&lt;="&amp;EOMONTH($B$3&amp;"/08/01",0))</f>
        <v>0</v>
      </c>
      <c r="L32" s="118">
        <f>SUMIFS(DataBaseContable!$H:$H,DataBaseContable!$F:$F,"="&amp;T!$B32,DataBaseContable!$B:$B,"&gt;="&amp;$B$3&amp;"/09/01",DataBaseContable!$B:$B,"&lt;="&amp;EOMONTH($B$3&amp;"/09/01",0))</f>
        <v>0</v>
      </c>
      <c r="M32" s="118">
        <f>SUMIFS(DataBaseContable!$H:$H,DataBaseContable!$F:$F,"="&amp;T!$B32,DataBaseContable!$B:$B,"&gt;="&amp;$B$3&amp;"/10/01",DataBaseContable!$B:$B,"&lt;="&amp;EOMONTH($B$3&amp;"/10/01",0))</f>
        <v>0</v>
      </c>
      <c r="N32" s="118">
        <f>SUMIFS(DataBaseContable!$H:$H,DataBaseContable!$F:$F,"="&amp;T!$B32,DataBaseContable!$B:$B,"&gt;="&amp;$B$3&amp;"/11/01",DataBaseContable!$B:$B,"&lt;="&amp;EOMONTH($B$3&amp;"/11/01",0))</f>
        <v>0</v>
      </c>
      <c r="O32" s="118">
        <f>SUMIFS(DataBaseContable!$H:$H,DataBaseContable!$F:$F,"="&amp;T!$B32,DataBaseContable!$B:$B,"&gt;="&amp;$B$3&amp;"/12/01",DataBaseContable!$B:$B,"&lt;="&amp;EOMONTH($B$3&amp;"/12/01",0))</f>
        <v>0</v>
      </c>
      <c r="P32" s="119">
        <f t="shared" si="0"/>
        <v>0</v>
      </c>
      <c r="Q32" s="17"/>
    </row>
    <row r="33" spans="2:17" ht="15" x14ac:dyDescent="0.25">
      <c r="B33" s="103">
        <v>27</v>
      </c>
      <c r="C33" s="44" t="s">
        <v>24</v>
      </c>
      <c r="D33" s="118">
        <f>SUMIFS(DataBaseContable!$H:$H,DataBaseContable!$F:$F,"="&amp;T!$B33,DataBaseContable!$B:$B,"&gt;="&amp;$B$3&amp;"/01/01",DataBaseContable!$B:$B,"&lt;="&amp;EOMONTH($B$3&amp;"/01/01",0))</f>
        <v>0</v>
      </c>
      <c r="E33" s="118">
        <f>SUMIFS(DataBaseContable!$H:$H,DataBaseContable!$F:$F,"="&amp;T!$B33,DataBaseContable!$B:$B,"&gt;="&amp;$B$3&amp;"/02/01",DataBaseContable!$B:$B,"&lt;="&amp;EOMONTH($B$3&amp;"/02/01",0))</f>
        <v>0</v>
      </c>
      <c r="F33" s="118">
        <f>SUMIFS(DataBaseContable!$H:$H,DataBaseContable!$F:$F,"="&amp;T!$B33,DataBaseContable!$B:$B,"&gt;="&amp;$B$3&amp;"/03/01",DataBaseContable!$B:$B,"&lt;="&amp;EOMONTH($B$3&amp;"/03/01",0))</f>
        <v>0</v>
      </c>
      <c r="G33" s="118">
        <f>SUMIFS(DataBaseContable!$H:$H,DataBaseContable!$F:$F,"="&amp;T!$B33,DataBaseContable!$B:$B,"&gt;="&amp;$B$3&amp;"/04/01",DataBaseContable!$B:$B,"&lt;="&amp;EOMONTH($B$3&amp;"/04/01",0))</f>
        <v>0</v>
      </c>
      <c r="H33" s="118">
        <f>SUMIFS(DataBaseContable!$H:$H,DataBaseContable!$F:$F,"="&amp;T!$B33,DataBaseContable!$B:$B,"&gt;="&amp;$B$3&amp;"/05/01",DataBaseContable!$B:$B,"&lt;="&amp;EOMONTH($B$3&amp;"/05/01",0))</f>
        <v>0</v>
      </c>
      <c r="I33" s="118">
        <f>SUMIFS(DataBaseContable!$H:$H,DataBaseContable!$F:$F,"="&amp;T!$B33,DataBaseContable!$B:$B,"&gt;="&amp;$B$3&amp;"/06/01",DataBaseContable!$B:$B,"&lt;="&amp;EOMONTH($B$3&amp;"/06/01",0))</f>
        <v>0</v>
      </c>
      <c r="J33" s="118">
        <f>SUMIFS(DataBaseContable!$H:$H,DataBaseContable!$F:$F,"="&amp;T!$B33,DataBaseContable!$B:$B,"&gt;="&amp;$B$3&amp;"/07/01",DataBaseContable!$B:$B,"&lt;="&amp;EOMONTH($B$3&amp;"/07/01",0))</f>
        <v>0</v>
      </c>
      <c r="K33" s="118">
        <f>SUMIFS(DataBaseContable!$H:$H,DataBaseContable!$F:$F,"="&amp;T!$B33,DataBaseContable!$B:$B,"&gt;="&amp;$B$3&amp;"/08/01",DataBaseContable!$B:$B,"&lt;="&amp;EOMONTH($B$3&amp;"/08/01",0))</f>
        <v>0</v>
      </c>
      <c r="L33" s="118">
        <f>SUMIFS(DataBaseContable!$H:$H,DataBaseContable!$F:$F,"="&amp;T!$B33,DataBaseContable!$B:$B,"&gt;="&amp;$B$3&amp;"/09/01",DataBaseContable!$B:$B,"&lt;="&amp;EOMONTH($B$3&amp;"/09/01",0))</f>
        <v>0</v>
      </c>
      <c r="M33" s="118">
        <f>SUMIFS(DataBaseContable!$H:$H,DataBaseContable!$F:$F,"="&amp;T!$B33,DataBaseContable!$B:$B,"&gt;="&amp;$B$3&amp;"/10/01",DataBaseContable!$B:$B,"&lt;="&amp;EOMONTH($B$3&amp;"/10/01",0))</f>
        <v>0</v>
      </c>
      <c r="N33" s="118">
        <f>SUMIFS(DataBaseContable!$H:$H,DataBaseContable!$F:$F,"="&amp;T!$B33,DataBaseContable!$B:$B,"&gt;="&amp;$B$3&amp;"/11/01",DataBaseContable!$B:$B,"&lt;="&amp;EOMONTH($B$3&amp;"/11/01",0))</f>
        <v>0</v>
      </c>
      <c r="O33" s="118">
        <f>SUMIFS(DataBaseContable!$H:$H,DataBaseContable!$F:$F,"="&amp;T!$B33,DataBaseContable!$B:$B,"&gt;="&amp;$B$3&amp;"/12/01",DataBaseContable!$B:$B,"&lt;="&amp;EOMONTH($B$3&amp;"/12/01",0))</f>
        <v>0</v>
      </c>
      <c r="P33" s="119">
        <f t="shared" si="0"/>
        <v>0</v>
      </c>
      <c r="Q33" s="17"/>
    </row>
    <row r="34" spans="2:17" ht="15" x14ac:dyDescent="0.25">
      <c r="B34" s="103">
        <v>28</v>
      </c>
      <c r="C34" s="44" t="s">
        <v>25</v>
      </c>
      <c r="D34" s="118">
        <f>SUMIFS(DataBaseContable!$H:$H,DataBaseContable!$F:$F,"="&amp;T!$B34,DataBaseContable!$B:$B,"&gt;="&amp;$B$3&amp;"/01/01",DataBaseContable!$B:$B,"&lt;="&amp;EOMONTH($B$3&amp;"/01/01",0))</f>
        <v>0</v>
      </c>
      <c r="E34" s="118">
        <f>SUMIFS(DataBaseContable!$H:$H,DataBaseContable!$F:$F,"="&amp;T!$B34,DataBaseContable!$B:$B,"&gt;="&amp;$B$3&amp;"/02/01",DataBaseContable!$B:$B,"&lt;="&amp;EOMONTH($B$3&amp;"/02/01",0))</f>
        <v>0</v>
      </c>
      <c r="F34" s="118">
        <f>SUMIFS(DataBaseContable!$H:$H,DataBaseContable!$F:$F,"="&amp;T!$B34,DataBaseContable!$B:$B,"&gt;="&amp;$B$3&amp;"/03/01",DataBaseContable!$B:$B,"&lt;="&amp;EOMONTH($B$3&amp;"/03/01",0))</f>
        <v>0</v>
      </c>
      <c r="G34" s="118">
        <f>SUMIFS(DataBaseContable!$H:$H,DataBaseContable!$F:$F,"="&amp;T!$B34,DataBaseContable!$B:$B,"&gt;="&amp;$B$3&amp;"/04/01",DataBaseContable!$B:$B,"&lt;="&amp;EOMONTH($B$3&amp;"/04/01",0))</f>
        <v>0</v>
      </c>
      <c r="H34" s="118">
        <f>SUMIFS(DataBaseContable!$H:$H,DataBaseContable!$F:$F,"="&amp;T!$B34,DataBaseContable!$B:$B,"&gt;="&amp;$B$3&amp;"/05/01",DataBaseContable!$B:$B,"&lt;="&amp;EOMONTH($B$3&amp;"/05/01",0))</f>
        <v>0</v>
      </c>
      <c r="I34" s="118">
        <f>SUMIFS(DataBaseContable!$H:$H,DataBaseContable!$F:$F,"="&amp;T!$B34,DataBaseContable!$B:$B,"&gt;="&amp;$B$3&amp;"/06/01",DataBaseContable!$B:$B,"&lt;="&amp;EOMONTH($B$3&amp;"/06/01",0))</f>
        <v>0</v>
      </c>
      <c r="J34" s="118">
        <f>SUMIFS(DataBaseContable!$H:$H,DataBaseContable!$F:$F,"="&amp;T!$B34,DataBaseContable!$B:$B,"&gt;="&amp;$B$3&amp;"/07/01",DataBaseContable!$B:$B,"&lt;="&amp;EOMONTH($B$3&amp;"/07/01",0))</f>
        <v>0</v>
      </c>
      <c r="K34" s="118">
        <f>SUMIFS(DataBaseContable!$H:$H,DataBaseContable!$F:$F,"="&amp;T!$B34,DataBaseContable!$B:$B,"&gt;="&amp;$B$3&amp;"/08/01",DataBaseContable!$B:$B,"&lt;="&amp;EOMONTH($B$3&amp;"/08/01",0))</f>
        <v>0</v>
      </c>
      <c r="L34" s="118">
        <f>SUMIFS(DataBaseContable!$H:$H,DataBaseContable!$F:$F,"="&amp;T!$B34,DataBaseContable!$B:$B,"&gt;="&amp;$B$3&amp;"/09/01",DataBaseContable!$B:$B,"&lt;="&amp;EOMONTH($B$3&amp;"/09/01",0))</f>
        <v>0</v>
      </c>
      <c r="M34" s="118">
        <f>SUMIFS(DataBaseContable!$H:$H,DataBaseContable!$F:$F,"="&amp;T!$B34,DataBaseContable!$B:$B,"&gt;="&amp;$B$3&amp;"/10/01",DataBaseContable!$B:$B,"&lt;="&amp;EOMONTH($B$3&amp;"/10/01",0))</f>
        <v>0</v>
      </c>
      <c r="N34" s="118">
        <f>SUMIFS(DataBaseContable!$H:$H,DataBaseContable!$F:$F,"="&amp;T!$B34,DataBaseContable!$B:$B,"&gt;="&amp;$B$3&amp;"/11/01",DataBaseContable!$B:$B,"&lt;="&amp;EOMONTH($B$3&amp;"/11/01",0))</f>
        <v>0</v>
      </c>
      <c r="O34" s="118">
        <f>SUMIFS(DataBaseContable!$H:$H,DataBaseContable!$F:$F,"="&amp;T!$B34,DataBaseContable!$B:$B,"&gt;="&amp;$B$3&amp;"/12/01",DataBaseContable!$B:$B,"&lt;="&amp;EOMONTH($B$3&amp;"/12/01",0))</f>
        <v>0</v>
      </c>
      <c r="P34" s="119">
        <f t="shared" si="0"/>
        <v>0</v>
      </c>
      <c r="Q34" s="17"/>
    </row>
    <row r="35" spans="2:17" ht="15" x14ac:dyDescent="0.25">
      <c r="B35" s="104">
        <v>29</v>
      </c>
      <c r="C35" s="44" t="s">
        <v>26</v>
      </c>
      <c r="D35" s="118">
        <f>SUMIFS(DataBaseContable!$H:$H,DataBaseContable!$F:$F,"="&amp;T!$B35,DataBaseContable!$B:$B,"&gt;="&amp;$B$3&amp;"/01/01",DataBaseContable!$B:$B,"&lt;="&amp;EOMONTH($B$3&amp;"/01/01",0))</f>
        <v>0</v>
      </c>
      <c r="E35" s="118">
        <f>SUMIFS(DataBaseContable!$H:$H,DataBaseContable!$F:$F,"="&amp;T!$B35,DataBaseContable!$B:$B,"&gt;="&amp;$B$3&amp;"/02/01",DataBaseContable!$B:$B,"&lt;="&amp;EOMONTH($B$3&amp;"/02/01",0))</f>
        <v>0</v>
      </c>
      <c r="F35" s="118">
        <f>SUMIFS(DataBaseContable!$H:$H,DataBaseContable!$F:$F,"="&amp;T!$B35,DataBaseContable!$B:$B,"&gt;="&amp;$B$3&amp;"/03/01",DataBaseContable!$B:$B,"&lt;="&amp;EOMONTH($B$3&amp;"/03/01",0))</f>
        <v>0</v>
      </c>
      <c r="G35" s="118">
        <f>SUMIFS(DataBaseContable!$H:$H,DataBaseContable!$F:$F,"="&amp;T!$B35,DataBaseContable!$B:$B,"&gt;="&amp;$B$3&amp;"/04/01",DataBaseContable!$B:$B,"&lt;="&amp;EOMONTH($B$3&amp;"/04/01",0))</f>
        <v>0</v>
      </c>
      <c r="H35" s="118">
        <f>SUMIFS(DataBaseContable!$H:$H,DataBaseContable!$F:$F,"="&amp;T!$B35,DataBaseContable!$B:$B,"&gt;="&amp;$B$3&amp;"/05/01",DataBaseContable!$B:$B,"&lt;="&amp;EOMONTH($B$3&amp;"/05/01",0))</f>
        <v>0</v>
      </c>
      <c r="I35" s="118">
        <f>SUMIFS(DataBaseContable!$H:$H,DataBaseContable!$F:$F,"="&amp;T!$B35,DataBaseContable!$B:$B,"&gt;="&amp;$B$3&amp;"/06/01",DataBaseContable!$B:$B,"&lt;="&amp;EOMONTH($B$3&amp;"/06/01",0))</f>
        <v>0</v>
      </c>
      <c r="J35" s="118">
        <f>SUMIFS(DataBaseContable!$H:$H,DataBaseContable!$F:$F,"="&amp;T!$B35,DataBaseContable!$B:$B,"&gt;="&amp;$B$3&amp;"/07/01",DataBaseContable!$B:$B,"&lt;="&amp;EOMONTH($B$3&amp;"/07/01",0))</f>
        <v>0</v>
      </c>
      <c r="K35" s="118">
        <f>SUMIFS(DataBaseContable!$H:$H,DataBaseContable!$F:$F,"="&amp;T!$B35,DataBaseContable!$B:$B,"&gt;="&amp;$B$3&amp;"/08/01",DataBaseContable!$B:$B,"&lt;="&amp;EOMONTH($B$3&amp;"/08/01",0))</f>
        <v>0</v>
      </c>
      <c r="L35" s="118">
        <f>SUMIFS(DataBaseContable!$H:$H,DataBaseContable!$F:$F,"="&amp;T!$B35,DataBaseContable!$B:$B,"&gt;="&amp;$B$3&amp;"/09/01",DataBaseContable!$B:$B,"&lt;="&amp;EOMONTH($B$3&amp;"/09/01",0))</f>
        <v>0</v>
      </c>
      <c r="M35" s="118">
        <f>SUMIFS(DataBaseContable!$H:$H,DataBaseContable!$F:$F,"="&amp;T!$B35,DataBaseContable!$B:$B,"&gt;="&amp;$B$3&amp;"/10/01",DataBaseContable!$B:$B,"&lt;="&amp;EOMONTH($B$3&amp;"/10/01",0))</f>
        <v>0</v>
      </c>
      <c r="N35" s="118">
        <f>SUMIFS(DataBaseContable!$H:$H,DataBaseContable!$F:$F,"="&amp;T!$B35,DataBaseContable!$B:$B,"&gt;="&amp;$B$3&amp;"/11/01",DataBaseContable!$B:$B,"&lt;="&amp;EOMONTH($B$3&amp;"/11/01",0))</f>
        <v>0</v>
      </c>
      <c r="O35" s="118">
        <f>SUMIFS(DataBaseContable!$H:$H,DataBaseContable!$F:$F,"="&amp;T!$B35,DataBaseContable!$B:$B,"&gt;="&amp;$B$3&amp;"/12/01",DataBaseContable!$B:$B,"&lt;="&amp;EOMONTH($B$3&amp;"/12/01",0))</f>
        <v>0</v>
      </c>
      <c r="P35" s="119">
        <f t="shared" si="0"/>
        <v>0</v>
      </c>
      <c r="Q35" s="17"/>
    </row>
    <row r="36" spans="2:17" ht="15" x14ac:dyDescent="0.25">
      <c r="B36" s="103">
        <v>58</v>
      </c>
      <c r="C36" s="45" t="s">
        <v>98</v>
      </c>
      <c r="D36" s="118">
        <f>SUMIFS(DataBaseContable!$H:$H,DataBaseContable!$F:$F,"="&amp;T!$B36,DataBaseContable!$B:$B,"&gt;="&amp;$B$3&amp;"/01/01",DataBaseContable!$B:$B,"&lt;="&amp;EOMONTH($B$3&amp;"/01/01",0))</f>
        <v>0</v>
      </c>
      <c r="E36" s="118">
        <f>SUMIFS(DataBaseContable!$H:$H,DataBaseContable!$F:$F,"="&amp;T!$B36,DataBaseContable!$B:$B,"&gt;="&amp;$B$3&amp;"/02/01",DataBaseContable!$B:$B,"&lt;="&amp;EOMONTH($B$3&amp;"/02/01",0))</f>
        <v>0</v>
      </c>
      <c r="F36" s="118">
        <f>SUMIFS(DataBaseContable!$H:$H,DataBaseContable!$F:$F,"="&amp;T!$B36,DataBaseContable!$B:$B,"&gt;="&amp;$B$3&amp;"/03/01",DataBaseContable!$B:$B,"&lt;="&amp;EOMONTH($B$3&amp;"/03/01",0))</f>
        <v>0</v>
      </c>
      <c r="G36" s="118">
        <f>SUMIFS(DataBaseContable!$H:$H,DataBaseContable!$F:$F,"="&amp;T!$B36,DataBaseContable!$B:$B,"&gt;="&amp;$B$3&amp;"/04/01",DataBaseContable!$B:$B,"&lt;="&amp;EOMONTH($B$3&amp;"/04/01",0))</f>
        <v>0</v>
      </c>
      <c r="H36" s="118">
        <f>SUMIFS(DataBaseContable!$H:$H,DataBaseContable!$F:$F,"="&amp;T!$B36,DataBaseContable!$B:$B,"&gt;="&amp;$B$3&amp;"/05/01",DataBaseContable!$B:$B,"&lt;="&amp;EOMONTH($B$3&amp;"/05/01",0))</f>
        <v>0</v>
      </c>
      <c r="I36" s="118">
        <f>SUMIFS(DataBaseContable!$H:$H,DataBaseContable!$F:$F,"="&amp;T!$B36,DataBaseContable!$B:$B,"&gt;="&amp;$B$3&amp;"/06/01",DataBaseContable!$B:$B,"&lt;="&amp;EOMONTH($B$3&amp;"/06/01",0))</f>
        <v>0</v>
      </c>
      <c r="J36" s="118">
        <f>SUMIFS(DataBaseContable!$H:$H,DataBaseContable!$F:$F,"="&amp;T!$B36,DataBaseContable!$B:$B,"&gt;="&amp;$B$3&amp;"/07/01",DataBaseContable!$B:$B,"&lt;="&amp;EOMONTH($B$3&amp;"/07/01",0))</f>
        <v>0</v>
      </c>
      <c r="K36" s="118">
        <f>SUMIFS(DataBaseContable!$H:$H,DataBaseContable!$F:$F,"="&amp;T!$B36,DataBaseContable!$B:$B,"&gt;="&amp;$B$3&amp;"/08/01",DataBaseContable!$B:$B,"&lt;="&amp;EOMONTH($B$3&amp;"/08/01",0))</f>
        <v>0</v>
      </c>
      <c r="L36" s="118">
        <f>SUMIFS(DataBaseContable!$H:$H,DataBaseContable!$F:$F,"="&amp;T!$B36,DataBaseContable!$B:$B,"&gt;="&amp;$B$3&amp;"/09/01",DataBaseContable!$B:$B,"&lt;="&amp;EOMONTH($B$3&amp;"/09/01",0))</f>
        <v>0</v>
      </c>
      <c r="M36" s="118">
        <f>SUMIFS(DataBaseContable!$H:$H,DataBaseContable!$F:$F,"="&amp;T!$B36,DataBaseContable!$B:$B,"&gt;="&amp;$B$3&amp;"/10/01",DataBaseContable!$B:$B,"&lt;="&amp;EOMONTH($B$3&amp;"/10/01",0))</f>
        <v>0</v>
      </c>
      <c r="N36" s="118">
        <f>SUMIFS(DataBaseContable!$H:$H,DataBaseContable!$F:$F,"="&amp;T!$B36,DataBaseContable!$B:$B,"&gt;="&amp;$B$3&amp;"/11/01",DataBaseContable!$B:$B,"&lt;="&amp;EOMONTH($B$3&amp;"/11/01",0))</f>
        <v>0</v>
      </c>
      <c r="O36" s="118">
        <f>SUMIFS(DataBaseContable!$H:$H,DataBaseContable!$F:$F,"="&amp;T!$B36,DataBaseContable!$B:$B,"&gt;="&amp;$B$3&amp;"/12/01",DataBaseContable!$B:$B,"&lt;="&amp;EOMONTH($B$3&amp;"/12/01",0))</f>
        <v>0</v>
      </c>
      <c r="P36" s="119">
        <f t="shared" si="0"/>
        <v>0</v>
      </c>
      <c r="Q36" s="17"/>
    </row>
    <row r="37" spans="2:17" x14ac:dyDescent="0.25">
      <c r="B37" s="103">
        <v>59</v>
      </c>
      <c r="C37" s="45" t="s">
        <v>134</v>
      </c>
      <c r="D37" s="118">
        <f>SUMIFS(DataBaseContable!$H:$H,DataBaseContable!$F:$F,"="&amp;T!$B37,DataBaseContable!$B:$B,"&gt;="&amp;$B$3&amp;"/01/01",DataBaseContable!$B:$B,"&lt;="&amp;EOMONTH($B$3&amp;"/01/01",0))</f>
        <v>0</v>
      </c>
      <c r="E37" s="118">
        <f>SUMIFS(DataBaseContable!$H:$H,DataBaseContable!$F:$F,"="&amp;T!$B37,DataBaseContable!$B:$B,"&gt;="&amp;$B$3&amp;"/02/01",DataBaseContable!$B:$B,"&lt;="&amp;EOMONTH($B$3&amp;"/02/01",0))</f>
        <v>0</v>
      </c>
      <c r="F37" s="118">
        <f>SUMIFS(DataBaseContable!$H:$H,DataBaseContable!$F:$F,"="&amp;T!$B37,DataBaseContable!$B:$B,"&gt;="&amp;$B$3&amp;"/03/01",DataBaseContable!$B:$B,"&lt;="&amp;EOMONTH($B$3&amp;"/03/01",0))</f>
        <v>0</v>
      </c>
      <c r="G37" s="118">
        <f>SUMIFS(DataBaseContable!$H:$H,DataBaseContable!$F:$F,"="&amp;T!$B37,DataBaseContable!$B:$B,"&gt;="&amp;$B$3&amp;"/04/01",DataBaseContable!$B:$B,"&lt;="&amp;EOMONTH($B$3&amp;"/04/01",0))</f>
        <v>0</v>
      </c>
      <c r="H37" s="118">
        <f>SUMIFS(DataBaseContable!$H:$H,DataBaseContable!$F:$F,"="&amp;T!$B37,DataBaseContable!$B:$B,"&gt;="&amp;$B$3&amp;"/05/01",DataBaseContable!$B:$B,"&lt;="&amp;EOMONTH($B$3&amp;"/05/01",0))</f>
        <v>0</v>
      </c>
      <c r="I37" s="118">
        <f>SUMIFS(DataBaseContable!$H:$H,DataBaseContable!$F:$F,"="&amp;T!$B37,DataBaseContable!$B:$B,"&gt;="&amp;$B$3&amp;"/06/01",DataBaseContable!$B:$B,"&lt;="&amp;EOMONTH($B$3&amp;"/06/01",0))</f>
        <v>0</v>
      </c>
      <c r="J37" s="118">
        <f>SUMIFS(DataBaseContable!$H:$H,DataBaseContable!$F:$F,"="&amp;T!$B37,DataBaseContable!$B:$B,"&gt;="&amp;$B$3&amp;"/07/01",DataBaseContable!$B:$B,"&lt;="&amp;EOMONTH($B$3&amp;"/07/01",0))</f>
        <v>0</v>
      </c>
      <c r="K37" s="118">
        <f>SUMIFS(DataBaseContable!$H:$H,DataBaseContable!$F:$F,"="&amp;T!$B37,DataBaseContable!$B:$B,"&gt;="&amp;$B$3&amp;"/08/01",DataBaseContable!$B:$B,"&lt;="&amp;EOMONTH($B$3&amp;"/08/01",0))</f>
        <v>0</v>
      </c>
      <c r="L37" s="118">
        <f>SUMIFS(DataBaseContable!$H:$H,DataBaseContable!$F:$F,"="&amp;T!$B37,DataBaseContable!$B:$B,"&gt;="&amp;$B$3&amp;"/09/01",DataBaseContable!$B:$B,"&lt;="&amp;EOMONTH($B$3&amp;"/09/01",0))</f>
        <v>0</v>
      </c>
      <c r="M37" s="118">
        <f>SUMIFS(DataBaseContable!$H:$H,DataBaseContable!$F:$F,"="&amp;T!$B37,DataBaseContable!$B:$B,"&gt;="&amp;$B$3&amp;"/10/01",DataBaseContable!$B:$B,"&lt;="&amp;EOMONTH($B$3&amp;"/10/01",0))</f>
        <v>0</v>
      </c>
      <c r="N37" s="118">
        <f>SUMIFS(DataBaseContable!$H:$H,DataBaseContable!$F:$F,"="&amp;T!$B37,DataBaseContable!$B:$B,"&gt;="&amp;$B$3&amp;"/11/01",DataBaseContable!$B:$B,"&lt;="&amp;EOMONTH($B$3&amp;"/11/01",0))</f>
        <v>0</v>
      </c>
      <c r="O37" s="118">
        <f>SUMIFS(DataBaseContable!$H:$H,DataBaseContable!$F:$F,"="&amp;T!$B37,DataBaseContable!$B:$B,"&gt;="&amp;$B$3&amp;"/12/01",DataBaseContable!$B:$B,"&lt;="&amp;EOMONTH($B$3&amp;"/12/01",0))</f>
        <v>0</v>
      </c>
      <c r="P37" s="119">
        <f t="shared" si="0"/>
        <v>0</v>
      </c>
    </row>
    <row r="38" spans="2:17" x14ac:dyDescent="0.25">
      <c r="B38" s="103">
        <v>60</v>
      </c>
      <c r="C38" s="45" t="s">
        <v>168</v>
      </c>
      <c r="D38" s="118">
        <f>SUMIFS(DataBaseContable!$H:$H,DataBaseContable!$F:$F,"="&amp;T!$B38,DataBaseContable!$B:$B,"&gt;="&amp;$B$3&amp;"/01/01",DataBaseContable!$B:$B,"&lt;="&amp;EOMONTH($B$3&amp;"/01/01",0))</f>
        <v>0</v>
      </c>
      <c r="E38" s="118">
        <f>SUMIFS(DataBaseContable!$H:$H,DataBaseContable!$F:$F,"="&amp;T!$B38,DataBaseContable!$B:$B,"&gt;="&amp;$B$3&amp;"/02/01",DataBaseContable!$B:$B,"&lt;="&amp;EOMONTH($B$3&amp;"/02/01",0))</f>
        <v>0</v>
      </c>
      <c r="F38" s="118">
        <f>SUMIFS(DataBaseContable!$H:$H,DataBaseContable!$F:$F,"="&amp;T!$B38,DataBaseContable!$B:$B,"&gt;="&amp;$B$3&amp;"/03/01",DataBaseContable!$B:$B,"&lt;="&amp;EOMONTH($B$3&amp;"/03/01",0))</f>
        <v>0</v>
      </c>
      <c r="G38" s="118">
        <f>SUMIFS(DataBaseContable!$H:$H,DataBaseContable!$F:$F,"="&amp;T!$B38,DataBaseContable!$B:$B,"&gt;="&amp;$B$3&amp;"/04/01",DataBaseContable!$B:$B,"&lt;="&amp;EOMONTH($B$3&amp;"/04/01",0))</f>
        <v>0</v>
      </c>
      <c r="H38" s="118">
        <f>SUMIFS(DataBaseContable!$H:$H,DataBaseContable!$F:$F,"="&amp;T!$B38,DataBaseContable!$B:$B,"&gt;="&amp;$B$3&amp;"/05/01",DataBaseContable!$B:$B,"&lt;="&amp;EOMONTH($B$3&amp;"/05/01",0))</f>
        <v>0</v>
      </c>
      <c r="I38" s="118">
        <f>SUMIFS(DataBaseContable!$H:$H,DataBaseContable!$F:$F,"="&amp;T!$B38,DataBaseContable!$B:$B,"&gt;="&amp;$B$3&amp;"/06/01",DataBaseContable!$B:$B,"&lt;="&amp;EOMONTH($B$3&amp;"/06/01",0))</f>
        <v>0</v>
      </c>
      <c r="J38" s="118">
        <f>SUMIFS(DataBaseContable!$H:$H,DataBaseContable!$F:$F,"="&amp;T!$B38,DataBaseContable!$B:$B,"&gt;="&amp;$B$3&amp;"/07/01",DataBaseContable!$B:$B,"&lt;="&amp;EOMONTH($B$3&amp;"/07/01",0))</f>
        <v>0</v>
      </c>
      <c r="K38" s="118">
        <f>SUMIFS(DataBaseContable!$H:$H,DataBaseContable!$F:$F,"="&amp;T!$B38,DataBaseContable!$B:$B,"&gt;="&amp;$B$3&amp;"/08/01",DataBaseContable!$B:$B,"&lt;="&amp;EOMONTH($B$3&amp;"/08/01",0))</f>
        <v>0</v>
      </c>
      <c r="L38" s="118">
        <f>SUMIFS(DataBaseContable!$H:$H,DataBaseContable!$F:$F,"="&amp;T!$B38,DataBaseContable!$B:$B,"&gt;="&amp;$B$3&amp;"/09/01",DataBaseContable!$B:$B,"&lt;="&amp;EOMONTH($B$3&amp;"/09/01",0))</f>
        <v>0</v>
      </c>
      <c r="M38" s="118">
        <f>SUMIFS(DataBaseContable!$H:$H,DataBaseContable!$F:$F,"="&amp;T!$B38,DataBaseContable!$B:$B,"&gt;="&amp;$B$3&amp;"/10/01",DataBaseContable!$B:$B,"&lt;="&amp;EOMONTH($B$3&amp;"/10/01",0))</f>
        <v>0</v>
      </c>
      <c r="N38" s="118">
        <f>SUMIFS(DataBaseContable!$H:$H,DataBaseContable!$F:$F,"="&amp;T!$B38,DataBaseContable!$B:$B,"&gt;="&amp;$B$3&amp;"/11/01",DataBaseContable!$B:$B,"&lt;="&amp;EOMONTH($B$3&amp;"/11/01",0))</f>
        <v>0</v>
      </c>
      <c r="O38" s="118">
        <f>SUMIFS(DataBaseContable!$H:$H,DataBaseContable!$F:$F,"="&amp;T!$B38,DataBaseContable!$B:$B,"&gt;="&amp;$B$3&amp;"/12/01",DataBaseContable!$B:$B,"&lt;="&amp;EOMONTH($B$3&amp;"/12/01",0))</f>
        <v>0</v>
      </c>
      <c r="P38" s="119">
        <f t="shared" si="0"/>
        <v>0</v>
      </c>
    </row>
    <row r="39" spans="2:17" ht="15" x14ac:dyDescent="0.25">
      <c r="C39" s="20" t="s">
        <v>99</v>
      </c>
      <c r="D39" s="120">
        <f t="shared" ref="D39:O39" si="1">SUM(D7:D38)</f>
        <v>0</v>
      </c>
      <c r="E39" s="120">
        <f t="shared" si="1"/>
        <v>0</v>
      </c>
      <c r="F39" s="120">
        <f t="shared" si="1"/>
        <v>0</v>
      </c>
      <c r="G39" s="120">
        <f t="shared" si="1"/>
        <v>0</v>
      </c>
      <c r="H39" s="120">
        <f t="shared" si="1"/>
        <v>0</v>
      </c>
      <c r="I39" s="120">
        <f t="shared" si="1"/>
        <v>0</v>
      </c>
      <c r="J39" s="120">
        <f t="shared" si="1"/>
        <v>0</v>
      </c>
      <c r="K39" s="120">
        <f t="shared" si="1"/>
        <v>0</v>
      </c>
      <c r="L39" s="120">
        <f t="shared" si="1"/>
        <v>0</v>
      </c>
      <c r="M39" s="120">
        <f t="shared" si="1"/>
        <v>0</v>
      </c>
      <c r="N39" s="120">
        <f t="shared" si="1"/>
        <v>0</v>
      </c>
      <c r="O39" s="120">
        <f t="shared" si="1"/>
        <v>0</v>
      </c>
      <c r="P39" s="119">
        <f>SUM(D39:O39)</f>
        <v>0</v>
      </c>
    </row>
    <row r="41" spans="2:17" ht="22.8" x14ac:dyDescent="0.25">
      <c r="B41" s="204" t="s">
        <v>1</v>
      </c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6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03">
        <v>30</v>
      </c>
      <c r="C43" s="44" t="s">
        <v>35</v>
      </c>
      <c r="D43" s="120">
        <f>SUMIFS(DataBaseContable!$I:$I,DataBaseContable!$F:$F,"="&amp;T!$B43,DataBaseContable!$B:$B,"&gt;="&amp;$B$3&amp;"/01/01",DataBaseContable!$B:$B,"&lt;="&amp;EOMONTH($B$3&amp;"/01/01",0))</f>
        <v>0</v>
      </c>
      <c r="E43" s="120">
        <f>SUMIFS(DataBaseContable!$I:$I,DataBaseContable!$F:$F,"="&amp;T!$B43,DataBaseContable!$B:$B,"&gt;="&amp;$B$3&amp;"/02/01",DataBaseContable!$B:$B,"&lt;="&amp;EOMONTH($B$3&amp;"/02/01",0))</f>
        <v>0</v>
      </c>
      <c r="F43" s="120">
        <f>SUMIFS(DataBaseContable!$I:$I,DataBaseContable!$F:$F,"="&amp;T!$B43,DataBaseContable!$B:$B,"&gt;="&amp;$B$3&amp;"/03/01",DataBaseContable!$B:$B,"&lt;="&amp;EOMONTH($B$3&amp;"/03/01",0))</f>
        <v>0</v>
      </c>
      <c r="G43" s="120">
        <f>SUMIFS(DataBaseContable!$I:$I,DataBaseContable!$F:$F,"="&amp;T!$B43,DataBaseContable!$B:$B,"&gt;="&amp;$B$3&amp;"/04/01",DataBaseContable!$B:$B,"&lt;="&amp;EOMONTH($B$3&amp;"/04/01",0))</f>
        <v>0</v>
      </c>
      <c r="H43" s="120">
        <f>SUMIFS(DataBaseContable!$I:$I,DataBaseContable!$F:$F,"="&amp;T!$B43,DataBaseContable!$B:$B,"&gt;="&amp;$B$3&amp;"/05/01",DataBaseContable!$B:$B,"&lt;="&amp;EOMONTH($B$3&amp;"/05/01",0))</f>
        <v>0</v>
      </c>
      <c r="I43" s="120">
        <f>SUMIFS(DataBaseContable!$I:$I,DataBaseContable!$F:$F,"="&amp;T!$B43,DataBaseContable!$B:$B,"&gt;="&amp;$B$3&amp;"/06/01",DataBaseContable!$B:$B,"&lt;="&amp;EOMONTH($B$3&amp;"/06/01",0))</f>
        <v>0</v>
      </c>
      <c r="J43" s="120">
        <f>SUMIFS(DataBaseContable!$I:$I,DataBaseContable!$F:$F,"="&amp;T!$B43,DataBaseContable!$B:$B,"&gt;="&amp;$B$3&amp;"/07/01",DataBaseContable!$B:$B,"&lt;="&amp;EOMONTH($B$3&amp;"/07/01",0))</f>
        <v>0</v>
      </c>
      <c r="K43" s="120">
        <f>SUMIFS(DataBaseContable!$I:$I,DataBaseContable!$F:$F,"="&amp;T!$B43,DataBaseContable!$B:$B,"&gt;="&amp;$B$3&amp;"/08/01",DataBaseContable!$B:$B,"&lt;="&amp;EOMONTH($B$3&amp;"/08/01",0))</f>
        <v>0</v>
      </c>
      <c r="L43" s="120">
        <f>SUMIFS(DataBaseContable!$I:$I,DataBaseContable!$F:$F,"="&amp;T!$B43,DataBaseContable!$B:$B,"&gt;="&amp;$B$3&amp;"/09/01",DataBaseContable!$B:$B,"&lt;="&amp;EOMONTH($B$3&amp;"/09/01",0))</f>
        <v>0</v>
      </c>
      <c r="M43" s="120">
        <f>SUMIFS(DataBaseContable!$I:$I,DataBaseContable!$F:$F,"="&amp;T!$B43,DataBaseContable!$B:$B,"&gt;="&amp;$B$3&amp;"/10/01",DataBaseContable!$B:$B,"&lt;="&amp;EOMONTH($B$3&amp;"/10/01",0))</f>
        <v>0</v>
      </c>
      <c r="N43" s="120">
        <f>SUMIFS(DataBaseContable!$I:$I,DataBaseContable!$F:$F,"="&amp;T!$B43,DataBaseContable!$B:$B,"&gt;="&amp;$B$3&amp;"/11/01",DataBaseContable!$B:$B,"&lt;="&amp;EOMONTH($B$3&amp;"/11/01",0))</f>
        <v>0</v>
      </c>
      <c r="O43" s="120">
        <f>SUMIFS(DataBaseContable!$I:$I,DataBaseContable!$F:$F,"="&amp;T!$B43,DataBaseContable!$B:$B,"&gt;="&amp;$B$3&amp;"/11/01",DataBaseContable!$B:$B,"&lt;="&amp;EOMONTH($B$3&amp;"/11/01",0))</f>
        <v>0</v>
      </c>
      <c r="P43" s="121">
        <f>SUM(D43:O43)</f>
        <v>0</v>
      </c>
    </row>
    <row r="44" spans="2:17" x14ac:dyDescent="0.25">
      <c r="B44" s="103">
        <v>31</v>
      </c>
      <c r="C44" s="44" t="s">
        <v>36</v>
      </c>
      <c r="D44" s="120">
        <f>SUMIFS(DataBaseContable!$I:$I,DataBaseContable!$F:$F,"="&amp;T!$B44,DataBaseContable!$B:$B,"&gt;="&amp;$B$3&amp;"/01/01",DataBaseContable!$B:$B,"&lt;="&amp;EOMONTH($B$3&amp;"/01/01",0))</f>
        <v>0</v>
      </c>
      <c r="E44" s="120">
        <f>SUMIFS(DataBaseContable!$I:$I,DataBaseContable!$F:$F,"="&amp;T!$B44,DataBaseContable!$B:$B,"&gt;="&amp;$B$3&amp;"/02/01",DataBaseContable!$B:$B,"&lt;="&amp;EOMONTH($B$3&amp;"/02/01",0))</f>
        <v>0</v>
      </c>
      <c r="F44" s="120">
        <f>SUMIFS(DataBaseContable!$I:$I,DataBaseContable!$F:$F,"="&amp;T!$B44,DataBaseContable!$B:$B,"&gt;="&amp;$B$3&amp;"/03/01",DataBaseContable!$B:$B,"&lt;="&amp;EOMONTH($B$3&amp;"/03/01",0))</f>
        <v>0</v>
      </c>
      <c r="G44" s="120">
        <f>SUMIFS(DataBaseContable!$I:$I,DataBaseContable!$F:$F,"="&amp;T!$B44,DataBaseContable!$B:$B,"&gt;="&amp;$B$3&amp;"/04/01",DataBaseContable!$B:$B,"&lt;="&amp;EOMONTH($B$3&amp;"/04/01",0))</f>
        <v>0</v>
      </c>
      <c r="H44" s="120">
        <f>SUMIFS(DataBaseContable!$I:$I,DataBaseContable!$F:$F,"="&amp;T!$B44,DataBaseContable!$B:$B,"&gt;="&amp;$B$3&amp;"/05/01",DataBaseContable!$B:$B,"&lt;="&amp;EOMONTH($B$3&amp;"/05/01",0))</f>
        <v>0</v>
      </c>
      <c r="I44" s="120">
        <f>SUMIFS(DataBaseContable!$I:$I,DataBaseContable!$F:$F,"="&amp;T!$B44,DataBaseContable!$B:$B,"&gt;="&amp;$B$3&amp;"/06/01",DataBaseContable!$B:$B,"&lt;="&amp;EOMONTH($B$3&amp;"/06/01",0))</f>
        <v>0</v>
      </c>
      <c r="J44" s="120">
        <f>SUMIFS(DataBaseContable!$I:$I,DataBaseContable!$F:$F,"="&amp;T!$B44,DataBaseContable!$B:$B,"&gt;="&amp;$B$3&amp;"/07/01",DataBaseContable!$B:$B,"&lt;="&amp;EOMONTH($B$3&amp;"/07/01",0))</f>
        <v>0</v>
      </c>
      <c r="K44" s="120">
        <f>SUMIFS(DataBaseContable!$I:$I,DataBaseContable!$F:$F,"="&amp;T!$B44,DataBaseContable!$B:$B,"&gt;="&amp;$B$3&amp;"/08/01",DataBaseContable!$B:$B,"&lt;="&amp;EOMONTH($B$3&amp;"/08/01",0))</f>
        <v>0</v>
      </c>
      <c r="L44" s="120">
        <f>SUMIFS(DataBaseContable!$I:$I,DataBaseContable!$F:$F,"="&amp;T!$B44,DataBaseContable!$B:$B,"&gt;="&amp;$B$3&amp;"/09/01",DataBaseContable!$B:$B,"&lt;="&amp;EOMONTH($B$3&amp;"/09/01",0))</f>
        <v>0</v>
      </c>
      <c r="M44" s="120">
        <f>SUMIFS(DataBaseContable!$I:$I,DataBaseContable!$F:$F,"="&amp;T!$B44,DataBaseContable!$B:$B,"&gt;="&amp;$B$3&amp;"/10/01",DataBaseContable!$B:$B,"&lt;="&amp;EOMONTH($B$3&amp;"/10/01",0))</f>
        <v>0</v>
      </c>
      <c r="N44" s="120">
        <f>SUMIFS(DataBaseContable!$I:$I,DataBaseContable!$F:$F,"="&amp;T!$B44,DataBaseContable!$B:$B,"&gt;="&amp;$B$3&amp;"/11/01",DataBaseContable!$B:$B,"&lt;="&amp;EOMONTH($B$3&amp;"/11/01",0))</f>
        <v>0</v>
      </c>
      <c r="O44" s="120">
        <f>SUMIFS(DataBaseContable!$I:$I,DataBaseContable!$F:$F,"="&amp;T!$B44,DataBaseContable!$B:$B,"&gt;="&amp;$B$3&amp;"/11/01",DataBaseContable!$B:$B,"&lt;="&amp;EOMONTH($B$3&amp;"/11/01",0))</f>
        <v>0</v>
      </c>
      <c r="P44" s="121">
        <f t="shared" ref="P44:P71" si="2">SUM(D44:O44)</f>
        <v>0</v>
      </c>
    </row>
    <row r="45" spans="2:17" x14ac:dyDescent="0.25">
      <c r="B45" s="103">
        <v>32</v>
      </c>
      <c r="C45" s="44" t="s">
        <v>37</v>
      </c>
      <c r="D45" s="120">
        <f>SUMIFS(DataBaseContable!$I:$I,DataBaseContable!$F:$F,"="&amp;T!$B45,DataBaseContable!$B:$B,"&gt;="&amp;$B$3&amp;"/01/01",DataBaseContable!$B:$B,"&lt;="&amp;EOMONTH($B$3&amp;"/01/01",0))</f>
        <v>0</v>
      </c>
      <c r="E45" s="120">
        <f>SUMIFS(DataBaseContable!$I:$I,DataBaseContable!$F:$F,"="&amp;T!$B45,DataBaseContable!$B:$B,"&gt;="&amp;$B$3&amp;"/02/01",DataBaseContable!$B:$B,"&lt;="&amp;EOMONTH($B$3&amp;"/02/01",0))</f>
        <v>0</v>
      </c>
      <c r="F45" s="120">
        <f>SUMIFS(DataBaseContable!$I:$I,DataBaseContable!$F:$F,"="&amp;T!$B45,DataBaseContable!$B:$B,"&gt;="&amp;$B$3&amp;"/03/01",DataBaseContable!$B:$B,"&lt;="&amp;EOMONTH($B$3&amp;"/03/01",0))</f>
        <v>0</v>
      </c>
      <c r="G45" s="120">
        <f>SUMIFS(DataBaseContable!$I:$I,DataBaseContable!$F:$F,"="&amp;T!$B45,DataBaseContable!$B:$B,"&gt;="&amp;$B$3&amp;"/04/01",DataBaseContable!$B:$B,"&lt;="&amp;EOMONTH($B$3&amp;"/04/01",0))</f>
        <v>0</v>
      </c>
      <c r="H45" s="120">
        <f>SUMIFS(DataBaseContable!$I:$I,DataBaseContable!$F:$F,"="&amp;T!$B45,DataBaseContable!$B:$B,"&gt;="&amp;$B$3&amp;"/05/01",DataBaseContable!$B:$B,"&lt;="&amp;EOMONTH($B$3&amp;"/05/01",0))</f>
        <v>0</v>
      </c>
      <c r="I45" s="120">
        <f>SUMIFS(DataBaseContable!$I:$I,DataBaseContable!$F:$F,"="&amp;T!$B45,DataBaseContable!$B:$B,"&gt;="&amp;$B$3&amp;"/06/01",DataBaseContable!$B:$B,"&lt;="&amp;EOMONTH($B$3&amp;"/06/01",0))</f>
        <v>0</v>
      </c>
      <c r="J45" s="120">
        <f>SUMIFS(DataBaseContable!$I:$I,DataBaseContable!$F:$F,"="&amp;T!$B45,DataBaseContable!$B:$B,"&gt;="&amp;$B$3&amp;"/07/01",DataBaseContable!$B:$B,"&lt;="&amp;EOMONTH($B$3&amp;"/07/01",0))</f>
        <v>0</v>
      </c>
      <c r="K45" s="120">
        <f>SUMIFS(DataBaseContable!$I:$I,DataBaseContable!$F:$F,"="&amp;T!$B45,DataBaseContable!$B:$B,"&gt;="&amp;$B$3&amp;"/08/01",DataBaseContable!$B:$B,"&lt;="&amp;EOMONTH($B$3&amp;"/08/01",0))</f>
        <v>0</v>
      </c>
      <c r="L45" s="120">
        <f>SUMIFS(DataBaseContable!$I:$I,DataBaseContable!$F:$F,"="&amp;T!$B45,DataBaseContable!$B:$B,"&gt;="&amp;$B$3&amp;"/09/01",DataBaseContable!$B:$B,"&lt;="&amp;EOMONTH($B$3&amp;"/09/01",0))</f>
        <v>0</v>
      </c>
      <c r="M45" s="120">
        <f>SUMIFS(DataBaseContable!$I:$I,DataBaseContable!$F:$F,"="&amp;T!$B45,DataBaseContable!$B:$B,"&gt;="&amp;$B$3&amp;"/10/01",DataBaseContable!$B:$B,"&lt;="&amp;EOMONTH($B$3&amp;"/10/01",0))</f>
        <v>0</v>
      </c>
      <c r="N45" s="120">
        <f>SUMIFS(DataBaseContable!$I:$I,DataBaseContable!$F:$F,"="&amp;T!$B45,DataBaseContable!$B:$B,"&gt;="&amp;$B$3&amp;"/11/01",DataBaseContable!$B:$B,"&lt;="&amp;EOMONTH($B$3&amp;"/11/01",0))</f>
        <v>0</v>
      </c>
      <c r="O45" s="120">
        <f>SUMIFS(DataBaseContable!$I:$I,DataBaseContable!$F:$F,"="&amp;T!$B45,DataBaseContable!$B:$B,"&gt;="&amp;$B$3&amp;"/11/01",DataBaseContable!$B:$B,"&lt;="&amp;EOMONTH($B$3&amp;"/11/01",0))</f>
        <v>0</v>
      </c>
      <c r="P45" s="121">
        <f t="shared" si="2"/>
        <v>0</v>
      </c>
    </row>
    <row r="46" spans="2:17" x14ac:dyDescent="0.25">
      <c r="B46" s="103">
        <v>33</v>
      </c>
      <c r="C46" s="44" t="s">
        <v>38</v>
      </c>
      <c r="D46" s="120">
        <f>SUMIFS(DataBaseContable!$I:$I,DataBaseContable!$F:$F,"="&amp;T!$B46,DataBaseContable!$B:$B,"&gt;="&amp;$B$3&amp;"/01/01",DataBaseContable!$B:$B,"&lt;="&amp;EOMONTH($B$3&amp;"/01/01",0))</f>
        <v>0</v>
      </c>
      <c r="E46" s="120">
        <f>SUMIFS(DataBaseContable!$I:$I,DataBaseContable!$F:$F,"="&amp;T!$B46,DataBaseContable!$B:$B,"&gt;="&amp;$B$3&amp;"/02/01",DataBaseContable!$B:$B,"&lt;="&amp;EOMONTH($B$3&amp;"/02/01",0))</f>
        <v>0</v>
      </c>
      <c r="F46" s="120">
        <f>SUMIFS(DataBaseContable!$I:$I,DataBaseContable!$F:$F,"="&amp;T!$B46,DataBaseContable!$B:$B,"&gt;="&amp;$B$3&amp;"/03/01",DataBaseContable!$B:$B,"&lt;="&amp;EOMONTH($B$3&amp;"/03/01",0))</f>
        <v>0</v>
      </c>
      <c r="G46" s="120">
        <f>SUMIFS(DataBaseContable!$I:$I,DataBaseContable!$F:$F,"="&amp;T!$B46,DataBaseContable!$B:$B,"&gt;="&amp;$B$3&amp;"/04/01",DataBaseContable!$B:$B,"&lt;="&amp;EOMONTH($B$3&amp;"/04/01",0))</f>
        <v>0</v>
      </c>
      <c r="H46" s="120">
        <f>SUMIFS(DataBaseContable!$I:$I,DataBaseContable!$F:$F,"="&amp;T!$B46,DataBaseContable!$B:$B,"&gt;="&amp;$B$3&amp;"/05/01",DataBaseContable!$B:$B,"&lt;="&amp;EOMONTH($B$3&amp;"/05/01",0))</f>
        <v>0</v>
      </c>
      <c r="I46" s="120">
        <f>SUMIFS(DataBaseContable!$I:$I,DataBaseContable!$F:$F,"="&amp;T!$B46,DataBaseContable!$B:$B,"&gt;="&amp;$B$3&amp;"/06/01",DataBaseContable!$B:$B,"&lt;="&amp;EOMONTH($B$3&amp;"/06/01",0))</f>
        <v>0</v>
      </c>
      <c r="J46" s="120">
        <f>SUMIFS(DataBaseContable!$I:$I,DataBaseContable!$F:$F,"="&amp;T!$B46,DataBaseContable!$B:$B,"&gt;="&amp;$B$3&amp;"/07/01",DataBaseContable!$B:$B,"&lt;="&amp;EOMONTH($B$3&amp;"/07/01",0))</f>
        <v>0</v>
      </c>
      <c r="K46" s="120">
        <f>SUMIFS(DataBaseContable!$I:$I,DataBaseContable!$F:$F,"="&amp;T!$B46,DataBaseContable!$B:$B,"&gt;="&amp;$B$3&amp;"/08/01",DataBaseContable!$B:$B,"&lt;="&amp;EOMONTH($B$3&amp;"/08/01",0))</f>
        <v>0</v>
      </c>
      <c r="L46" s="120">
        <f>SUMIFS(DataBaseContable!$I:$I,DataBaseContable!$F:$F,"="&amp;T!$B46,DataBaseContable!$B:$B,"&gt;="&amp;$B$3&amp;"/09/01",DataBaseContable!$B:$B,"&lt;="&amp;EOMONTH($B$3&amp;"/09/01",0))</f>
        <v>0</v>
      </c>
      <c r="M46" s="120">
        <f>SUMIFS(DataBaseContable!$I:$I,DataBaseContable!$F:$F,"="&amp;T!$B46,DataBaseContable!$B:$B,"&gt;="&amp;$B$3&amp;"/10/01",DataBaseContable!$B:$B,"&lt;="&amp;EOMONTH($B$3&amp;"/10/01",0))</f>
        <v>0</v>
      </c>
      <c r="N46" s="120">
        <f>SUMIFS(DataBaseContable!$I:$I,DataBaseContable!$F:$F,"="&amp;T!$B46,DataBaseContable!$B:$B,"&gt;="&amp;$B$3&amp;"/11/01",DataBaseContable!$B:$B,"&lt;="&amp;EOMONTH($B$3&amp;"/11/01",0))</f>
        <v>0</v>
      </c>
      <c r="O46" s="120">
        <f>SUMIFS(DataBaseContable!$I:$I,DataBaseContable!$F:$F,"="&amp;T!$B46,DataBaseContable!$B:$B,"&gt;="&amp;$B$3&amp;"/11/01",DataBaseContable!$B:$B,"&lt;="&amp;EOMONTH($B$3&amp;"/11/01",0))</f>
        <v>0</v>
      </c>
      <c r="P46" s="121">
        <f t="shared" si="2"/>
        <v>0</v>
      </c>
    </row>
    <row r="47" spans="2:17" x14ac:dyDescent="0.25">
      <c r="B47" s="103">
        <v>34</v>
      </c>
      <c r="C47" s="44" t="s">
        <v>39</v>
      </c>
      <c r="D47" s="120">
        <f>SUMIFS(DataBaseContable!$I:$I,DataBaseContable!$F:$F,"="&amp;T!$B47,DataBaseContable!$B:$B,"&gt;="&amp;$B$3&amp;"/01/01",DataBaseContable!$B:$B,"&lt;="&amp;EOMONTH($B$3&amp;"/01/01",0))</f>
        <v>0</v>
      </c>
      <c r="E47" s="120">
        <f>SUMIFS(DataBaseContable!$I:$I,DataBaseContable!$F:$F,"="&amp;T!$B47,DataBaseContable!$B:$B,"&gt;="&amp;$B$3&amp;"/02/01",DataBaseContable!$B:$B,"&lt;="&amp;EOMONTH($B$3&amp;"/02/01",0))</f>
        <v>0</v>
      </c>
      <c r="F47" s="120">
        <f>SUMIFS(DataBaseContable!$I:$I,DataBaseContable!$F:$F,"="&amp;T!$B47,DataBaseContable!$B:$B,"&gt;="&amp;$B$3&amp;"/03/01",DataBaseContable!$B:$B,"&lt;="&amp;EOMONTH($B$3&amp;"/03/01",0))</f>
        <v>0</v>
      </c>
      <c r="G47" s="120">
        <f>SUMIFS(DataBaseContable!$I:$I,DataBaseContable!$F:$F,"="&amp;T!$B47,DataBaseContable!$B:$B,"&gt;="&amp;$B$3&amp;"/04/01",DataBaseContable!$B:$B,"&lt;="&amp;EOMONTH($B$3&amp;"/04/01",0))</f>
        <v>0</v>
      </c>
      <c r="H47" s="120">
        <f>SUMIFS(DataBaseContable!$I:$I,DataBaseContable!$F:$F,"="&amp;T!$B47,DataBaseContable!$B:$B,"&gt;="&amp;$B$3&amp;"/05/01",DataBaseContable!$B:$B,"&lt;="&amp;EOMONTH($B$3&amp;"/05/01",0))</f>
        <v>0</v>
      </c>
      <c r="I47" s="120">
        <f>SUMIFS(DataBaseContable!$I:$I,DataBaseContable!$F:$F,"="&amp;T!$B47,DataBaseContable!$B:$B,"&gt;="&amp;$B$3&amp;"/06/01",DataBaseContable!$B:$B,"&lt;="&amp;EOMONTH($B$3&amp;"/06/01",0))</f>
        <v>0</v>
      </c>
      <c r="J47" s="120">
        <f>SUMIFS(DataBaseContable!$I:$I,DataBaseContable!$F:$F,"="&amp;T!$B47,DataBaseContable!$B:$B,"&gt;="&amp;$B$3&amp;"/07/01",DataBaseContable!$B:$B,"&lt;="&amp;EOMONTH($B$3&amp;"/07/01",0))</f>
        <v>0</v>
      </c>
      <c r="K47" s="120">
        <f>SUMIFS(DataBaseContable!$I:$I,DataBaseContable!$F:$F,"="&amp;T!$B47,DataBaseContable!$B:$B,"&gt;="&amp;$B$3&amp;"/08/01",DataBaseContable!$B:$B,"&lt;="&amp;EOMONTH($B$3&amp;"/08/01",0))</f>
        <v>0</v>
      </c>
      <c r="L47" s="120">
        <f>SUMIFS(DataBaseContable!$I:$I,DataBaseContable!$F:$F,"="&amp;T!$B47,DataBaseContable!$B:$B,"&gt;="&amp;$B$3&amp;"/09/01",DataBaseContable!$B:$B,"&lt;="&amp;EOMONTH($B$3&amp;"/09/01",0))</f>
        <v>0</v>
      </c>
      <c r="M47" s="120">
        <f>SUMIFS(DataBaseContable!$I:$I,DataBaseContable!$F:$F,"="&amp;T!$B47,DataBaseContable!$B:$B,"&gt;="&amp;$B$3&amp;"/10/01",DataBaseContable!$B:$B,"&lt;="&amp;EOMONTH($B$3&amp;"/10/01",0))</f>
        <v>0</v>
      </c>
      <c r="N47" s="120">
        <f>SUMIFS(DataBaseContable!$I:$I,DataBaseContable!$F:$F,"="&amp;T!$B47,DataBaseContable!$B:$B,"&gt;="&amp;$B$3&amp;"/11/01",DataBaseContable!$B:$B,"&lt;="&amp;EOMONTH($B$3&amp;"/11/01",0))</f>
        <v>0</v>
      </c>
      <c r="O47" s="120">
        <f>SUMIFS(DataBaseContable!$I:$I,DataBaseContable!$F:$F,"="&amp;T!$B47,DataBaseContable!$B:$B,"&gt;="&amp;$B$3&amp;"/11/01",DataBaseContable!$B:$B,"&lt;="&amp;EOMONTH($B$3&amp;"/11/01",0))</f>
        <v>0</v>
      </c>
      <c r="P47" s="121">
        <f t="shared" si="2"/>
        <v>0</v>
      </c>
    </row>
    <row r="48" spans="2:17" x14ac:dyDescent="0.25">
      <c r="B48" s="103">
        <v>35</v>
      </c>
      <c r="C48" s="44" t="s">
        <v>40</v>
      </c>
      <c r="D48" s="120">
        <f>SUMIFS(DataBaseContable!$I:$I,DataBaseContable!$F:$F,"="&amp;T!$B48,DataBaseContable!$B:$B,"&gt;="&amp;$B$3&amp;"/01/01",DataBaseContable!$B:$B,"&lt;="&amp;EOMONTH($B$3&amp;"/01/01",0))</f>
        <v>0</v>
      </c>
      <c r="E48" s="120">
        <f>SUMIFS(DataBaseContable!$I:$I,DataBaseContable!$F:$F,"="&amp;T!$B48,DataBaseContable!$B:$B,"&gt;="&amp;$B$3&amp;"/02/01",DataBaseContable!$B:$B,"&lt;="&amp;EOMONTH($B$3&amp;"/02/01",0))</f>
        <v>0</v>
      </c>
      <c r="F48" s="120">
        <f>SUMIFS(DataBaseContable!$I:$I,DataBaseContable!$F:$F,"="&amp;T!$B48,DataBaseContable!$B:$B,"&gt;="&amp;$B$3&amp;"/03/01",DataBaseContable!$B:$B,"&lt;="&amp;EOMONTH($B$3&amp;"/03/01",0))</f>
        <v>0</v>
      </c>
      <c r="G48" s="120">
        <f>SUMIFS(DataBaseContable!$I:$I,DataBaseContable!$F:$F,"="&amp;T!$B48,DataBaseContable!$B:$B,"&gt;="&amp;$B$3&amp;"/04/01",DataBaseContable!$B:$B,"&lt;="&amp;EOMONTH($B$3&amp;"/04/01",0))</f>
        <v>0</v>
      </c>
      <c r="H48" s="120">
        <f>SUMIFS(DataBaseContable!$I:$I,DataBaseContable!$F:$F,"="&amp;T!$B48,DataBaseContable!$B:$B,"&gt;="&amp;$B$3&amp;"/05/01",DataBaseContable!$B:$B,"&lt;="&amp;EOMONTH($B$3&amp;"/05/01",0))</f>
        <v>0</v>
      </c>
      <c r="I48" s="120">
        <f>SUMIFS(DataBaseContable!$I:$I,DataBaseContable!$F:$F,"="&amp;T!$B48,DataBaseContable!$B:$B,"&gt;="&amp;$B$3&amp;"/06/01",DataBaseContable!$B:$B,"&lt;="&amp;EOMONTH($B$3&amp;"/06/01",0))</f>
        <v>0</v>
      </c>
      <c r="J48" s="120">
        <f>SUMIFS(DataBaseContable!$I:$I,DataBaseContable!$F:$F,"="&amp;T!$B48,DataBaseContable!$B:$B,"&gt;="&amp;$B$3&amp;"/07/01",DataBaseContable!$B:$B,"&lt;="&amp;EOMONTH($B$3&amp;"/07/01",0))</f>
        <v>0</v>
      </c>
      <c r="K48" s="120">
        <f>SUMIFS(DataBaseContable!$I:$I,DataBaseContable!$F:$F,"="&amp;T!$B48,DataBaseContable!$B:$B,"&gt;="&amp;$B$3&amp;"/08/01",DataBaseContable!$B:$B,"&lt;="&amp;EOMONTH($B$3&amp;"/08/01",0))</f>
        <v>0</v>
      </c>
      <c r="L48" s="120">
        <f>SUMIFS(DataBaseContable!$I:$I,DataBaseContable!$F:$F,"="&amp;T!$B48,DataBaseContable!$B:$B,"&gt;="&amp;$B$3&amp;"/09/01",DataBaseContable!$B:$B,"&lt;="&amp;EOMONTH($B$3&amp;"/09/01",0))</f>
        <v>0</v>
      </c>
      <c r="M48" s="120">
        <f>SUMIFS(DataBaseContable!$I:$I,DataBaseContable!$F:$F,"="&amp;T!$B48,DataBaseContable!$B:$B,"&gt;="&amp;$B$3&amp;"/10/01",DataBaseContable!$B:$B,"&lt;="&amp;EOMONTH($B$3&amp;"/10/01",0))</f>
        <v>0</v>
      </c>
      <c r="N48" s="120">
        <f>SUMIFS(DataBaseContable!$I:$I,DataBaseContable!$F:$F,"="&amp;T!$B48,DataBaseContable!$B:$B,"&gt;="&amp;$B$3&amp;"/11/01",DataBaseContable!$B:$B,"&lt;="&amp;EOMONTH($B$3&amp;"/11/01",0))</f>
        <v>0</v>
      </c>
      <c r="O48" s="120">
        <f>SUMIFS(DataBaseContable!$I:$I,DataBaseContable!$F:$F,"="&amp;T!$B48,DataBaseContable!$B:$B,"&gt;="&amp;$B$3&amp;"/11/01",DataBaseContable!$B:$B,"&lt;="&amp;EOMONTH($B$3&amp;"/11/01",0))</f>
        <v>0</v>
      </c>
      <c r="P48" s="121">
        <f t="shared" si="2"/>
        <v>0</v>
      </c>
    </row>
    <row r="49" spans="2:16" x14ac:dyDescent="0.25">
      <c r="B49" s="103">
        <v>36</v>
      </c>
      <c r="C49" s="44" t="s">
        <v>41</v>
      </c>
      <c r="D49" s="120">
        <f>SUMIFS(DataBaseContable!$I:$I,DataBaseContable!$F:$F,"="&amp;T!$B49,DataBaseContable!$B:$B,"&gt;="&amp;$B$3&amp;"/01/01",DataBaseContable!$B:$B,"&lt;="&amp;EOMONTH($B$3&amp;"/01/01",0))</f>
        <v>0</v>
      </c>
      <c r="E49" s="120">
        <f>SUMIFS(DataBaseContable!$I:$I,DataBaseContable!$F:$F,"="&amp;T!$B49,DataBaseContable!$B:$B,"&gt;="&amp;$B$3&amp;"/02/01",DataBaseContable!$B:$B,"&lt;="&amp;EOMONTH($B$3&amp;"/02/01",0))</f>
        <v>0</v>
      </c>
      <c r="F49" s="120">
        <f>SUMIFS(DataBaseContable!$I:$I,DataBaseContable!$F:$F,"="&amp;T!$B49,DataBaseContable!$B:$B,"&gt;="&amp;$B$3&amp;"/03/01",DataBaseContable!$B:$B,"&lt;="&amp;EOMONTH($B$3&amp;"/03/01",0))</f>
        <v>0</v>
      </c>
      <c r="G49" s="120">
        <f>SUMIFS(DataBaseContable!$I:$I,DataBaseContable!$F:$F,"="&amp;T!$B49,DataBaseContable!$B:$B,"&gt;="&amp;$B$3&amp;"/04/01",DataBaseContable!$B:$B,"&lt;="&amp;EOMONTH($B$3&amp;"/04/01",0))</f>
        <v>0</v>
      </c>
      <c r="H49" s="120">
        <f>SUMIFS(DataBaseContable!$I:$I,DataBaseContable!$F:$F,"="&amp;T!$B49,DataBaseContable!$B:$B,"&gt;="&amp;$B$3&amp;"/05/01",DataBaseContable!$B:$B,"&lt;="&amp;EOMONTH($B$3&amp;"/05/01",0))</f>
        <v>0</v>
      </c>
      <c r="I49" s="120">
        <f>SUMIFS(DataBaseContable!$I:$I,DataBaseContable!$F:$F,"="&amp;T!$B49,DataBaseContable!$B:$B,"&gt;="&amp;$B$3&amp;"/06/01",DataBaseContable!$B:$B,"&lt;="&amp;EOMONTH($B$3&amp;"/06/01",0))</f>
        <v>0</v>
      </c>
      <c r="J49" s="120">
        <f>SUMIFS(DataBaseContable!$I:$I,DataBaseContable!$F:$F,"="&amp;T!$B49,DataBaseContable!$B:$B,"&gt;="&amp;$B$3&amp;"/07/01",DataBaseContable!$B:$B,"&lt;="&amp;EOMONTH($B$3&amp;"/07/01",0))</f>
        <v>0</v>
      </c>
      <c r="K49" s="120">
        <f>SUMIFS(DataBaseContable!$I:$I,DataBaseContable!$F:$F,"="&amp;T!$B49,DataBaseContable!$B:$B,"&gt;="&amp;$B$3&amp;"/08/01",DataBaseContable!$B:$B,"&lt;="&amp;EOMONTH($B$3&amp;"/08/01",0))</f>
        <v>0</v>
      </c>
      <c r="L49" s="120">
        <f>SUMIFS(DataBaseContable!$I:$I,DataBaseContable!$F:$F,"="&amp;T!$B49,DataBaseContable!$B:$B,"&gt;="&amp;$B$3&amp;"/09/01",DataBaseContable!$B:$B,"&lt;="&amp;EOMONTH($B$3&amp;"/09/01",0))</f>
        <v>0</v>
      </c>
      <c r="M49" s="120">
        <f>SUMIFS(DataBaseContable!$I:$I,DataBaseContable!$F:$F,"="&amp;T!$B49,DataBaseContable!$B:$B,"&gt;="&amp;$B$3&amp;"/10/01",DataBaseContable!$B:$B,"&lt;="&amp;EOMONTH($B$3&amp;"/10/01",0))</f>
        <v>0</v>
      </c>
      <c r="N49" s="120">
        <f>SUMIFS(DataBaseContable!$I:$I,DataBaseContable!$F:$F,"="&amp;T!$B49,DataBaseContable!$B:$B,"&gt;="&amp;$B$3&amp;"/11/01",DataBaseContable!$B:$B,"&lt;="&amp;EOMONTH($B$3&amp;"/11/01",0))</f>
        <v>0</v>
      </c>
      <c r="O49" s="120">
        <f>SUMIFS(DataBaseContable!$I:$I,DataBaseContable!$F:$F,"="&amp;T!$B49,DataBaseContable!$B:$B,"&gt;="&amp;$B$3&amp;"/11/01",DataBaseContable!$B:$B,"&lt;="&amp;EOMONTH($B$3&amp;"/11/01",0))</f>
        <v>0</v>
      </c>
      <c r="P49" s="121">
        <f t="shared" si="2"/>
        <v>0</v>
      </c>
    </row>
    <row r="50" spans="2:16" x14ac:dyDescent="0.25">
      <c r="B50" s="103">
        <v>37</v>
      </c>
      <c r="C50" s="44" t="s">
        <v>51</v>
      </c>
      <c r="D50" s="120">
        <f>SUMIFS(DataBaseContable!$I:$I,DataBaseContable!$F:$F,"="&amp;T!$B50,DataBaseContable!$B:$B,"&gt;="&amp;$B$3&amp;"/01/01",DataBaseContable!$B:$B,"&lt;="&amp;EOMONTH($B$3&amp;"/01/01",0))</f>
        <v>0</v>
      </c>
      <c r="E50" s="120">
        <f>SUMIFS(DataBaseContable!$I:$I,DataBaseContable!$F:$F,"="&amp;T!$B50,DataBaseContable!$B:$B,"&gt;="&amp;$B$3&amp;"/02/01",DataBaseContable!$B:$B,"&lt;="&amp;EOMONTH($B$3&amp;"/02/01",0))</f>
        <v>0</v>
      </c>
      <c r="F50" s="120">
        <f>SUMIFS(DataBaseContable!$I:$I,DataBaseContable!$F:$F,"="&amp;T!$B50,DataBaseContable!$B:$B,"&gt;="&amp;$B$3&amp;"/03/01",DataBaseContable!$B:$B,"&lt;="&amp;EOMONTH($B$3&amp;"/03/01",0))</f>
        <v>0</v>
      </c>
      <c r="G50" s="120">
        <f>SUMIFS(DataBaseContable!$I:$I,DataBaseContable!$F:$F,"="&amp;T!$B50,DataBaseContable!$B:$B,"&gt;="&amp;$B$3&amp;"/04/01",DataBaseContable!$B:$B,"&lt;="&amp;EOMONTH($B$3&amp;"/04/01",0))</f>
        <v>0</v>
      </c>
      <c r="H50" s="120">
        <f>SUMIFS(DataBaseContable!$I:$I,DataBaseContable!$F:$F,"="&amp;T!$B50,DataBaseContable!$B:$B,"&gt;="&amp;$B$3&amp;"/05/01",DataBaseContable!$B:$B,"&lt;="&amp;EOMONTH($B$3&amp;"/05/01",0))</f>
        <v>0</v>
      </c>
      <c r="I50" s="120">
        <f>SUMIFS(DataBaseContable!$I:$I,DataBaseContable!$F:$F,"="&amp;T!$B50,DataBaseContable!$B:$B,"&gt;="&amp;$B$3&amp;"/06/01",DataBaseContable!$B:$B,"&lt;="&amp;EOMONTH($B$3&amp;"/06/01",0))</f>
        <v>0</v>
      </c>
      <c r="J50" s="120">
        <f>SUMIFS(DataBaseContable!$I:$I,DataBaseContable!$F:$F,"="&amp;T!$B50,DataBaseContable!$B:$B,"&gt;="&amp;$B$3&amp;"/07/01",DataBaseContable!$B:$B,"&lt;="&amp;EOMONTH($B$3&amp;"/07/01",0))</f>
        <v>0</v>
      </c>
      <c r="K50" s="120">
        <f>SUMIFS(DataBaseContable!$I:$I,DataBaseContable!$F:$F,"="&amp;T!$B50,DataBaseContable!$B:$B,"&gt;="&amp;$B$3&amp;"/08/01",DataBaseContable!$B:$B,"&lt;="&amp;EOMONTH($B$3&amp;"/08/01",0))</f>
        <v>0</v>
      </c>
      <c r="L50" s="120">
        <f>SUMIFS(DataBaseContable!$I:$I,DataBaseContable!$F:$F,"="&amp;T!$B50,DataBaseContable!$B:$B,"&gt;="&amp;$B$3&amp;"/09/01",DataBaseContable!$B:$B,"&lt;="&amp;EOMONTH($B$3&amp;"/09/01",0))</f>
        <v>0</v>
      </c>
      <c r="M50" s="120">
        <f>SUMIFS(DataBaseContable!$I:$I,DataBaseContable!$F:$F,"="&amp;T!$B50,DataBaseContable!$B:$B,"&gt;="&amp;$B$3&amp;"/10/01",DataBaseContable!$B:$B,"&lt;="&amp;EOMONTH($B$3&amp;"/10/01",0))</f>
        <v>0</v>
      </c>
      <c r="N50" s="120">
        <f>SUMIFS(DataBaseContable!$I:$I,DataBaseContable!$F:$F,"="&amp;T!$B50,DataBaseContable!$B:$B,"&gt;="&amp;$B$3&amp;"/11/01",DataBaseContable!$B:$B,"&lt;="&amp;EOMONTH($B$3&amp;"/11/01",0))</f>
        <v>0</v>
      </c>
      <c r="O50" s="120">
        <f>SUMIFS(DataBaseContable!$I:$I,DataBaseContable!$F:$F,"="&amp;T!$B50,DataBaseContable!$B:$B,"&gt;="&amp;$B$3&amp;"/11/01",DataBaseContable!$B:$B,"&lt;="&amp;EOMONTH($B$3&amp;"/11/01",0))</f>
        <v>0</v>
      </c>
      <c r="P50" s="121">
        <f t="shared" si="2"/>
        <v>0</v>
      </c>
    </row>
    <row r="51" spans="2:16" x14ac:dyDescent="0.25">
      <c r="B51" s="103">
        <v>38</v>
      </c>
      <c r="C51" s="44" t="s">
        <v>42</v>
      </c>
      <c r="D51" s="120">
        <f>SUMIFS(DataBaseContable!$I:$I,DataBaseContable!$F:$F,"="&amp;T!$B51,DataBaseContable!$B:$B,"&gt;="&amp;$B$3&amp;"/01/01",DataBaseContable!$B:$B,"&lt;="&amp;EOMONTH($B$3&amp;"/01/01",0))</f>
        <v>0</v>
      </c>
      <c r="E51" s="120">
        <f>SUMIFS(DataBaseContable!$I:$I,DataBaseContable!$F:$F,"="&amp;T!$B51,DataBaseContable!$B:$B,"&gt;="&amp;$B$3&amp;"/02/01",DataBaseContable!$B:$B,"&lt;="&amp;EOMONTH($B$3&amp;"/02/01",0))</f>
        <v>0</v>
      </c>
      <c r="F51" s="120">
        <f>SUMIFS(DataBaseContable!$I:$I,DataBaseContable!$F:$F,"="&amp;T!$B51,DataBaseContable!$B:$B,"&gt;="&amp;$B$3&amp;"/03/01",DataBaseContable!$B:$B,"&lt;="&amp;EOMONTH($B$3&amp;"/03/01",0))</f>
        <v>0</v>
      </c>
      <c r="G51" s="120">
        <f>SUMIFS(DataBaseContable!$I:$I,DataBaseContable!$F:$F,"="&amp;T!$B51,DataBaseContable!$B:$B,"&gt;="&amp;$B$3&amp;"/04/01",DataBaseContable!$B:$B,"&lt;="&amp;EOMONTH($B$3&amp;"/04/01",0))</f>
        <v>0</v>
      </c>
      <c r="H51" s="120">
        <f>SUMIFS(DataBaseContable!$I:$I,DataBaseContable!$F:$F,"="&amp;T!$B51,DataBaseContable!$B:$B,"&gt;="&amp;$B$3&amp;"/05/01",DataBaseContable!$B:$B,"&lt;="&amp;EOMONTH($B$3&amp;"/05/01",0))</f>
        <v>0</v>
      </c>
      <c r="I51" s="120">
        <f>SUMIFS(DataBaseContable!$I:$I,DataBaseContable!$F:$F,"="&amp;T!$B51,DataBaseContable!$B:$B,"&gt;="&amp;$B$3&amp;"/06/01",DataBaseContable!$B:$B,"&lt;="&amp;EOMONTH($B$3&amp;"/06/01",0))</f>
        <v>0</v>
      </c>
      <c r="J51" s="120">
        <f>SUMIFS(DataBaseContable!$I:$I,DataBaseContable!$F:$F,"="&amp;T!$B51,DataBaseContable!$B:$B,"&gt;="&amp;$B$3&amp;"/07/01",DataBaseContable!$B:$B,"&lt;="&amp;EOMONTH($B$3&amp;"/07/01",0))</f>
        <v>0</v>
      </c>
      <c r="K51" s="120">
        <f>SUMIFS(DataBaseContable!$I:$I,DataBaseContable!$F:$F,"="&amp;T!$B51,DataBaseContable!$B:$B,"&gt;="&amp;$B$3&amp;"/08/01",DataBaseContable!$B:$B,"&lt;="&amp;EOMONTH($B$3&amp;"/08/01",0))</f>
        <v>0</v>
      </c>
      <c r="L51" s="120">
        <f>SUMIFS(DataBaseContable!$I:$I,DataBaseContable!$F:$F,"="&amp;T!$B51,DataBaseContable!$B:$B,"&gt;="&amp;$B$3&amp;"/09/01",DataBaseContable!$B:$B,"&lt;="&amp;EOMONTH($B$3&amp;"/09/01",0))</f>
        <v>0</v>
      </c>
      <c r="M51" s="120">
        <f>SUMIFS(DataBaseContable!$I:$I,DataBaseContable!$F:$F,"="&amp;T!$B51,DataBaseContable!$B:$B,"&gt;="&amp;$B$3&amp;"/10/01",DataBaseContable!$B:$B,"&lt;="&amp;EOMONTH($B$3&amp;"/10/01",0))</f>
        <v>0</v>
      </c>
      <c r="N51" s="120">
        <f>SUMIFS(DataBaseContable!$I:$I,DataBaseContable!$F:$F,"="&amp;T!$B51,DataBaseContable!$B:$B,"&gt;="&amp;$B$3&amp;"/11/01",DataBaseContable!$B:$B,"&lt;="&amp;EOMONTH($B$3&amp;"/11/01",0))</f>
        <v>0</v>
      </c>
      <c r="O51" s="120">
        <f>SUMIFS(DataBaseContable!$I:$I,DataBaseContable!$F:$F,"="&amp;T!$B51,DataBaseContable!$B:$B,"&gt;="&amp;$B$3&amp;"/11/01",DataBaseContable!$B:$B,"&lt;="&amp;EOMONTH($B$3&amp;"/11/01",0))</f>
        <v>0</v>
      </c>
      <c r="P51" s="121">
        <f t="shared" si="2"/>
        <v>0</v>
      </c>
    </row>
    <row r="52" spans="2:16" x14ac:dyDescent="0.25">
      <c r="B52" s="103">
        <v>39</v>
      </c>
      <c r="C52" s="44" t="s">
        <v>43</v>
      </c>
      <c r="D52" s="120">
        <f>SUMIFS(DataBaseContable!$I:$I,DataBaseContable!$F:$F,"="&amp;T!$B52,DataBaseContable!$B:$B,"&gt;="&amp;$B$3&amp;"/01/01",DataBaseContable!$B:$B,"&lt;="&amp;EOMONTH($B$3&amp;"/01/01",0))</f>
        <v>0</v>
      </c>
      <c r="E52" s="120">
        <f>SUMIFS(DataBaseContable!$I:$I,DataBaseContable!$F:$F,"="&amp;T!$B52,DataBaseContable!$B:$B,"&gt;="&amp;$B$3&amp;"/02/01",DataBaseContable!$B:$B,"&lt;="&amp;EOMONTH($B$3&amp;"/02/01",0))</f>
        <v>0</v>
      </c>
      <c r="F52" s="120">
        <f>SUMIFS(DataBaseContable!$I:$I,DataBaseContable!$F:$F,"="&amp;T!$B52,DataBaseContable!$B:$B,"&gt;="&amp;$B$3&amp;"/03/01",DataBaseContable!$B:$B,"&lt;="&amp;EOMONTH($B$3&amp;"/03/01",0))</f>
        <v>0</v>
      </c>
      <c r="G52" s="120">
        <f>SUMIFS(DataBaseContable!$I:$I,DataBaseContable!$F:$F,"="&amp;T!$B52,DataBaseContable!$B:$B,"&gt;="&amp;$B$3&amp;"/04/01",DataBaseContable!$B:$B,"&lt;="&amp;EOMONTH($B$3&amp;"/04/01",0))</f>
        <v>0</v>
      </c>
      <c r="H52" s="120">
        <f>SUMIFS(DataBaseContable!$I:$I,DataBaseContable!$F:$F,"="&amp;T!$B52,DataBaseContable!$B:$B,"&gt;="&amp;$B$3&amp;"/05/01",DataBaseContable!$B:$B,"&lt;="&amp;EOMONTH($B$3&amp;"/05/01",0))</f>
        <v>0</v>
      </c>
      <c r="I52" s="120">
        <f>SUMIFS(DataBaseContable!$I:$I,DataBaseContable!$F:$F,"="&amp;T!$B52,DataBaseContable!$B:$B,"&gt;="&amp;$B$3&amp;"/06/01",DataBaseContable!$B:$B,"&lt;="&amp;EOMONTH($B$3&amp;"/06/01",0))</f>
        <v>0</v>
      </c>
      <c r="J52" s="120">
        <f>SUMIFS(DataBaseContable!$I:$I,DataBaseContable!$F:$F,"="&amp;T!$B52,DataBaseContable!$B:$B,"&gt;="&amp;$B$3&amp;"/07/01",DataBaseContable!$B:$B,"&lt;="&amp;EOMONTH($B$3&amp;"/07/01",0))</f>
        <v>0</v>
      </c>
      <c r="K52" s="120">
        <f>SUMIFS(DataBaseContable!$I:$I,DataBaseContable!$F:$F,"="&amp;T!$B52,DataBaseContable!$B:$B,"&gt;="&amp;$B$3&amp;"/08/01",DataBaseContable!$B:$B,"&lt;="&amp;EOMONTH($B$3&amp;"/08/01",0))</f>
        <v>0</v>
      </c>
      <c r="L52" s="120">
        <f>SUMIFS(DataBaseContable!$I:$I,DataBaseContable!$F:$F,"="&amp;T!$B52,DataBaseContable!$B:$B,"&gt;="&amp;$B$3&amp;"/09/01",DataBaseContable!$B:$B,"&lt;="&amp;EOMONTH($B$3&amp;"/09/01",0))</f>
        <v>0</v>
      </c>
      <c r="M52" s="120">
        <f>SUMIFS(DataBaseContable!$I:$I,DataBaseContable!$F:$F,"="&amp;T!$B52,DataBaseContable!$B:$B,"&gt;="&amp;$B$3&amp;"/10/01",DataBaseContable!$B:$B,"&lt;="&amp;EOMONTH($B$3&amp;"/10/01",0))</f>
        <v>0</v>
      </c>
      <c r="N52" s="120">
        <f>SUMIFS(DataBaseContable!$I:$I,DataBaseContable!$F:$F,"="&amp;T!$B52,DataBaseContable!$B:$B,"&gt;="&amp;$B$3&amp;"/11/01",DataBaseContable!$B:$B,"&lt;="&amp;EOMONTH($B$3&amp;"/11/01",0))</f>
        <v>0</v>
      </c>
      <c r="O52" s="120">
        <f>SUMIFS(DataBaseContable!$I:$I,DataBaseContable!$F:$F,"="&amp;T!$B52,DataBaseContable!$B:$B,"&gt;="&amp;$B$3&amp;"/11/01",DataBaseContable!$B:$B,"&lt;="&amp;EOMONTH($B$3&amp;"/11/01",0))</f>
        <v>0</v>
      </c>
      <c r="P52" s="121">
        <f t="shared" si="2"/>
        <v>0</v>
      </c>
    </row>
    <row r="53" spans="2:16" x14ac:dyDescent="0.25">
      <c r="B53" s="103">
        <v>40</v>
      </c>
      <c r="C53" s="44" t="s">
        <v>44</v>
      </c>
      <c r="D53" s="120">
        <f>SUMIFS(DataBaseContable!$I:$I,DataBaseContable!$F:$F,"="&amp;T!$B53,DataBaseContable!$B:$B,"&gt;="&amp;$B$3&amp;"/01/01",DataBaseContable!$B:$B,"&lt;="&amp;EOMONTH($B$3&amp;"/01/01",0))</f>
        <v>0</v>
      </c>
      <c r="E53" s="120">
        <f>SUMIFS(DataBaseContable!$I:$I,DataBaseContable!$F:$F,"="&amp;T!$B53,DataBaseContable!$B:$B,"&gt;="&amp;$B$3&amp;"/02/01",DataBaseContable!$B:$B,"&lt;="&amp;EOMONTH($B$3&amp;"/02/01",0))</f>
        <v>0</v>
      </c>
      <c r="F53" s="120">
        <f>SUMIFS(DataBaseContable!$I:$I,DataBaseContable!$F:$F,"="&amp;T!$B53,DataBaseContable!$B:$B,"&gt;="&amp;$B$3&amp;"/03/01",DataBaseContable!$B:$B,"&lt;="&amp;EOMONTH($B$3&amp;"/03/01",0))</f>
        <v>0</v>
      </c>
      <c r="G53" s="120">
        <f>SUMIFS(DataBaseContable!$I:$I,DataBaseContable!$F:$F,"="&amp;T!$B53,DataBaseContable!$B:$B,"&gt;="&amp;$B$3&amp;"/04/01",DataBaseContable!$B:$B,"&lt;="&amp;EOMONTH($B$3&amp;"/04/01",0))</f>
        <v>0</v>
      </c>
      <c r="H53" s="120">
        <f>SUMIFS(DataBaseContable!$I:$I,DataBaseContable!$F:$F,"="&amp;T!$B53,DataBaseContable!$B:$B,"&gt;="&amp;$B$3&amp;"/05/01",DataBaseContable!$B:$B,"&lt;="&amp;EOMONTH($B$3&amp;"/05/01",0))</f>
        <v>0</v>
      </c>
      <c r="I53" s="120">
        <f>SUMIFS(DataBaseContable!$I:$I,DataBaseContable!$F:$F,"="&amp;T!$B53,DataBaseContable!$B:$B,"&gt;="&amp;$B$3&amp;"/06/01",DataBaseContable!$B:$B,"&lt;="&amp;EOMONTH($B$3&amp;"/06/01",0))</f>
        <v>0</v>
      </c>
      <c r="J53" s="120">
        <f>SUMIFS(DataBaseContable!$I:$I,DataBaseContable!$F:$F,"="&amp;T!$B53,DataBaseContable!$B:$B,"&gt;="&amp;$B$3&amp;"/07/01",DataBaseContable!$B:$B,"&lt;="&amp;EOMONTH($B$3&amp;"/07/01",0))</f>
        <v>0</v>
      </c>
      <c r="K53" s="120">
        <f>SUMIFS(DataBaseContable!$I:$I,DataBaseContable!$F:$F,"="&amp;T!$B53,DataBaseContable!$B:$B,"&gt;="&amp;$B$3&amp;"/08/01",DataBaseContable!$B:$B,"&lt;="&amp;EOMONTH($B$3&amp;"/08/01",0))</f>
        <v>0</v>
      </c>
      <c r="L53" s="120">
        <f>SUMIFS(DataBaseContable!$I:$I,DataBaseContable!$F:$F,"="&amp;T!$B53,DataBaseContable!$B:$B,"&gt;="&amp;$B$3&amp;"/09/01",DataBaseContable!$B:$B,"&lt;="&amp;EOMONTH($B$3&amp;"/09/01",0))</f>
        <v>0</v>
      </c>
      <c r="M53" s="120">
        <f>SUMIFS(DataBaseContable!$I:$I,DataBaseContable!$F:$F,"="&amp;T!$B53,DataBaseContable!$B:$B,"&gt;="&amp;$B$3&amp;"/10/01",DataBaseContable!$B:$B,"&lt;="&amp;EOMONTH($B$3&amp;"/10/01",0))</f>
        <v>0</v>
      </c>
      <c r="N53" s="120">
        <f>SUMIFS(DataBaseContable!$I:$I,DataBaseContable!$F:$F,"="&amp;T!$B53,DataBaseContable!$B:$B,"&gt;="&amp;$B$3&amp;"/11/01",DataBaseContable!$B:$B,"&lt;="&amp;EOMONTH($B$3&amp;"/11/01",0))</f>
        <v>0</v>
      </c>
      <c r="O53" s="120">
        <f>SUMIFS(DataBaseContable!$I:$I,DataBaseContable!$F:$F,"="&amp;T!$B53,DataBaseContable!$B:$B,"&gt;="&amp;$B$3&amp;"/11/01",DataBaseContable!$B:$B,"&lt;="&amp;EOMONTH($B$3&amp;"/11/01",0))</f>
        <v>0</v>
      </c>
      <c r="P53" s="121">
        <f t="shared" si="2"/>
        <v>0</v>
      </c>
    </row>
    <row r="54" spans="2:16" x14ac:dyDescent="0.25">
      <c r="B54" s="103">
        <v>41</v>
      </c>
      <c r="C54" s="44" t="s">
        <v>45</v>
      </c>
      <c r="D54" s="120">
        <f>SUMIFS(DataBaseContable!$I:$I,DataBaseContable!$F:$F,"="&amp;T!$B54,DataBaseContable!$B:$B,"&gt;="&amp;$B$3&amp;"/01/01",DataBaseContable!$B:$B,"&lt;="&amp;EOMONTH($B$3&amp;"/01/01",0))</f>
        <v>0</v>
      </c>
      <c r="E54" s="120">
        <f>SUMIFS(DataBaseContable!$I:$I,DataBaseContable!$F:$F,"="&amp;T!$B54,DataBaseContable!$B:$B,"&gt;="&amp;$B$3&amp;"/02/01",DataBaseContable!$B:$B,"&lt;="&amp;EOMONTH($B$3&amp;"/02/01",0))</f>
        <v>0</v>
      </c>
      <c r="F54" s="120">
        <f>SUMIFS(DataBaseContable!$I:$I,DataBaseContable!$F:$F,"="&amp;T!$B54,DataBaseContable!$B:$B,"&gt;="&amp;$B$3&amp;"/03/01",DataBaseContable!$B:$B,"&lt;="&amp;EOMONTH($B$3&amp;"/03/01",0))</f>
        <v>0</v>
      </c>
      <c r="G54" s="120">
        <f>SUMIFS(DataBaseContable!$I:$I,DataBaseContable!$F:$F,"="&amp;T!$B54,DataBaseContable!$B:$B,"&gt;="&amp;$B$3&amp;"/04/01",DataBaseContable!$B:$B,"&lt;="&amp;EOMONTH($B$3&amp;"/04/01",0))</f>
        <v>0</v>
      </c>
      <c r="H54" s="120">
        <f>SUMIFS(DataBaseContable!$I:$I,DataBaseContable!$F:$F,"="&amp;T!$B54,DataBaseContable!$B:$B,"&gt;="&amp;$B$3&amp;"/05/01",DataBaseContable!$B:$B,"&lt;="&amp;EOMONTH($B$3&amp;"/05/01",0))</f>
        <v>0</v>
      </c>
      <c r="I54" s="120">
        <f>SUMIFS(DataBaseContable!$I:$I,DataBaseContable!$F:$F,"="&amp;T!$B54,DataBaseContable!$B:$B,"&gt;="&amp;$B$3&amp;"/06/01",DataBaseContable!$B:$B,"&lt;="&amp;EOMONTH($B$3&amp;"/06/01",0))</f>
        <v>0</v>
      </c>
      <c r="J54" s="120">
        <f>SUMIFS(DataBaseContable!$I:$I,DataBaseContable!$F:$F,"="&amp;T!$B54,DataBaseContable!$B:$B,"&gt;="&amp;$B$3&amp;"/07/01",DataBaseContable!$B:$B,"&lt;="&amp;EOMONTH($B$3&amp;"/07/01",0))</f>
        <v>0</v>
      </c>
      <c r="K54" s="120">
        <f>SUMIFS(DataBaseContable!$I:$I,DataBaseContable!$F:$F,"="&amp;T!$B54,DataBaseContable!$B:$B,"&gt;="&amp;$B$3&amp;"/08/01",DataBaseContable!$B:$B,"&lt;="&amp;EOMONTH($B$3&amp;"/08/01",0))</f>
        <v>0</v>
      </c>
      <c r="L54" s="120">
        <f>SUMIFS(DataBaseContable!$I:$I,DataBaseContable!$F:$F,"="&amp;T!$B54,DataBaseContable!$B:$B,"&gt;="&amp;$B$3&amp;"/09/01",DataBaseContable!$B:$B,"&lt;="&amp;EOMONTH($B$3&amp;"/09/01",0))</f>
        <v>0</v>
      </c>
      <c r="M54" s="120">
        <f>SUMIFS(DataBaseContable!$I:$I,DataBaseContable!$F:$F,"="&amp;T!$B54,DataBaseContable!$B:$B,"&gt;="&amp;$B$3&amp;"/10/01",DataBaseContable!$B:$B,"&lt;="&amp;EOMONTH($B$3&amp;"/10/01",0))</f>
        <v>0</v>
      </c>
      <c r="N54" s="120">
        <f>SUMIFS(DataBaseContable!$I:$I,DataBaseContable!$F:$F,"="&amp;T!$B54,DataBaseContable!$B:$B,"&gt;="&amp;$B$3&amp;"/11/01",DataBaseContable!$B:$B,"&lt;="&amp;EOMONTH($B$3&amp;"/11/01",0))</f>
        <v>0</v>
      </c>
      <c r="O54" s="120">
        <f>SUMIFS(DataBaseContable!$I:$I,DataBaseContable!$F:$F,"="&amp;T!$B54,DataBaseContable!$B:$B,"&gt;="&amp;$B$3&amp;"/11/01",DataBaseContable!$B:$B,"&lt;="&amp;EOMONTH($B$3&amp;"/11/01",0))</f>
        <v>0</v>
      </c>
      <c r="P54" s="121">
        <f t="shared" si="2"/>
        <v>0</v>
      </c>
    </row>
    <row r="55" spans="2:16" x14ac:dyDescent="0.25">
      <c r="B55" s="103">
        <v>42</v>
      </c>
      <c r="C55" s="44" t="s">
        <v>46</v>
      </c>
      <c r="D55" s="120">
        <f>SUMIFS(DataBaseContable!$I:$I,DataBaseContable!$F:$F,"="&amp;T!$B55,DataBaseContable!$B:$B,"&gt;="&amp;$B$3&amp;"/01/01",DataBaseContable!$B:$B,"&lt;="&amp;EOMONTH($B$3&amp;"/01/01",0))</f>
        <v>0</v>
      </c>
      <c r="E55" s="120">
        <f>SUMIFS(DataBaseContable!$I:$I,DataBaseContable!$F:$F,"="&amp;T!$B55,DataBaseContable!$B:$B,"&gt;="&amp;$B$3&amp;"/02/01",DataBaseContable!$B:$B,"&lt;="&amp;EOMONTH($B$3&amp;"/02/01",0))</f>
        <v>0</v>
      </c>
      <c r="F55" s="120">
        <f>SUMIFS(DataBaseContable!$I:$I,DataBaseContable!$F:$F,"="&amp;T!$B55,DataBaseContable!$B:$B,"&gt;="&amp;$B$3&amp;"/03/01",DataBaseContable!$B:$B,"&lt;="&amp;EOMONTH($B$3&amp;"/03/01",0))</f>
        <v>0</v>
      </c>
      <c r="G55" s="120">
        <f>SUMIFS(DataBaseContable!$I:$I,DataBaseContable!$F:$F,"="&amp;T!$B55,DataBaseContable!$B:$B,"&gt;="&amp;$B$3&amp;"/04/01",DataBaseContable!$B:$B,"&lt;="&amp;EOMONTH($B$3&amp;"/04/01",0))</f>
        <v>0</v>
      </c>
      <c r="H55" s="120">
        <f>SUMIFS(DataBaseContable!$I:$I,DataBaseContable!$F:$F,"="&amp;T!$B55,DataBaseContable!$B:$B,"&gt;="&amp;$B$3&amp;"/05/01",DataBaseContable!$B:$B,"&lt;="&amp;EOMONTH($B$3&amp;"/05/01",0))</f>
        <v>0</v>
      </c>
      <c r="I55" s="120">
        <f>SUMIFS(DataBaseContable!$I:$I,DataBaseContable!$F:$F,"="&amp;T!$B55,DataBaseContable!$B:$B,"&gt;="&amp;$B$3&amp;"/06/01",DataBaseContable!$B:$B,"&lt;="&amp;EOMONTH($B$3&amp;"/06/01",0))</f>
        <v>0</v>
      </c>
      <c r="J55" s="120">
        <f>SUMIFS(DataBaseContable!$I:$I,DataBaseContable!$F:$F,"="&amp;T!$B55,DataBaseContable!$B:$B,"&gt;="&amp;$B$3&amp;"/07/01",DataBaseContable!$B:$B,"&lt;="&amp;EOMONTH($B$3&amp;"/07/01",0))</f>
        <v>0</v>
      </c>
      <c r="K55" s="120">
        <f>SUMIFS(DataBaseContable!$I:$I,DataBaseContable!$F:$F,"="&amp;T!$B55,DataBaseContable!$B:$B,"&gt;="&amp;$B$3&amp;"/08/01",DataBaseContable!$B:$B,"&lt;="&amp;EOMONTH($B$3&amp;"/08/01",0))</f>
        <v>0</v>
      </c>
      <c r="L55" s="120">
        <f>SUMIFS(DataBaseContable!$I:$I,DataBaseContable!$F:$F,"="&amp;T!$B55,DataBaseContable!$B:$B,"&gt;="&amp;$B$3&amp;"/09/01",DataBaseContable!$B:$B,"&lt;="&amp;EOMONTH($B$3&amp;"/09/01",0))</f>
        <v>0</v>
      </c>
      <c r="M55" s="120">
        <f>SUMIFS(DataBaseContable!$I:$I,DataBaseContable!$F:$F,"="&amp;T!$B55,DataBaseContable!$B:$B,"&gt;="&amp;$B$3&amp;"/10/01",DataBaseContable!$B:$B,"&lt;="&amp;EOMONTH($B$3&amp;"/10/01",0))</f>
        <v>0</v>
      </c>
      <c r="N55" s="120">
        <f>SUMIFS(DataBaseContable!$I:$I,DataBaseContable!$F:$F,"="&amp;T!$B55,DataBaseContable!$B:$B,"&gt;="&amp;$B$3&amp;"/11/01",DataBaseContable!$B:$B,"&lt;="&amp;EOMONTH($B$3&amp;"/11/01",0))</f>
        <v>0</v>
      </c>
      <c r="O55" s="120">
        <f>SUMIFS(DataBaseContable!$I:$I,DataBaseContable!$F:$F,"="&amp;T!$B55,DataBaseContable!$B:$B,"&gt;="&amp;$B$3&amp;"/11/01",DataBaseContable!$B:$B,"&lt;="&amp;EOMONTH($B$3&amp;"/11/01",0))</f>
        <v>0</v>
      </c>
      <c r="P55" s="121">
        <f t="shared" si="2"/>
        <v>0</v>
      </c>
    </row>
    <row r="56" spans="2:16" x14ac:dyDescent="0.25">
      <c r="B56" s="103">
        <v>43</v>
      </c>
      <c r="C56" s="44" t="s">
        <v>47</v>
      </c>
      <c r="D56" s="120">
        <f>SUMIFS(DataBaseContable!$I:$I,DataBaseContable!$F:$F,"="&amp;T!$B56,DataBaseContable!$B:$B,"&gt;="&amp;$B$3&amp;"/01/01",DataBaseContable!$B:$B,"&lt;="&amp;EOMONTH($B$3&amp;"/01/01",0))</f>
        <v>0</v>
      </c>
      <c r="E56" s="120">
        <f>SUMIFS(DataBaseContable!$I:$I,DataBaseContable!$F:$F,"="&amp;T!$B56,DataBaseContable!$B:$B,"&gt;="&amp;$B$3&amp;"/02/01",DataBaseContable!$B:$B,"&lt;="&amp;EOMONTH($B$3&amp;"/02/01",0))</f>
        <v>0</v>
      </c>
      <c r="F56" s="120">
        <f>SUMIFS(DataBaseContable!$I:$I,DataBaseContable!$F:$F,"="&amp;T!$B56,DataBaseContable!$B:$B,"&gt;="&amp;$B$3&amp;"/03/01",DataBaseContable!$B:$B,"&lt;="&amp;EOMONTH($B$3&amp;"/03/01",0))</f>
        <v>0</v>
      </c>
      <c r="G56" s="120">
        <f>SUMIFS(DataBaseContable!$I:$I,DataBaseContable!$F:$F,"="&amp;T!$B56,DataBaseContable!$B:$B,"&gt;="&amp;$B$3&amp;"/04/01",DataBaseContable!$B:$B,"&lt;="&amp;EOMONTH($B$3&amp;"/04/01",0))</f>
        <v>0</v>
      </c>
      <c r="H56" s="120">
        <f>SUMIFS(DataBaseContable!$I:$I,DataBaseContable!$F:$F,"="&amp;T!$B56,DataBaseContable!$B:$B,"&gt;="&amp;$B$3&amp;"/05/01",DataBaseContable!$B:$B,"&lt;="&amp;EOMONTH($B$3&amp;"/05/01",0))</f>
        <v>0</v>
      </c>
      <c r="I56" s="120">
        <f>SUMIFS(DataBaseContable!$I:$I,DataBaseContable!$F:$F,"="&amp;T!$B56,DataBaseContable!$B:$B,"&gt;="&amp;$B$3&amp;"/06/01",DataBaseContable!$B:$B,"&lt;="&amp;EOMONTH($B$3&amp;"/06/01",0))</f>
        <v>0</v>
      </c>
      <c r="J56" s="120">
        <f>SUMIFS(DataBaseContable!$I:$I,DataBaseContable!$F:$F,"="&amp;T!$B56,DataBaseContable!$B:$B,"&gt;="&amp;$B$3&amp;"/07/01",DataBaseContable!$B:$B,"&lt;="&amp;EOMONTH($B$3&amp;"/07/01",0))</f>
        <v>0</v>
      </c>
      <c r="K56" s="120">
        <f>SUMIFS(DataBaseContable!$I:$I,DataBaseContable!$F:$F,"="&amp;T!$B56,DataBaseContable!$B:$B,"&gt;="&amp;$B$3&amp;"/08/01",DataBaseContable!$B:$B,"&lt;="&amp;EOMONTH($B$3&amp;"/08/01",0))</f>
        <v>0</v>
      </c>
      <c r="L56" s="120">
        <f>SUMIFS(DataBaseContable!$I:$I,DataBaseContable!$F:$F,"="&amp;T!$B56,DataBaseContable!$B:$B,"&gt;="&amp;$B$3&amp;"/09/01",DataBaseContable!$B:$B,"&lt;="&amp;EOMONTH($B$3&amp;"/09/01",0))</f>
        <v>0</v>
      </c>
      <c r="M56" s="120">
        <f>SUMIFS(DataBaseContable!$I:$I,DataBaseContable!$F:$F,"="&amp;T!$B56,DataBaseContable!$B:$B,"&gt;="&amp;$B$3&amp;"/10/01",DataBaseContable!$B:$B,"&lt;="&amp;EOMONTH($B$3&amp;"/10/01",0))</f>
        <v>0</v>
      </c>
      <c r="N56" s="120">
        <f>SUMIFS(DataBaseContable!$I:$I,DataBaseContable!$F:$F,"="&amp;T!$B56,DataBaseContable!$B:$B,"&gt;="&amp;$B$3&amp;"/11/01",DataBaseContable!$B:$B,"&lt;="&amp;EOMONTH($B$3&amp;"/11/01",0))</f>
        <v>0</v>
      </c>
      <c r="O56" s="120">
        <f>SUMIFS(DataBaseContable!$I:$I,DataBaseContable!$F:$F,"="&amp;T!$B56,DataBaseContable!$B:$B,"&gt;="&amp;$B$3&amp;"/11/01",DataBaseContable!$B:$B,"&lt;="&amp;EOMONTH($B$3&amp;"/11/01",0))</f>
        <v>0</v>
      </c>
      <c r="P56" s="121">
        <f t="shared" si="2"/>
        <v>0</v>
      </c>
    </row>
    <row r="57" spans="2:16" x14ac:dyDescent="0.25">
      <c r="B57" s="103">
        <v>44</v>
      </c>
      <c r="C57" s="44" t="s">
        <v>52</v>
      </c>
      <c r="D57" s="120">
        <f>SUMIFS(DataBaseContable!$I:$I,DataBaseContable!$F:$F,"="&amp;T!$B57,DataBaseContable!$B:$B,"&gt;="&amp;$B$3&amp;"/01/01",DataBaseContable!$B:$B,"&lt;="&amp;EOMONTH($B$3&amp;"/01/01",0))</f>
        <v>0</v>
      </c>
      <c r="E57" s="120">
        <f>SUMIFS(DataBaseContable!$I:$I,DataBaseContable!$F:$F,"="&amp;T!$B57,DataBaseContable!$B:$B,"&gt;="&amp;$B$3&amp;"/02/01",DataBaseContable!$B:$B,"&lt;="&amp;EOMONTH($B$3&amp;"/02/01",0))</f>
        <v>0</v>
      </c>
      <c r="F57" s="120">
        <f>SUMIFS(DataBaseContable!$I:$I,DataBaseContable!$F:$F,"="&amp;T!$B57,DataBaseContable!$B:$B,"&gt;="&amp;$B$3&amp;"/03/01",DataBaseContable!$B:$B,"&lt;="&amp;EOMONTH($B$3&amp;"/03/01",0))</f>
        <v>0</v>
      </c>
      <c r="G57" s="120">
        <f>SUMIFS(DataBaseContable!$I:$I,DataBaseContable!$F:$F,"="&amp;T!$B57,DataBaseContable!$B:$B,"&gt;="&amp;$B$3&amp;"/04/01",DataBaseContable!$B:$B,"&lt;="&amp;EOMONTH($B$3&amp;"/04/01",0))</f>
        <v>0</v>
      </c>
      <c r="H57" s="120">
        <f>SUMIFS(DataBaseContable!$I:$I,DataBaseContable!$F:$F,"="&amp;T!$B57,DataBaseContable!$B:$B,"&gt;="&amp;$B$3&amp;"/05/01",DataBaseContable!$B:$B,"&lt;="&amp;EOMONTH($B$3&amp;"/05/01",0))</f>
        <v>0</v>
      </c>
      <c r="I57" s="120">
        <f>SUMIFS(DataBaseContable!$I:$I,DataBaseContable!$F:$F,"="&amp;T!$B57,DataBaseContable!$B:$B,"&gt;="&amp;$B$3&amp;"/06/01",DataBaseContable!$B:$B,"&lt;="&amp;EOMONTH($B$3&amp;"/06/01",0))</f>
        <v>0</v>
      </c>
      <c r="J57" s="120">
        <f>SUMIFS(DataBaseContable!$I:$I,DataBaseContable!$F:$F,"="&amp;T!$B57,DataBaseContable!$B:$B,"&gt;="&amp;$B$3&amp;"/07/01",DataBaseContable!$B:$B,"&lt;="&amp;EOMONTH($B$3&amp;"/07/01",0))</f>
        <v>0</v>
      </c>
      <c r="K57" s="120">
        <f>SUMIFS(DataBaseContable!$I:$I,DataBaseContable!$F:$F,"="&amp;T!$B57,DataBaseContable!$B:$B,"&gt;="&amp;$B$3&amp;"/08/01",DataBaseContable!$B:$B,"&lt;="&amp;EOMONTH($B$3&amp;"/08/01",0))</f>
        <v>0</v>
      </c>
      <c r="L57" s="120">
        <f>SUMIFS(DataBaseContable!$I:$I,DataBaseContable!$F:$F,"="&amp;T!$B57,DataBaseContable!$B:$B,"&gt;="&amp;$B$3&amp;"/09/01",DataBaseContable!$B:$B,"&lt;="&amp;EOMONTH($B$3&amp;"/09/01",0))</f>
        <v>0</v>
      </c>
      <c r="M57" s="120">
        <f>SUMIFS(DataBaseContable!$I:$I,DataBaseContable!$F:$F,"="&amp;T!$B57,DataBaseContable!$B:$B,"&gt;="&amp;$B$3&amp;"/10/01",DataBaseContable!$B:$B,"&lt;="&amp;EOMONTH($B$3&amp;"/10/01",0))</f>
        <v>0</v>
      </c>
      <c r="N57" s="120">
        <f>SUMIFS(DataBaseContable!$I:$I,DataBaseContable!$F:$F,"="&amp;T!$B57,DataBaseContable!$B:$B,"&gt;="&amp;$B$3&amp;"/11/01",DataBaseContable!$B:$B,"&lt;="&amp;EOMONTH($B$3&amp;"/11/01",0))</f>
        <v>0</v>
      </c>
      <c r="O57" s="120">
        <f>SUMIFS(DataBaseContable!$I:$I,DataBaseContable!$F:$F,"="&amp;T!$B57,DataBaseContable!$B:$B,"&gt;="&amp;$B$3&amp;"/11/01",DataBaseContable!$B:$B,"&lt;="&amp;EOMONTH($B$3&amp;"/11/01",0))</f>
        <v>0</v>
      </c>
      <c r="P57" s="121">
        <f t="shared" si="2"/>
        <v>0</v>
      </c>
    </row>
    <row r="58" spans="2:16" x14ac:dyDescent="0.25">
      <c r="B58" s="103">
        <v>45</v>
      </c>
      <c r="C58" s="44" t="s">
        <v>48</v>
      </c>
      <c r="D58" s="120">
        <f>SUMIFS(DataBaseContable!$I:$I,DataBaseContable!$F:$F,"="&amp;T!$B58,DataBaseContable!$B:$B,"&gt;="&amp;$B$3&amp;"/01/01",DataBaseContable!$B:$B,"&lt;="&amp;EOMONTH($B$3&amp;"/01/01",0))</f>
        <v>0</v>
      </c>
      <c r="E58" s="120">
        <f>SUMIFS(DataBaseContable!$I:$I,DataBaseContable!$F:$F,"="&amp;T!$B58,DataBaseContable!$B:$B,"&gt;="&amp;$B$3&amp;"/02/01",DataBaseContable!$B:$B,"&lt;="&amp;EOMONTH($B$3&amp;"/02/01",0))</f>
        <v>0</v>
      </c>
      <c r="F58" s="120">
        <f>SUMIFS(DataBaseContable!$I:$I,DataBaseContable!$F:$F,"="&amp;T!$B58,DataBaseContable!$B:$B,"&gt;="&amp;$B$3&amp;"/03/01",DataBaseContable!$B:$B,"&lt;="&amp;EOMONTH($B$3&amp;"/03/01",0))</f>
        <v>0</v>
      </c>
      <c r="G58" s="120">
        <f>SUMIFS(DataBaseContable!$I:$I,DataBaseContable!$F:$F,"="&amp;T!$B58,DataBaseContable!$B:$B,"&gt;="&amp;$B$3&amp;"/04/01",DataBaseContable!$B:$B,"&lt;="&amp;EOMONTH($B$3&amp;"/04/01",0))</f>
        <v>0</v>
      </c>
      <c r="H58" s="120">
        <f>SUMIFS(DataBaseContable!$I:$I,DataBaseContable!$F:$F,"="&amp;T!$B58,DataBaseContable!$B:$B,"&gt;="&amp;$B$3&amp;"/05/01",DataBaseContable!$B:$B,"&lt;="&amp;EOMONTH($B$3&amp;"/05/01",0))</f>
        <v>0</v>
      </c>
      <c r="I58" s="120">
        <f>SUMIFS(DataBaseContable!$I:$I,DataBaseContable!$F:$F,"="&amp;T!$B58,DataBaseContable!$B:$B,"&gt;="&amp;$B$3&amp;"/06/01",DataBaseContable!$B:$B,"&lt;="&amp;EOMONTH($B$3&amp;"/06/01",0))</f>
        <v>0</v>
      </c>
      <c r="J58" s="120">
        <f>SUMIFS(DataBaseContable!$I:$I,DataBaseContable!$F:$F,"="&amp;T!$B58,DataBaseContable!$B:$B,"&gt;="&amp;$B$3&amp;"/07/01",DataBaseContable!$B:$B,"&lt;="&amp;EOMONTH($B$3&amp;"/07/01",0))</f>
        <v>0</v>
      </c>
      <c r="K58" s="120">
        <f>SUMIFS(DataBaseContable!$I:$I,DataBaseContable!$F:$F,"="&amp;T!$B58,DataBaseContable!$B:$B,"&gt;="&amp;$B$3&amp;"/08/01",DataBaseContable!$B:$B,"&lt;="&amp;EOMONTH($B$3&amp;"/08/01",0))</f>
        <v>0</v>
      </c>
      <c r="L58" s="120">
        <f>SUMIFS(DataBaseContable!$I:$I,DataBaseContable!$F:$F,"="&amp;T!$B58,DataBaseContable!$B:$B,"&gt;="&amp;$B$3&amp;"/09/01",DataBaseContable!$B:$B,"&lt;="&amp;EOMONTH($B$3&amp;"/09/01",0))</f>
        <v>0</v>
      </c>
      <c r="M58" s="120">
        <f>SUMIFS(DataBaseContable!$I:$I,DataBaseContable!$F:$F,"="&amp;T!$B58,DataBaseContable!$B:$B,"&gt;="&amp;$B$3&amp;"/10/01",DataBaseContable!$B:$B,"&lt;="&amp;EOMONTH($B$3&amp;"/10/01",0))</f>
        <v>0</v>
      </c>
      <c r="N58" s="120">
        <f>SUMIFS(DataBaseContable!$I:$I,DataBaseContable!$F:$F,"="&amp;T!$B58,DataBaseContable!$B:$B,"&gt;="&amp;$B$3&amp;"/11/01",DataBaseContable!$B:$B,"&lt;="&amp;EOMONTH($B$3&amp;"/11/01",0))</f>
        <v>0</v>
      </c>
      <c r="O58" s="120">
        <f>SUMIFS(DataBaseContable!$I:$I,DataBaseContable!$F:$F,"="&amp;T!$B58,DataBaseContable!$B:$B,"&gt;="&amp;$B$3&amp;"/11/01",DataBaseContable!$B:$B,"&lt;="&amp;EOMONTH($B$3&amp;"/11/01",0))</f>
        <v>0</v>
      </c>
      <c r="P58" s="121">
        <f t="shared" si="2"/>
        <v>0</v>
      </c>
    </row>
    <row r="59" spans="2:16" x14ac:dyDescent="0.25">
      <c r="B59" s="103">
        <v>46</v>
      </c>
      <c r="C59" s="44" t="s">
        <v>49</v>
      </c>
      <c r="D59" s="120">
        <f>SUMIFS(DataBaseContable!$I:$I,DataBaseContable!$F:$F,"="&amp;T!$B59,DataBaseContable!$B:$B,"&gt;="&amp;$B$3&amp;"/01/01",DataBaseContable!$B:$B,"&lt;="&amp;EOMONTH($B$3&amp;"/01/01",0))</f>
        <v>0</v>
      </c>
      <c r="E59" s="120">
        <f>SUMIFS(DataBaseContable!$I:$I,DataBaseContable!$F:$F,"="&amp;T!$B59,DataBaseContable!$B:$B,"&gt;="&amp;$B$3&amp;"/02/01",DataBaseContable!$B:$B,"&lt;="&amp;EOMONTH($B$3&amp;"/02/01",0))</f>
        <v>0</v>
      </c>
      <c r="F59" s="120">
        <f>SUMIFS(DataBaseContable!$I:$I,DataBaseContable!$F:$F,"="&amp;T!$B59,DataBaseContable!$B:$B,"&gt;="&amp;$B$3&amp;"/03/01",DataBaseContable!$B:$B,"&lt;="&amp;EOMONTH($B$3&amp;"/03/01",0))</f>
        <v>0</v>
      </c>
      <c r="G59" s="120">
        <f>SUMIFS(DataBaseContable!$I:$I,DataBaseContable!$F:$F,"="&amp;T!$B59,DataBaseContable!$B:$B,"&gt;="&amp;$B$3&amp;"/04/01",DataBaseContable!$B:$B,"&lt;="&amp;EOMONTH($B$3&amp;"/04/01",0))</f>
        <v>0</v>
      </c>
      <c r="H59" s="120">
        <f>SUMIFS(DataBaseContable!$I:$I,DataBaseContable!$F:$F,"="&amp;T!$B59,DataBaseContable!$B:$B,"&gt;="&amp;$B$3&amp;"/05/01",DataBaseContable!$B:$B,"&lt;="&amp;EOMONTH($B$3&amp;"/05/01",0))</f>
        <v>0</v>
      </c>
      <c r="I59" s="120">
        <f>SUMIFS(DataBaseContable!$I:$I,DataBaseContable!$F:$F,"="&amp;T!$B59,DataBaseContable!$B:$B,"&gt;="&amp;$B$3&amp;"/06/01",DataBaseContable!$B:$B,"&lt;="&amp;EOMONTH($B$3&amp;"/06/01",0))</f>
        <v>0</v>
      </c>
      <c r="J59" s="120">
        <f>SUMIFS(DataBaseContable!$I:$I,DataBaseContable!$F:$F,"="&amp;T!$B59,DataBaseContable!$B:$B,"&gt;="&amp;$B$3&amp;"/07/01",DataBaseContable!$B:$B,"&lt;="&amp;EOMONTH($B$3&amp;"/07/01",0))</f>
        <v>0</v>
      </c>
      <c r="K59" s="120">
        <f>SUMIFS(DataBaseContable!$I:$I,DataBaseContable!$F:$F,"="&amp;T!$B59,DataBaseContable!$B:$B,"&gt;="&amp;$B$3&amp;"/08/01",DataBaseContable!$B:$B,"&lt;="&amp;EOMONTH($B$3&amp;"/08/01",0))</f>
        <v>0</v>
      </c>
      <c r="L59" s="120">
        <f>SUMIFS(DataBaseContable!$I:$I,DataBaseContable!$F:$F,"="&amp;T!$B59,DataBaseContable!$B:$B,"&gt;="&amp;$B$3&amp;"/09/01",DataBaseContable!$B:$B,"&lt;="&amp;EOMONTH($B$3&amp;"/09/01",0))</f>
        <v>0</v>
      </c>
      <c r="M59" s="120">
        <f>SUMIFS(DataBaseContable!$I:$I,DataBaseContable!$F:$F,"="&amp;T!$B59,DataBaseContable!$B:$B,"&gt;="&amp;$B$3&amp;"/10/01",DataBaseContable!$B:$B,"&lt;="&amp;EOMONTH($B$3&amp;"/10/01",0))</f>
        <v>0</v>
      </c>
      <c r="N59" s="120">
        <f>SUMIFS(DataBaseContable!$I:$I,DataBaseContable!$F:$F,"="&amp;T!$B59,DataBaseContable!$B:$B,"&gt;="&amp;$B$3&amp;"/11/01",DataBaseContable!$B:$B,"&lt;="&amp;EOMONTH($B$3&amp;"/11/01",0))</f>
        <v>0</v>
      </c>
      <c r="O59" s="120">
        <f>SUMIFS(DataBaseContable!$I:$I,DataBaseContable!$F:$F,"="&amp;T!$B59,DataBaseContable!$B:$B,"&gt;="&amp;$B$3&amp;"/11/01",DataBaseContable!$B:$B,"&lt;="&amp;EOMONTH($B$3&amp;"/11/01",0))</f>
        <v>0</v>
      </c>
      <c r="P59" s="121">
        <f t="shared" si="2"/>
        <v>0</v>
      </c>
    </row>
    <row r="60" spans="2:16" x14ac:dyDescent="0.25">
      <c r="B60" s="103">
        <v>47</v>
      </c>
      <c r="C60" s="44" t="s">
        <v>50</v>
      </c>
      <c r="D60" s="120">
        <f>SUMIFS(DataBaseContable!$I:$I,DataBaseContable!$F:$F,"="&amp;T!$B60,DataBaseContable!$B:$B,"&gt;="&amp;$B$3&amp;"/01/01",DataBaseContable!$B:$B,"&lt;="&amp;EOMONTH($B$3&amp;"/01/01",0))</f>
        <v>0</v>
      </c>
      <c r="E60" s="120">
        <f>SUMIFS(DataBaseContable!$I:$I,DataBaseContable!$F:$F,"="&amp;T!$B60,DataBaseContable!$B:$B,"&gt;="&amp;$B$3&amp;"/02/01",DataBaseContable!$B:$B,"&lt;="&amp;EOMONTH($B$3&amp;"/02/01",0))</f>
        <v>0</v>
      </c>
      <c r="F60" s="120">
        <f>SUMIFS(DataBaseContable!$I:$I,DataBaseContable!$F:$F,"="&amp;T!$B60,DataBaseContable!$B:$B,"&gt;="&amp;$B$3&amp;"/03/01",DataBaseContable!$B:$B,"&lt;="&amp;EOMONTH($B$3&amp;"/03/01",0))</f>
        <v>0</v>
      </c>
      <c r="G60" s="120">
        <f>SUMIFS(DataBaseContable!$I:$I,DataBaseContable!$F:$F,"="&amp;T!$B60,DataBaseContable!$B:$B,"&gt;="&amp;$B$3&amp;"/04/01",DataBaseContable!$B:$B,"&lt;="&amp;EOMONTH($B$3&amp;"/04/01",0))</f>
        <v>0</v>
      </c>
      <c r="H60" s="120">
        <f>SUMIFS(DataBaseContable!$I:$I,DataBaseContable!$F:$F,"="&amp;T!$B60,DataBaseContable!$B:$B,"&gt;="&amp;$B$3&amp;"/05/01",DataBaseContable!$B:$B,"&lt;="&amp;EOMONTH($B$3&amp;"/05/01",0))</f>
        <v>0</v>
      </c>
      <c r="I60" s="120">
        <f>SUMIFS(DataBaseContable!$I:$I,DataBaseContable!$F:$F,"="&amp;T!$B60,DataBaseContable!$B:$B,"&gt;="&amp;$B$3&amp;"/06/01",DataBaseContable!$B:$B,"&lt;="&amp;EOMONTH($B$3&amp;"/06/01",0))</f>
        <v>0</v>
      </c>
      <c r="J60" s="120">
        <f>SUMIFS(DataBaseContable!$I:$I,DataBaseContable!$F:$F,"="&amp;T!$B60,DataBaseContable!$B:$B,"&gt;="&amp;$B$3&amp;"/07/01",DataBaseContable!$B:$B,"&lt;="&amp;EOMONTH($B$3&amp;"/07/01",0))</f>
        <v>0</v>
      </c>
      <c r="K60" s="120">
        <f>SUMIFS(DataBaseContable!$I:$I,DataBaseContable!$F:$F,"="&amp;T!$B60,DataBaseContable!$B:$B,"&gt;="&amp;$B$3&amp;"/08/01",DataBaseContable!$B:$B,"&lt;="&amp;EOMONTH($B$3&amp;"/08/01",0))</f>
        <v>0</v>
      </c>
      <c r="L60" s="120">
        <f>SUMIFS(DataBaseContable!$I:$I,DataBaseContable!$F:$F,"="&amp;T!$B60,DataBaseContable!$B:$B,"&gt;="&amp;$B$3&amp;"/09/01",DataBaseContable!$B:$B,"&lt;="&amp;EOMONTH($B$3&amp;"/09/01",0))</f>
        <v>0</v>
      </c>
      <c r="M60" s="120">
        <f>SUMIFS(DataBaseContable!$I:$I,DataBaseContable!$F:$F,"="&amp;T!$B60,DataBaseContable!$B:$B,"&gt;="&amp;$B$3&amp;"/10/01",DataBaseContable!$B:$B,"&lt;="&amp;EOMONTH($B$3&amp;"/10/01",0))</f>
        <v>0</v>
      </c>
      <c r="N60" s="120">
        <f>SUMIFS(DataBaseContable!$I:$I,DataBaseContable!$F:$F,"="&amp;T!$B60,DataBaseContable!$B:$B,"&gt;="&amp;$B$3&amp;"/11/01",DataBaseContable!$B:$B,"&lt;="&amp;EOMONTH($B$3&amp;"/11/01",0))</f>
        <v>0</v>
      </c>
      <c r="O60" s="120">
        <f>SUMIFS(DataBaseContable!$I:$I,DataBaseContable!$F:$F,"="&amp;T!$B60,DataBaseContable!$B:$B,"&gt;="&amp;$B$3&amp;"/11/01",DataBaseContable!$B:$B,"&lt;="&amp;EOMONTH($B$3&amp;"/11/01",0))</f>
        <v>0</v>
      </c>
      <c r="P60" s="121">
        <f t="shared" si="2"/>
        <v>0</v>
      </c>
    </row>
    <row r="61" spans="2:16" x14ac:dyDescent="0.25">
      <c r="B61" s="103">
        <v>48</v>
      </c>
      <c r="C61" s="44" t="s">
        <v>53</v>
      </c>
      <c r="D61" s="120">
        <f>SUMIFS(DataBaseContable!$I:$I,DataBaseContable!$F:$F,"="&amp;T!$B61,DataBaseContable!$B:$B,"&gt;="&amp;$B$3&amp;"/01/01",DataBaseContable!$B:$B,"&lt;="&amp;EOMONTH($B$3&amp;"/01/01",0))</f>
        <v>0</v>
      </c>
      <c r="E61" s="120">
        <f>SUMIFS(DataBaseContable!$I:$I,DataBaseContable!$F:$F,"="&amp;T!$B61,DataBaseContable!$B:$B,"&gt;="&amp;$B$3&amp;"/02/01",DataBaseContable!$B:$B,"&lt;="&amp;EOMONTH($B$3&amp;"/02/01",0))</f>
        <v>0</v>
      </c>
      <c r="F61" s="120">
        <f>SUMIFS(DataBaseContable!$I:$I,DataBaseContable!$F:$F,"="&amp;T!$B61,DataBaseContable!$B:$B,"&gt;="&amp;$B$3&amp;"/03/01",DataBaseContable!$B:$B,"&lt;="&amp;EOMONTH($B$3&amp;"/03/01",0))</f>
        <v>0</v>
      </c>
      <c r="G61" s="120">
        <f>SUMIFS(DataBaseContable!$I:$I,DataBaseContable!$F:$F,"="&amp;T!$B61,DataBaseContable!$B:$B,"&gt;="&amp;$B$3&amp;"/04/01",DataBaseContable!$B:$B,"&lt;="&amp;EOMONTH($B$3&amp;"/04/01",0))</f>
        <v>0</v>
      </c>
      <c r="H61" s="120">
        <f>SUMIFS(DataBaseContable!$I:$I,DataBaseContable!$F:$F,"="&amp;T!$B61,DataBaseContable!$B:$B,"&gt;="&amp;$B$3&amp;"/05/01",DataBaseContable!$B:$B,"&lt;="&amp;EOMONTH($B$3&amp;"/05/01",0))</f>
        <v>0</v>
      </c>
      <c r="I61" s="120">
        <f>SUMIFS(DataBaseContable!$I:$I,DataBaseContable!$F:$F,"="&amp;T!$B61,DataBaseContable!$B:$B,"&gt;="&amp;$B$3&amp;"/06/01",DataBaseContable!$B:$B,"&lt;="&amp;EOMONTH($B$3&amp;"/06/01",0))</f>
        <v>0</v>
      </c>
      <c r="J61" s="120">
        <f>SUMIFS(DataBaseContable!$I:$I,DataBaseContable!$F:$F,"="&amp;T!$B61,DataBaseContable!$B:$B,"&gt;="&amp;$B$3&amp;"/07/01",DataBaseContable!$B:$B,"&lt;="&amp;EOMONTH($B$3&amp;"/07/01",0))</f>
        <v>0</v>
      </c>
      <c r="K61" s="120">
        <f>SUMIFS(DataBaseContable!$I:$I,DataBaseContable!$F:$F,"="&amp;T!$B61,DataBaseContable!$B:$B,"&gt;="&amp;$B$3&amp;"/08/01",DataBaseContable!$B:$B,"&lt;="&amp;EOMONTH($B$3&amp;"/08/01",0))</f>
        <v>0</v>
      </c>
      <c r="L61" s="120">
        <f>SUMIFS(DataBaseContable!$I:$I,DataBaseContable!$F:$F,"="&amp;T!$B61,DataBaseContable!$B:$B,"&gt;="&amp;$B$3&amp;"/09/01",DataBaseContable!$B:$B,"&lt;="&amp;EOMONTH($B$3&amp;"/09/01",0))</f>
        <v>0</v>
      </c>
      <c r="M61" s="120">
        <f>SUMIFS(DataBaseContable!$I:$I,DataBaseContable!$F:$F,"="&amp;T!$B61,DataBaseContable!$B:$B,"&gt;="&amp;$B$3&amp;"/10/01",DataBaseContable!$B:$B,"&lt;="&amp;EOMONTH($B$3&amp;"/10/01",0))</f>
        <v>0</v>
      </c>
      <c r="N61" s="120">
        <f>SUMIFS(DataBaseContable!$I:$I,DataBaseContable!$F:$F,"="&amp;T!$B61,DataBaseContable!$B:$B,"&gt;="&amp;$B$3&amp;"/11/01",DataBaseContable!$B:$B,"&lt;="&amp;EOMONTH($B$3&amp;"/11/01",0))</f>
        <v>0</v>
      </c>
      <c r="O61" s="120">
        <f>SUMIFS(DataBaseContable!$I:$I,DataBaseContable!$F:$F,"="&amp;T!$B61,DataBaseContable!$B:$B,"&gt;="&amp;$B$3&amp;"/11/01",DataBaseContable!$B:$B,"&lt;="&amp;EOMONTH($B$3&amp;"/11/01",0))</f>
        <v>0</v>
      </c>
      <c r="P61" s="121">
        <f t="shared" si="2"/>
        <v>0</v>
      </c>
    </row>
    <row r="62" spans="2:16" x14ac:dyDescent="0.25">
      <c r="B62" s="103">
        <v>49</v>
      </c>
      <c r="C62" s="44" t="s">
        <v>54</v>
      </c>
      <c r="D62" s="120">
        <f>SUMIFS(DataBaseContable!$I:$I,DataBaseContable!$F:$F,"="&amp;T!$B62,DataBaseContable!$B:$B,"&gt;="&amp;$B$3&amp;"/01/01",DataBaseContable!$B:$B,"&lt;="&amp;EOMONTH($B$3&amp;"/01/01",0))</f>
        <v>0</v>
      </c>
      <c r="E62" s="120">
        <f>SUMIFS(DataBaseContable!$I:$I,DataBaseContable!$F:$F,"="&amp;T!$B62,DataBaseContable!$B:$B,"&gt;="&amp;$B$3&amp;"/02/01",DataBaseContable!$B:$B,"&lt;="&amp;EOMONTH($B$3&amp;"/02/01",0))</f>
        <v>0</v>
      </c>
      <c r="F62" s="120">
        <f>SUMIFS(DataBaseContable!$I:$I,DataBaseContable!$F:$F,"="&amp;T!$B62,DataBaseContable!$B:$B,"&gt;="&amp;$B$3&amp;"/03/01",DataBaseContable!$B:$B,"&lt;="&amp;EOMONTH($B$3&amp;"/03/01",0))</f>
        <v>0</v>
      </c>
      <c r="G62" s="120">
        <f>SUMIFS(DataBaseContable!$I:$I,DataBaseContable!$F:$F,"="&amp;T!$B62,DataBaseContable!$B:$B,"&gt;="&amp;$B$3&amp;"/04/01",DataBaseContable!$B:$B,"&lt;="&amp;EOMONTH($B$3&amp;"/04/01",0))</f>
        <v>0</v>
      </c>
      <c r="H62" s="120">
        <f>SUMIFS(DataBaseContable!$I:$I,DataBaseContable!$F:$F,"="&amp;T!$B62,DataBaseContable!$B:$B,"&gt;="&amp;$B$3&amp;"/05/01",DataBaseContable!$B:$B,"&lt;="&amp;EOMONTH($B$3&amp;"/05/01",0))</f>
        <v>0</v>
      </c>
      <c r="I62" s="120">
        <f>SUMIFS(DataBaseContable!$I:$I,DataBaseContable!$F:$F,"="&amp;T!$B62,DataBaseContable!$B:$B,"&gt;="&amp;$B$3&amp;"/06/01",DataBaseContable!$B:$B,"&lt;="&amp;EOMONTH($B$3&amp;"/06/01",0))</f>
        <v>0</v>
      </c>
      <c r="J62" s="120">
        <f>SUMIFS(DataBaseContable!$I:$I,DataBaseContable!$F:$F,"="&amp;T!$B62,DataBaseContable!$B:$B,"&gt;="&amp;$B$3&amp;"/07/01",DataBaseContable!$B:$B,"&lt;="&amp;EOMONTH($B$3&amp;"/07/01",0))</f>
        <v>0</v>
      </c>
      <c r="K62" s="120">
        <f>SUMIFS(DataBaseContable!$I:$I,DataBaseContable!$F:$F,"="&amp;T!$B62,DataBaseContable!$B:$B,"&gt;="&amp;$B$3&amp;"/08/01",DataBaseContable!$B:$B,"&lt;="&amp;EOMONTH($B$3&amp;"/08/01",0))</f>
        <v>0</v>
      </c>
      <c r="L62" s="120">
        <f>SUMIFS(DataBaseContable!$I:$I,DataBaseContable!$F:$F,"="&amp;T!$B62,DataBaseContable!$B:$B,"&gt;="&amp;$B$3&amp;"/09/01",DataBaseContable!$B:$B,"&lt;="&amp;EOMONTH($B$3&amp;"/09/01",0))</f>
        <v>0</v>
      </c>
      <c r="M62" s="120">
        <f>SUMIFS(DataBaseContable!$I:$I,DataBaseContable!$F:$F,"="&amp;T!$B62,DataBaseContable!$B:$B,"&gt;="&amp;$B$3&amp;"/10/01",DataBaseContable!$B:$B,"&lt;="&amp;EOMONTH($B$3&amp;"/10/01",0))</f>
        <v>0</v>
      </c>
      <c r="N62" s="120">
        <f>SUMIFS(DataBaseContable!$I:$I,DataBaseContable!$F:$F,"="&amp;T!$B62,DataBaseContable!$B:$B,"&gt;="&amp;$B$3&amp;"/11/01",DataBaseContable!$B:$B,"&lt;="&amp;EOMONTH($B$3&amp;"/11/01",0))</f>
        <v>0</v>
      </c>
      <c r="O62" s="120">
        <f>SUMIFS(DataBaseContable!$I:$I,DataBaseContable!$F:$F,"="&amp;T!$B62,DataBaseContable!$B:$B,"&gt;="&amp;$B$3&amp;"/11/01",DataBaseContable!$B:$B,"&lt;="&amp;EOMONTH($B$3&amp;"/11/01",0))</f>
        <v>0</v>
      </c>
      <c r="P62" s="121">
        <f t="shared" si="2"/>
        <v>0</v>
      </c>
    </row>
    <row r="63" spans="2:16" x14ac:dyDescent="0.25">
      <c r="B63" s="103">
        <v>50</v>
      </c>
      <c r="C63" s="44" t="s">
        <v>55</v>
      </c>
      <c r="D63" s="120">
        <f>SUMIFS(DataBaseContable!$I:$I,DataBaseContable!$F:$F,"="&amp;T!$B63,DataBaseContable!$B:$B,"&gt;="&amp;$B$3&amp;"/01/01",DataBaseContable!$B:$B,"&lt;="&amp;EOMONTH($B$3&amp;"/01/01",0))</f>
        <v>0</v>
      </c>
      <c r="E63" s="120">
        <f>SUMIFS(DataBaseContable!$I:$I,DataBaseContable!$F:$F,"="&amp;T!$B63,DataBaseContable!$B:$B,"&gt;="&amp;$B$3&amp;"/02/01",DataBaseContable!$B:$B,"&lt;="&amp;EOMONTH($B$3&amp;"/02/01",0))</f>
        <v>0</v>
      </c>
      <c r="F63" s="120">
        <f>SUMIFS(DataBaseContable!$I:$I,DataBaseContable!$F:$F,"="&amp;T!$B63,DataBaseContable!$B:$B,"&gt;="&amp;$B$3&amp;"/03/01",DataBaseContable!$B:$B,"&lt;="&amp;EOMONTH($B$3&amp;"/03/01",0))</f>
        <v>0</v>
      </c>
      <c r="G63" s="120">
        <f>SUMIFS(DataBaseContable!$I:$I,DataBaseContable!$F:$F,"="&amp;T!$B63,DataBaseContable!$B:$B,"&gt;="&amp;$B$3&amp;"/04/01",DataBaseContable!$B:$B,"&lt;="&amp;EOMONTH($B$3&amp;"/04/01",0))</f>
        <v>0</v>
      </c>
      <c r="H63" s="120">
        <f>SUMIFS(DataBaseContable!$I:$I,DataBaseContable!$F:$F,"="&amp;T!$B63,DataBaseContable!$B:$B,"&gt;="&amp;$B$3&amp;"/05/01",DataBaseContable!$B:$B,"&lt;="&amp;EOMONTH($B$3&amp;"/05/01",0))</f>
        <v>0</v>
      </c>
      <c r="I63" s="120">
        <f>SUMIFS(DataBaseContable!$I:$I,DataBaseContable!$F:$F,"="&amp;T!$B63,DataBaseContable!$B:$B,"&gt;="&amp;$B$3&amp;"/06/01",DataBaseContable!$B:$B,"&lt;="&amp;EOMONTH($B$3&amp;"/06/01",0))</f>
        <v>0</v>
      </c>
      <c r="J63" s="120">
        <f>SUMIFS(DataBaseContable!$I:$I,DataBaseContable!$F:$F,"="&amp;T!$B63,DataBaseContable!$B:$B,"&gt;="&amp;$B$3&amp;"/07/01",DataBaseContable!$B:$B,"&lt;="&amp;EOMONTH($B$3&amp;"/07/01",0))</f>
        <v>0</v>
      </c>
      <c r="K63" s="120">
        <f>SUMIFS(DataBaseContable!$I:$I,DataBaseContable!$F:$F,"="&amp;T!$B63,DataBaseContable!$B:$B,"&gt;="&amp;$B$3&amp;"/08/01",DataBaseContable!$B:$B,"&lt;="&amp;EOMONTH($B$3&amp;"/08/01",0))</f>
        <v>0</v>
      </c>
      <c r="L63" s="120">
        <f>SUMIFS(DataBaseContable!$I:$I,DataBaseContable!$F:$F,"="&amp;T!$B63,DataBaseContable!$B:$B,"&gt;="&amp;$B$3&amp;"/09/01",DataBaseContable!$B:$B,"&lt;="&amp;EOMONTH($B$3&amp;"/09/01",0))</f>
        <v>0</v>
      </c>
      <c r="M63" s="120">
        <f>SUMIFS(DataBaseContable!$I:$I,DataBaseContable!$F:$F,"="&amp;T!$B63,DataBaseContable!$B:$B,"&gt;="&amp;$B$3&amp;"/10/01",DataBaseContable!$B:$B,"&lt;="&amp;EOMONTH($B$3&amp;"/10/01",0))</f>
        <v>0</v>
      </c>
      <c r="N63" s="120">
        <f>SUMIFS(DataBaseContable!$I:$I,DataBaseContable!$F:$F,"="&amp;T!$B63,DataBaseContable!$B:$B,"&gt;="&amp;$B$3&amp;"/11/01",DataBaseContable!$B:$B,"&lt;="&amp;EOMONTH($B$3&amp;"/11/01",0))</f>
        <v>0</v>
      </c>
      <c r="O63" s="120">
        <f>SUMIFS(DataBaseContable!$I:$I,DataBaseContable!$F:$F,"="&amp;T!$B63,DataBaseContable!$B:$B,"&gt;="&amp;$B$3&amp;"/11/01",DataBaseContable!$B:$B,"&lt;="&amp;EOMONTH($B$3&amp;"/11/01",0))</f>
        <v>0</v>
      </c>
      <c r="P63" s="121">
        <f t="shared" si="2"/>
        <v>0</v>
      </c>
    </row>
    <row r="64" spans="2:16" x14ac:dyDescent="0.25">
      <c r="B64" s="103">
        <v>51</v>
      </c>
      <c r="C64" s="44" t="s">
        <v>44</v>
      </c>
      <c r="D64" s="120">
        <f>SUMIFS(DataBaseContable!$I:$I,DataBaseContable!$F:$F,"="&amp;T!$B64,DataBaseContable!$B:$B,"&gt;="&amp;$B$3&amp;"/01/01",DataBaseContable!$B:$B,"&lt;="&amp;EOMONTH($B$3&amp;"/01/01",0))</f>
        <v>0</v>
      </c>
      <c r="E64" s="120">
        <f>SUMIFS(DataBaseContable!$I:$I,DataBaseContable!$F:$F,"="&amp;T!$B64,DataBaseContable!$B:$B,"&gt;="&amp;$B$3&amp;"/02/01",DataBaseContable!$B:$B,"&lt;="&amp;EOMONTH($B$3&amp;"/02/01",0))</f>
        <v>0</v>
      </c>
      <c r="F64" s="120">
        <f>SUMIFS(DataBaseContable!$I:$I,DataBaseContable!$F:$F,"="&amp;T!$B64,DataBaseContable!$B:$B,"&gt;="&amp;$B$3&amp;"/03/01",DataBaseContable!$B:$B,"&lt;="&amp;EOMONTH($B$3&amp;"/03/01",0))</f>
        <v>0</v>
      </c>
      <c r="G64" s="120">
        <f>SUMIFS(DataBaseContable!$I:$I,DataBaseContable!$F:$F,"="&amp;T!$B64,DataBaseContable!$B:$B,"&gt;="&amp;$B$3&amp;"/04/01",DataBaseContable!$B:$B,"&lt;="&amp;EOMONTH($B$3&amp;"/04/01",0))</f>
        <v>0</v>
      </c>
      <c r="H64" s="120">
        <f>SUMIFS(DataBaseContable!$I:$I,DataBaseContable!$F:$F,"="&amp;T!$B64,DataBaseContable!$B:$B,"&gt;="&amp;$B$3&amp;"/05/01",DataBaseContable!$B:$B,"&lt;="&amp;EOMONTH($B$3&amp;"/05/01",0))</f>
        <v>0</v>
      </c>
      <c r="I64" s="120">
        <f>SUMIFS(DataBaseContable!$I:$I,DataBaseContable!$F:$F,"="&amp;T!$B64,DataBaseContable!$B:$B,"&gt;="&amp;$B$3&amp;"/06/01",DataBaseContable!$B:$B,"&lt;="&amp;EOMONTH($B$3&amp;"/06/01",0))</f>
        <v>0</v>
      </c>
      <c r="J64" s="120">
        <f>SUMIFS(DataBaseContable!$I:$I,DataBaseContable!$F:$F,"="&amp;T!$B64,DataBaseContable!$B:$B,"&gt;="&amp;$B$3&amp;"/07/01",DataBaseContable!$B:$B,"&lt;="&amp;EOMONTH($B$3&amp;"/07/01",0))</f>
        <v>0</v>
      </c>
      <c r="K64" s="120">
        <f>SUMIFS(DataBaseContable!$I:$I,DataBaseContable!$F:$F,"="&amp;T!$B64,DataBaseContable!$B:$B,"&gt;="&amp;$B$3&amp;"/08/01",DataBaseContable!$B:$B,"&lt;="&amp;EOMONTH($B$3&amp;"/08/01",0))</f>
        <v>0</v>
      </c>
      <c r="L64" s="120">
        <f>SUMIFS(DataBaseContable!$I:$I,DataBaseContable!$F:$F,"="&amp;T!$B64,DataBaseContable!$B:$B,"&gt;="&amp;$B$3&amp;"/09/01",DataBaseContable!$B:$B,"&lt;="&amp;EOMONTH($B$3&amp;"/09/01",0))</f>
        <v>0</v>
      </c>
      <c r="M64" s="120">
        <f>SUMIFS(DataBaseContable!$I:$I,DataBaseContable!$F:$F,"="&amp;T!$B64,DataBaseContable!$B:$B,"&gt;="&amp;$B$3&amp;"/10/01",DataBaseContable!$B:$B,"&lt;="&amp;EOMONTH($B$3&amp;"/10/01",0))</f>
        <v>0</v>
      </c>
      <c r="N64" s="120">
        <f>SUMIFS(DataBaseContable!$I:$I,DataBaseContable!$F:$F,"="&amp;T!$B64,DataBaseContable!$B:$B,"&gt;="&amp;$B$3&amp;"/11/01",DataBaseContable!$B:$B,"&lt;="&amp;EOMONTH($B$3&amp;"/11/01",0))</f>
        <v>0</v>
      </c>
      <c r="O64" s="120">
        <f>SUMIFS(DataBaseContable!$I:$I,DataBaseContable!$F:$F,"="&amp;T!$B64,DataBaseContable!$B:$B,"&gt;="&amp;$B$3&amp;"/11/01",DataBaseContable!$B:$B,"&lt;="&amp;EOMONTH($B$3&amp;"/11/01",0))</f>
        <v>0</v>
      </c>
      <c r="P64" s="121">
        <f t="shared" si="2"/>
        <v>0</v>
      </c>
    </row>
    <row r="65" spans="2:16" x14ac:dyDescent="0.25">
      <c r="B65" s="103">
        <v>52</v>
      </c>
      <c r="C65" s="44" t="s">
        <v>56</v>
      </c>
      <c r="D65" s="120">
        <f>SUMIFS(DataBaseContable!$I:$I,DataBaseContable!$F:$F,"="&amp;T!$B65,DataBaseContable!$B:$B,"&gt;="&amp;$B$3&amp;"/01/01",DataBaseContable!$B:$B,"&lt;="&amp;EOMONTH($B$3&amp;"/01/01",0))</f>
        <v>0</v>
      </c>
      <c r="E65" s="120">
        <f>SUMIFS(DataBaseContable!$I:$I,DataBaseContable!$F:$F,"="&amp;T!$B65,DataBaseContable!$B:$B,"&gt;="&amp;$B$3&amp;"/02/01",DataBaseContable!$B:$B,"&lt;="&amp;EOMONTH($B$3&amp;"/02/01",0))</f>
        <v>0</v>
      </c>
      <c r="F65" s="120">
        <f>SUMIFS(DataBaseContable!$I:$I,DataBaseContable!$F:$F,"="&amp;T!$B65,DataBaseContable!$B:$B,"&gt;="&amp;$B$3&amp;"/03/01",DataBaseContable!$B:$B,"&lt;="&amp;EOMONTH($B$3&amp;"/03/01",0))</f>
        <v>0</v>
      </c>
      <c r="G65" s="120">
        <f>SUMIFS(DataBaseContable!$I:$I,DataBaseContable!$F:$F,"="&amp;T!$B65,DataBaseContable!$B:$B,"&gt;="&amp;$B$3&amp;"/04/01",DataBaseContable!$B:$B,"&lt;="&amp;EOMONTH($B$3&amp;"/04/01",0))</f>
        <v>0</v>
      </c>
      <c r="H65" s="120">
        <f>SUMIFS(DataBaseContable!$I:$I,DataBaseContable!$F:$F,"="&amp;T!$B65,DataBaseContable!$B:$B,"&gt;="&amp;$B$3&amp;"/05/01",DataBaseContable!$B:$B,"&lt;="&amp;EOMONTH($B$3&amp;"/05/01",0))</f>
        <v>0</v>
      </c>
      <c r="I65" s="120">
        <f>SUMIFS(DataBaseContable!$I:$I,DataBaseContable!$F:$F,"="&amp;T!$B65,DataBaseContable!$B:$B,"&gt;="&amp;$B$3&amp;"/06/01",DataBaseContable!$B:$B,"&lt;="&amp;EOMONTH($B$3&amp;"/06/01",0))</f>
        <v>0</v>
      </c>
      <c r="J65" s="120">
        <f>SUMIFS(DataBaseContable!$I:$I,DataBaseContable!$F:$F,"="&amp;T!$B65,DataBaseContable!$B:$B,"&gt;="&amp;$B$3&amp;"/07/01",DataBaseContable!$B:$B,"&lt;="&amp;EOMONTH($B$3&amp;"/07/01",0))</f>
        <v>0</v>
      </c>
      <c r="K65" s="120">
        <f>SUMIFS(DataBaseContable!$I:$I,DataBaseContable!$F:$F,"="&amp;T!$B65,DataBaseContable!$B:$B,"&gt;="&amp;$B$3&amp;"/08/01",DataBaseContable!$B:$B,"&lt;="&amp;EOMONTH($B$3&amp;"/08/01",0))</f>
        <v>0</v>
      </c>
      <c r="L65" s="120">
        <f>SUMIFS(DataBaseContable!$I:$I,DataBaseContable!$F:$F,"="&amp;T!$B65,DataBaseContable!$B:$B,"&gt;="&amp;$B$3&amp;"/09/01",DataBaseContable!$B:$B,"&lt;="&amp;EOMONTH($B$3&amp;"/09/01",0))</f>
        <v>0</v>
      </c>
      <c r="M65" s="120">
        <f>SUMIFS(DataBaseContable!$I:$I,DataBaseContable!$F:$F,"="&amp;T!$B65,DataBaseContable!$B:$B,"&gt;="&amp;$B$3&amp;"/10/01",DataBaseContable!$B:$B,"&lt;="&amp;EOMONTH($B$3&amp;"/10/01",0))</f>
        <v>0</v>
      </c>
      <c r="N65" s="120">
        <f>SUMIFS(DataBaseContable!$I:$I,DataBaseContable!$F:$F,"="&amp;T!$B65,DataBaseContable!$B:$B,"&gt;="&amp;$B$3&amp;"/11/01",DataBaseContable!$B:$B,"&lt;="&amp;EOMONTH($B$3&amp;"/11/01",0))</f>
        <v>0</v>
      </c>
      <c r="O65" s="120">
        <f>SUMIFS(DataBaseContable!$I:$I,DataBaseContable!$F:$F,"="&amp;T!$B65,DataBaseContable!$B:$B,"&gt;="&amp;$B$3&amp;"/11/01",DataBaseContable!$B:$B,"&lt;="&amp;EOMONTH($B$3&amp;"/11/01",0))</f>
        <v>0</v>
      </c>
      <c r="P65" s="121">
        <f t="shared" si="2"/>
        <v>0</v>
      </c>
    </row>
    <row r="66" spans="2:16" x14ac:dyDescent="0.25">
      <c r="B66" s="103">
        <v>53</v>
      </c>
      <c r="C66" s="44" t="s">
        <v>57</v>
      </c>
      <c r="D66" s="120">
        <f>SUMIFS(DataBaseContable!$I:$I,DataBaseContable!$F:$F,"="&amp;T!$B66,DataBaseContable!$B:$B,"&gt;="&amp;$B$3&amp;"/01/01",DataBaseContable!$B:$B,"&lt;="&amp;EOMONTH($B$3&amp;"/01/01",0))</f>
        <v>0</v>
      </c>
      <c r="E66" s="120">
        <f>SUMIFS(DataBaseContable!$I:$I,DataBaseContable!$F:$F,"="&amp;T!$B66,DataBaseContable!$B:$B,"&gt;="&amp;$B$3&amp;"/02/01",DataBaseContable!$B:$B,"&lt;="&amp;EOMONTH($B$3&amp;"/02/01",0))</f>
        <v>0</v>
      </c>
      <c r="F66" s="120">
        <f>SUMIFS(DataBaseContable!$I:$I,DataBaseContable!$F:$F,"="&amp;T!$B66,DataBaseContable!$B:$B,"&gt;="&amp;$B$3&amp;"/03/01",DataBaseContable!$B:$B,"&lt;="&amp;EOMONTH($B$3&amp;"/03/01",0))</f>
        <v>0</v>
      </c>
      <c r="G66" s="120">
        <f>SUMIFS(DataBaseContable!$I:$I,DataBaseContable!$F:$F,"="&amp;T!$B66,DataBaseContable!$B:$B,"&gt;="&amp;$B$3&amp;"/04/01",DataBaseContable!$B:$B,"&lt;="&amp;EOMONTH($B$3&amp;"/04/01",0))</f>
        <v>0</v>
      </c>
      <c r="H66" s="120">
        <f>SUMIFS(DataBaseContable!$I:$I,DataBaseContable!$F:$F,"="&amp;T!$B66,DataBaseContable!$B:$B,"&gt;="&amp;$B$3&amp;"/05/01",DataBaseContable!$B:$B,"&lt;="&amp;EOMONTH($B$3&amp;"/05/01",0))</f>
        <v>0</v>
      </c>
      <c r="I66" s="120">
        <f>SUMIFS(DataBaseContable!$I:$I,DataBaseContable!$F:$F,"="&amp;T!$B66,DataBaseContable!$B:$B,"&gt;="&amp;$B$3&amp;"/06/01",DataBaseContable!$B:$B,"&lt;="&amp;EOMONTH($B$3&amp;"/06/01",0))</f>
        <v>0</v>
      </c>
      <c r="J66" s="120">
        <f>SUMIFS(DataBaseContable!$I:$I,DataBaseContable!$F:$F,"="&amp;T!$B66,DataBaseContable!$B:$B,"&gt;="&amp;$B$3&amp;"/07/01",DataBaseContable!$B:$B,"&lt;="&amp;EOMONTH($B$3&amp;"/07/01",0))</f>
        <v>0</v>
      </c>
      <c r="K66" s="120">
        <f>SUMIFS(DataBaseContable!$I:$I,DataBaseContable!$F:$F,"="&amp;T!$B66,DataBaseContable!$B:$B,"&gt;="&amp;$B$3&amp;"/08/01",DataBaseContable!$B:$B,"&lt;="&amp;EOMONTH($B$3&amp;"/08/01",0))</f>
        <v>0</v>
      </c>
      <c r="L66" s="120">
        <f>SUMIFS(DataBaseContable!$I:$I,DataBaseContable!$F:$F,"="&amp;T!$B66,DataBaseContable!$B:$B,"&gt;="&amp;$B$3&amp;"/09/01",DataBaseContable!$B:$B,"&lt;="&amp;EOMONTH($B$3&amp;"/09/01",0))</f>
        <v>0</v>
      </c>
      <c r="M66" s="120">
        <f>SUMIFS(DataBaseContable!$I:$I,DataBaseContable!$F:$F,"="&amp;T!$B66,DataBaseContable!$B:$B,"&gt;="&amp;$B$3&amp;"/10/01",DataBaseContable!$B:$B,"&lt;="&amp;EOMONTH($B$3&amp;"/10/01",0))</f>
        <v>0</v>
      </c>
      <c r="N66" s="120">
        <f>SUMIFS(DataBaseContable!$I:$I,DataBaseContable!$F:$F,"="&amp;T!$B66,DataBaseContable!$B:$B,"&gt;="&amp;$B$3&amp;"/11/01",DataBaseContable!$B:$B,"&lt;="&amp;EOMONTH($B$3&amp;"/11/01",0))</f>
        <v>0</v>
      </c>
      <c r="O66" s="120">
        <f>SUMIFS(DataBaseContable!$I:$I,DataBaseContable!$F:$F,"="&amp;T!$B66,DataBaseContable!$B:$B,"&gt;="&amp;$B$3&amp;"/11/01",DataBaseContable!$B:$B,"&lt;="&amp;EOMONTH($B$3&amp;"/11/01",0))</f>
        <v>0</v>
      </c>
      <c r="P66" s="121">
        <f t="shared" si="2"/>
        <v>0</v>
      </c>
    </row>
    <row r="67" spans="2:16" x14ac:dyDescent="0.25">
      <c r="B67" s="103">
        <v>54</v>
      </c>
      <c r="C67" s="44" t="s">
        <v>58</v>
      </c>
      <c r="D67" s="120">
        <f>SUMIFS(DataBaseContable!$I:$I,DataBaseContable!$F:$F,"="&amp;T!$B67,DataBaseContable!$B:$B,"&gt;="&amp;$B$3&amp;"/01/01",DataBaseContable!$B:$B,"&lt;="&amp;EOMONTH($B$3&amp;"/01/01",0))</f>
        <v>0</v>
      </c>
      <c r="E67" s="120">
        <f>SUMIFS(DataBaseContable!$I:$I,DataBaseContable!$F:$F,"="&amp;T!$B67,DataBaseContable!$B:$B,"&gt;="&amp;$B$3&amp;"/02/01",DataBaseContable!$B:$B,"&lt;="&amp;EOMONTH($B$3&amp;"/02/01",0))</f>
        <v>0</v>
      </c>
      <c r="F67" s="120">
        <f>SUMIFS(DataBaseContable!$I:$I,DataBaseContable!$F:$F,"="&amp;T!$B67,DataBaseContable!$B:$B,"&gt;="&amp;$B$3&amp;"/03/01",DataBaseContable!$B:$B,"&lt;="&amp;EOMONTH($B$3&amp;"/03/01",0))</f>
        <v>0</v>
      </c>
      <c r="G67" s="120">
        <f>SUMIFS(DataBaseContable!$I:$I,DataBaseContable!$F:$F,"="&amp;T!$B67,DataBaseContable!$B:$B,"&gt;="&amp;$B$3&amp;"/04/01",DataBaseContable!$B:$B,"&lt;="&amp;EOMONTH($B$3&amp;"/04/01",0))</f>
        <v>0</v>
      </c>
      <c r="H67" s="120">
        <f>SUMIFS(DataBaseContable!$I:$I,DataBaseContable!$F:$F,"="&amp;T!$B67,DataBaseContable!$B:$B,"&gt;="&amp;$B$3&amp;"/05/01",DataBaseContable!$B:$B,"&lt;="&amp;EOMONTH($B$3&amp;"/05/01",0))</f>
        <v>0</v>
      </c>
      <c r="I67" s="120">
        <f>SUMIFS(DataBaseContable!$I:$I,DataBaseContable!$F:$F,"="&amp;T!$B67,DataBaseContable!$B:$B,"&gt;="&amp;$B$3&amp;"/06/01",DataBaseContable!$B:$B,"&lt;="&amp;EOMONTH($B$3&amp;"/06/01",0))</f>
        <v>0</v>
      </c>
      <c r="J67" s="120">
        <f>SUMIFS(DataBaseContable!$I:$I,DataBaseContable!$F:$F,"="&amp;T!$B67,DataBaseContable!$B:$B,"&gt;="&amp;$B$3&amp;"/07/01",DataBaseContable!$B:$B,"&lt;="&amp;EOMONTH($B$3&amp;"/07/01",0))</f>
        <v>0</v>
      </c>
      <c r="K67" s="120">
        <f>SUMIFS(DataBaseContable!$I:$I,DataBaseContable!$F:$F,"="&amp;T!$B67,DataBaseContable!$B:$B,"&gt;="&amp;$B$3&amp;"/08/01",DataBaseContable!$B:$B,"&lt;="&amp;EOMONTH($B$3&amp;"/08/01",0))</f>
        <v>0</v>
      </c>
      <c r="L67" s="120">
        <f>SUMIFS(DataBaseContable!$I:$I,DataBaseContable!$F:$F,"="&amp;T!$B67,DataBaseContable!$B:$B,"&gt;="&amp;$B$3&amp;"/09/01",DataBaseContable!$B:$B,"&lt;="&amp;EOMONTH($B$3&amp;"/09/01",0))</f>
        <v>0</v>
      </c>
      <c r="M67" s="120">
        <f>SUMIFS(DataBaseContable!$I:$I,DataBaseContable!$F:$F,"="&amp;T!$B67,DataBaseContable!$B:$B,"&gt;="&amp;$B$3&amp;"/10/01",DataBaseContable!$B:$B,"&lt;="&amp;EOMONTH($B$3&amp;"/10/01",0))</f>
        <v>0</v>
      </c>
      <c r="N67" s="120">
        <f>SUMIFS(DataBaseContable!$I:$I,DataBaseContable!$F:$F,"="&amp;T!$B67,DataBaseContable!$B:$B,"&gt;="&amp;$B$3&amp;"/11/01",DataBaseContable!$B:$B,"&lt;="&amp;EOMONTH($B$3&amp;"/11/01",0))</f>
        <v>0</v>
      </c>
      <c r="O67" s="120">
        <f>SUMIFS(DataBaseContable!$I:$I,DataBaseContable!$F:$F,"="&amp;T!$B67,DataBaseContable!$B:$B,"&gt;="&amp;$B$3&amp;"/11/01",DataBaseContable!$B:$B,"&lt;="&amp;EOMONTH($B$3&amp;"/11/01",0))</f>
        <v>0</v>
      </c>
      <c r="P67" s="121">
        <f t="shared" si="2"/>
        <v>0</v>
      </c>
    </row>
    <row r="68" spans="2:16" x14ac:dyDescent="0.25">
      <c r="B68" s="103">
        <v>55</v>
      </c>
      <c r="C68" s="44" t="s">
        <v>59</v>
      </c>
      <c r="D68" s="120">
        <f>SUMIFS(DataBaseContable!$I:$I,DataBaseContable!$F:$F,"="&amp;T!$B68,DataBaseContable!$B:$B,"&gt;="&amp;$B$3&amp;"/01/01",DataBaseContable!$B:$B,"&lt;="&amp;EOMONTH($B$3&amp;"/01/01",0))</f>
        <v>0</v>
      </c>
      <c r="E68" s="120">
        <f>SUMIFS(DataBaseContable!$I:$I,DataBaseContable!$F:$F,"="&amp;T!$B68,DataBaseContable!$B:$B,"&gt;="&amp;$B$3&amp;"/02/01",DataBaseContable!$B:$B,"&lt;="&amp;EOMONTH($B$3&amp;"/02/01",0))</f>
        <v>0</v>
      </c>
      <c r="F68" s="120">
        <f>SUMIFS(DataBaseContable!$I:$I,DataBaseContable!$F:$F,"="&amp;T!$B68,DataBaseContable!$B:$B,"&gt;="&amp;$B$3&amp;"/03/01",DataBaseContable!$B:$B,"&lt;="&amp;EOMONTH($B$3&amp;"/03/01",0))</f>
        <v>0</v>
      </c>
      <c r="G68" s="120">
        <f>SUMIFS(DataBaseContable!$I:$I,DataBaseContable!$F:$F,"="&amp;T!$B68,DataBaseContable!$B:$B,"&gt;="&amp;$B$3&amp;"/04/01",DataBaseContable!$B:$B,"&lt;="&amp;EOMONTH($B$3&amp;"/04/01",0))</f>
        <v>0</v>
      </c>
      <c r="H68" s="120">
        <f>SUMIFS(DataBaseContable!$I:$I,DataBaseContable!$F:$F,"="&amp;T!$B68,DataBaseContable!$B:$B,"&gt;="&amp;$B$3&amp;"/05/01",DataBaseContable!$B:$B,"&lt;="&amp;EOMONTH($B$3&amp;"/05/01",0))</f>
        <v>0</v>
      </c>
      <c r="I68" s="120">
        <f>SUMIFS(DataBaseContable!$I:$I,DataBaseContable!$F:$F,"="&amp;T!$B68,DataBaseContable!$B:$B,"&gt;="&amp;$B$3&amp;"/06/01",DataBaseContable!$B:$B,"&lt;="&amp;EOMONTH($B$3&amp;"/06/01",0))</f>
        <v>0</v>
      </c>
      <c r="J68" s="120">
        <f>SUMIFS(DataBaseContable!$I:$I,DataBaseContable!$F:$F,"="&amp;T!$B68,DataBaseContable!$B:$B,"&gt;="&amp;$B$3&amp;"/07/01",DataBaseContable!$B:$B,"&lt;="&amp;EOMONTH($B$3&amp;"/07/01",0))</f>
        <v>0</v>
      </c>
      <c r="K68" s="120">
        <f>SUMIFS(DataBaseContable!$I:$I,DataBaseContable!$F:$F,"="&amp;T!$B68,DataBaseContable!$B:$B,"&gt;="&amp;$B$3&amp;"/08/01",DataBaseContable!$B:$B,"&lt;="&amp;EOMONTH($B$3&amp;"/08/01",0))</f>
        <v>0</v>
      </c>
      <c r="L68" s="120">
        <f>SUMIFS(DataBaseContable!$I:$I,DataBaseContable!$F:$F,"="&amp;T!$B68,DataBaseContable!$B:$B,"&gt;="&amp;$B$3&amp;"/09/01",DataBaseContable!$B:$B,"&lt;="&amp;EOMONTH($B$3&amp;"/09/01",0))</f>
        <v>0</v>
      </c>
      <c r="M68" s="120">
        <f>SUMIFS(DataBaseContable!$I:$I,DataBaseContable!$F:$F,"="&amp;T!$B68,DataBaseContable!$B:$B,"&gt;="&amp;$B$3&amp;"/10/01",DataBaseContable!$B:$B,"&lt;="&amp;EOMONTH($B$3&amp;"/10/01",0))</f>
        <v>0</v>
      </c>
      <c r="N68" s="120">
        <f>SUMIFS(DataBaseContable!$I:$I,DataBaseContable!$F:$F,"="&amp;T!$B68,DataBaseContable!$B:$B,"&gt;="&amp;$B$3&amp;"/11/01",DataBaseContable!$B:$B,"&lt;="&amp;EOMONTH($B$3&amp;"/11/01",0))</f>
        <v>0</v>
      </c>
      <c r="O68" s="120">
        <f>SUMIFS(DataBaseContable!$I:$I,DataBaseContable!$F:$F,"="&amp;T!$B68,DataBaseContable!$B:$B,"&gt;="&amp;$B$3&amp;"/11/01",DataBaseContable!$B:$B,"&lt;="&amp;EOMONTH($B$3&amp;"/11/01",0))</f>
        <v>0</v>
      </c>
      <c r="P68" s="121">
        <f t="shared" si="2"/>
        <v>0</v>
      </c>
    </row>
    <row r="69" spans="2:16" x14ac:dyDescent="0.25">
      <c r="B69" s="103">
        <v>56</v>
      </c>
      <c r="C69" s="44" t="s">
        <v>60</v>
      </c>
      <c r="D69" s="120">
        <f>SUMIFS(DataBaseContable!$I:$I,DataBaseContable!$F:$F,"="&amp;T!$B69,DataBaseContable!$B:$B,"&gt;="&amp;$B$3&amp;"/01/01",DataBaseContable!$B:$B,"&lt;="&amp;EOMONTH($B$3&amp;"/01/01",0))</f>
        <v>0</v>
      </c>
      <c r="E69" s="120">
        <f>SUMIFS(DataBaseContable!$I:$I,DataBaseContable!$F:$F,"="&amp;T!$B69,DataBaseContable!$B:$B,"&gt;="&amp;$B$3&amp;"/02/01",DataBaseContable!$B:$B,"&lt;="&amp;EOMONTH($B$3&amp;"/02/01",0))</f>
        <v>0</v>
      </c>
      <c r="F69" s="120">
        <f>SUMIFS(DataBaseContable!$I:$I,DataBaseContable!$F:$F,"="&amp;T!$B69,DataBaseContable!$B:$B,"&gt;="&amp;$B$3&amp;"/03/01",DataBaseContable!$B:$B,"&lt;="&amp;EOMONTH($B$3&amp;"/03/01",0))</f>
        <v>0</v>
      </c>
      <c r="G69" s="120">
        <f>SUMIFS(DataBaseContable!$I:$I,DataBaseContable!$F:$F,"="&amp;T!$B69,DataBaseContable!$B:$B,"&gt;="&amp;$B$3&amp;"/04/01",DataBaseContable!$B:$B,"&lt;="&amp;EOMONTH($B$3&amp;"/04/01",0))</f>
        <v>0</v>
      </c>
      <c r="H69" s="120">
        <f>SUMIFS(DataBaseContable!$I:$I,DataBaseContable!$F:$F,"="&amp;T!$B69,DataBaseContable!$B:$B,"&gt;="&amp;$B$3&amp;"/05/01",DataBaseContable!$B:$B,"&lt;="&amp;EOMONTH($B$3&amp;"/05/01",0))</f>
        <v>0</v>
      </c>
      <c r="I69" s="120">
        <f>SUMIFS(DataBaseContable!$I:$I,DataBaseContable!$F:$F,"="&amp;T!$B69,DataBaseContable!$B:$B,"&gt;="&amp;$B$3&amp;"/06/01",DataBaseContable!$B:$B,"&lt;="&amp;EOMONTH($B$3&amp;"/06/01",0))</f>
        <v>0</v>
      </c>
      <c r="J69" s="120">
        <f>SUMIFS(DataBaseContable!$I:$I,DataBaseContable!$F:$F,"="&amp;T!$B69,DataBaseContable!$B:$B,"&gt;="&amp;$B$3&amp;"/07/01",DataBaseContable!$B:$B,"&lt;="&amp;EOMONTH($B$3&amp;"/07/01",0))</f>
        <v>0</v>
      </c>
      <c r="K69" s="120">
        <f>SUMIFS(DataBaseContable!$I:$I,DataBaseContable!$F:$F,"="&amp;T!$B69,DataBaseContable!$B:$B,"&gt;="&amp;$B$3&amp;"/08/01",DataBaseContable!$B:$B,"&lt;="&amp;EOMONTH($B$3&amp;"/08/01",0))</f>
        <v>0</v>
      </c>
      <c r="L69" s="120">
        <f>SUMIFS(DataBaseContable!$I:$I,DataBaseContable!$F:$F,"="&amp;T!$B69,DataBaseContable!$B:$B,"&gt;="&amp;$B$3&amp;"/09/01",DataBaseContable!$B:$B,"&lt;="&amp;EOMONTH($B$3&amp;"/09/01",0))</f>
        <v>0</v>
      </c>
      <c r="M69" s="120">
        <f>SUMIFS(DataBaseContable!$I:$I,DataBaseContable!$F:$F,"="&amp;T!$B69,DataBaseContable!$B:$B,"&gt;="&amp;$B$3&amp;"/10/01",DataBaseContable!$B:$B,"&lt;="&amp;EOMONTH($B$3&amp;"/10/01",0))</f>
        <v>0</v>
      </c>
      <c r="N69" s="120">
        <f>SUMIFS(DataBaseContable!$I:$I,DataBaseContable!$F:$F,"="&amp;T!$B69,DataBaseContable!$B:$B,"&gt;="&amp;$B$3&amp;"/11/01",DataBaseContable!$B:$B,"&lt;="&amp;EOMONTH($B$3&amp;"/11/01",0))</f>
        <v>0</v>
      </c>
      <c r="O69" s="120">
        <f>SUMIFS(DataBaseContable!$I:$I,DataBaseContable!$F:$F,"="&amp;T!$B69,DataBaseContable!$B:$B,"&gt;="&amp;$B$3&amp;"/11/01",DataBaseContable!$B:$B,"&lt;="&amp;EOMONTH($B$3&amp;"/11/01",0))</f>
        <v>0</v>
      </c>
      <c r="P69" s="121">
        <f t="shared" si="2"/>
        <v>0</v>
      </c>
    </row>
    <row r="70" spans="2:16" x14ac:dyDescent="0.25">
      <c r="B70" s="103">
        <v>57</v>
      </c>
      <c r="C70" s="44" t="s">
        <v>61</v>
      </c>
      <c r="D70" s="120">
        <f>SUMIFS(DataBaseContable!$I:$I,DataBaseContable!$F:$F,"="&amp;T!$B70,DataBaseContable!$B:$B,"&gt;="&amp;$B$3&amp;"/01/01",DataBaseContable!$B:$B,"&lt;="&amp;EOMONTH($B$3&amp;"/01/01",0))</f>
        <v>0</v>
      </c>
      <c r="E70" s="120">
        <f>SUMIFS(DataBaseContable!$I:$I,DataBaseContable!$F:$F,"="&amp;T!$B70,DataBaseContable!$B:$B,"&gt;="&amp;$B$3&amp;"/02/01",DataBaseContable!$B:$B,"&lt;="&amp;EOMONTH($B$3&amp;"/02/01",0))</f>
        <v>0</v>
      </c>
      <c r="F70" s="120">
        <f>SUMIFS(DataBaseContable!$I:$I,DataBaseContable!$F:$F,"="&amp;T!$B70,DataBaseContable!$B:$B,"&gt;="&amp;$B$3&amp;"/03/01",DataBaseContable!$B:$B,"&lt;="&amp;EOMONTH($B$3&amp;"/03/01",0))</f>
        <v>0</v>
      </c>
      <c r="G70" s="120">
        <f>SUMIFS(DataBaseContable!$I:$I,DataBaseContable!$F:$F,"="&amp;T!$B70,DataBaseContable!$B:$B,"&gt;="&amp;$B$3&amp;"/04/01",DataBaseContable!$B:$B,"&lt;="&amp;EOMONTH($B$3&amp;"/04/01",0))</f>
        <v>0</v>
      </c>
      <c r="H70" s="120">
        <f>SUMIFS(DataBaseContable!$I:$I,DataBaseContable!$F:$F,"="&amp;T!$B70,DataBaseContable!$B:$B,"&gt;="&amp;$B$3&amp;"/05/01",DataBaseContable!$B:$B,"&lt;="&amp;EOMONTH($B$3&amp;"/05/01",0))</f>
        <v>0</v>
      </c>
      <c r="I70" s="120">
        <f>SUMIFS(DataBaseContable!$I:$I,DataBaseContable!$F:$F,"="&amp;T!$B70,DataBaseContable!$B:$B,"&gt;="&amp;$B$3&amp;"/06/01",DataBaseContable!$B:$B,"&lt;="&amp;EOMONTH($B$3&amp;"/06/01",0))</f>
        <v>0</v>
      </c>
      <c r="J70" s="120">
        <f>SUMIFS(DataBaseContable!$I:$I,DataBaseContable!$F:$F,"="&amp;T!$B70,DataBaseContable!$B:$B,"&gt;="&amp;$B$3&amp;"/07/01",DataBaseContable!$B:$B,"&lt;="&amp;EOMONTH($B$3&amp;"/07/01",0))</f>
        <v>0</v>
      </c>
      <c r="K70" s="120">
        <f>SUMIFS(DataBaseContable!$I:$I,DataBaseContable!$F:$F,"="&amp;T!$B70,DataBaseContable!$B:$B,"&gt;="&amp;$B$3&amp;"/08/01",DataBaseContable!$B:$B,"&lt;="&amp;EOMONTH($B$3&amp;"/08/01",0))</f>
        <v>0</v>
      </c>
      <c r="L70" s="120">
        <f>SUMIFS(DataBaseContable!$I:$I,DataBaseContable!$F:$F,"="&amp;T!$B70,DataBaseContable!$B:$B,"&gt;="&amp;$B$3&amp;"/09/01",DataBaseContable!$B:$B,"&lt;="&amp;EOMONTH($B$3&amp;"/09/01",0))</f>
        <v>0</v>
      </c>
      <c r="M70" s="120">
        <f>SUMIFS(DataBaseContable!$I:$I,DataBaseContable!$F:$F,"="&amp;T!$B70,DataBaseContable!$B:$B,"&gt;="&amp;$B$3&amp;"/10/01",DataBaseContable!$B:$B,"&lt;="&amp;EOMONTH($B$3&amp;"/10/01",0))</f>
        <v>0</v>
      </c>
      <c r="N70" s="120">
        <f>SUMIFS(DataBaseContable!$I:$I,DataBaseContable!$F:$F,"="&amp;T!$B70,DataBaseContable!$B:$B,"&gt;="&amp;$B$3&amp;"/11/01",DataBaseContable!$B:$B,"&lt;="&amp;EOMONTH($B$3&amp;"/11/01",0))</f>
        <v>0</v>
      </c>
      <c r="O70" s="120">
        <f>SUMIFS(DataBaseContable!$I:$I,DataBaseContable!$F:$F,"="&amp;T!$B70,DataBaseContable!$B:$B,"&gt;="&amp;$B$3&amp;"/11/01",DataBaseContable!$B:$B,"&lt;="&amp;EOMONTH($B$3&amp;"/11/01",0))</f>
        <v>0</v>
      </c>
      <c r="P70" s="121">
        <f t="shared" si="2"/>
        <v>0</v>
      </c>
    </row>
    <row r="71" spans="2:16" x14ac:dyDescent="0.25">
      <c r="B71" s="103">
        <v>68</v>
      </c>
      <c r="C71" s="45" t="s">
        <v>169</v>
      </c>
      <c r="D71" s="120">
        <f>SUMIFS(DataBaseContable!$I:$I,DataBaseContable!$F:$F,"="&amp;T!$B71,DataBaseContable!$B:$B,"&gt;="&amp;$B$3&amp;"/01/01",DataBaseContable!$B:$B,"&lt;="&amp;EOMONTH($B$3&amp;"/01/01",0))</f>
        <v>0</v>
      </c>
      <c r="E71" s="120">
        <f>SUMIFS(DataBaseContable!$I:$I,DataBaseContable!$F:$F,"="&amp;T!$B71,DataBaseContable!$B:$B,"&gt;="&amp;$B$3&amp;"/02/01",DataBaseContable!$B:$B,"&lt;="&amp;EOMONTH($B$3&amp;"/02/01",0))</f>
        <v>0</v>
      </c>
      <c r="F71" s="120">
        <f>SUMIFS(DataBaseContable!$I:$I,DataBaseContable!$F:$F,"="&amp;T!$B71,DataBaseContable!$B:$B,"&gt;="&amp;$B$3&amp;"/03/01",DataBaseContable!$B:$B,"&lt;="&amp;EOMONTH($B$3&amp;"/03/01",0))</f>
        <v>0</v>
      </c>
      <c r="G71" s="120">
        <f>SUMIFS(DataBaseContable!$I:$I,DataBaseContable!$F:$F,"="&amp;T!$B71,DataBaseContable!$B:$B,"&gt;="&amp;$B$3&amp;"/04/01",DataBaseContable!$B:$B,"&lt;="&amp;EOMONTH($B$3&amp;"/04/01",0))</f>
        <v>0</v>
      </c>
      <c r="H71" s="120">
        <f>SUMIFS(DataBaseContable!$I:$I,DataBaseContable!$F:$F,"="&amp;T!$B71,DataBaseContable!$B:$B,"&gt;="&amp;$B$3&amp;"/05/01",DataBaseContable!$B:$B,"&lt;="&amp;EOMONTH($B$3&amp;"/05/01",0))</f>
        <v>0</v>
      </c>
      <c r="I71" s="120">
        <f>SUMIFS(DataBaseContable!$I:$I,DataBaseContable!$F:$F,"="&amp;T!$B71,DataBaseContable!$B:$B,"&gt;="&amp;$B$3&amp;"/06/01",DataBaseContable!$B:$B,"&lt;="&amp;EOMONTH($B$3&amp;"/06/01",0))</f>
        <v>0</v>
      </c>
      <c r="J71" s="120">
        <f>SUMIFS(DataBaseContable!$I:$I,DataBaseContable!$F:$F,"="&amp;T!$B71,DataBaseContable!$B:$B,"&gt;="&amp;$B$3&amp;"/07/01",DataBaseContable!$B:$B,"&lt;="&amp;EOMONTH($B$3&amp;"/07/01",0))</f>
        <v>0</v>
      </c>
      <c r="K71" s="120">
        <f>SUMIFS(DataBaseContable!$I:$I,DataBaseContable!$F:$F,"="&amp;T!$B71,DataBaseContable!$B:$B,"&gt;="&amp;$B$3&amp;"/08/01",DataBaseContable!$B:$B,"&lt;="&amp;EOMONTH($B$3&amp;"/08/01",0))</f>
        <v>0</v>
      </c>
      <c r="L71" s="120">
        <f>SUMIFS(DataBaseContable!$I:$I,DataBaseContable!$F:$F,"="&amp;T!$B71,DataBaseContable!$B:$B,"&gt;="&amp;$B$3&amp;"/09/01",DataBaseContable!$B:$B,"&lt;="&amp;EOMONTH($B$3&amp;"/09/01",0))</f>
        <v>0</v>
      </c>
      <c r="M71" s="120">
        <f>SUMIFS(DataBaseContable!$I:$I,DataBaseContable!$F:$F,"="&amp;T!$B71,DataBaseContable!$B:$B,"&gt;="&amp;$B$3&amp;"/10/01",DataBaseContable!$B:$B,"&lt;="&amp;EOMONTH($B$3&amp;"/10/01",0))</f>
        <v>0</v>
      </c>
      <c r="N71" s="120">
        <f>SUMIFS(DataBaseContable!$I:$I,DataBaseContable!$F:$F,"="&amp;T!$B71,DataBaseContable!$B:$B,"&gt;="&amp;$B$3&amp;"/11/01",DataBaseContable!$B:$B,"&lt;="&amp;EOMONTH($B$3&amp;"/11/01",0))</f>
        <v>0</v>
      </c>
      <c r="O71" s="120">
        <f>SUMIFS(DataBaseContable!$I:$I,DataBaseContable!$F:$F,"="&amp;T!$B71,DataBaseContable!$B:$B,"&gt;="&amp;$B$3&amp;"/11/01",DataBaseContable!$B:$B,"&lt;="&amp;EOMONTH($B$3&amp;"/11/01",0))</f>
        <v>0</v>
      </c>
      <c r="P71" s="121">
        <f t="shared" si="2"/>
        <v>0</v>
      </c>
    </row>
    <row r="72" spans="2:16" x14ac:dyDescent="0.25">
      <c r="C72" s="161" t="s">
        <v>97</v>
      </c>
      <c r="D72" s="120">
        <f t="shared" ref="D72:O72" si="3">SUM(D43:D71)</f>
        <v>0</v>
      </c>
      <c r="E72" s="120">
        <f t="shared" si="3"/>
        <v>0</v>
      </c>
      <c r="F72" s="120">
        <f t="shared" si="3"/>
        <v>0</v>
      </c>
      <c r="G72" s="120">
        <f t="shared" si="3"/>
        <v>0</v>
      </c>
      <c r="H72" s="120">
        <f t="shared" si="3"/>
        <v>0</v>
      </c>
      <c r="I72" s="120">
        <f t="shared" si="3"/>
        <v>0</v>
      </c>
      <c r="J72" s="120">
        <f t="shared" si="3"/>
        <v>0</v>
      </c>
      <c r="K72" s="120">
        <f t="shared" si="3"/>
        <v>0</v>
      </c>
      <c r="L72" s="120">
        <f t="shared" si="3"/>
        <v>0</v>
      </c>
      <c r="M72" s="120">
        <f t="shared" si="3"/>
        <v>0</v>
      </c>
      <c r="N72" s="120">
        <f t="shared" si="3"/>
        <v>0</v>
      </c>
      <c r="O72" s="120">
        <f t="shared" si="3"/>
        <v>0</v>
      </c>
      <c r="P72" s="120">
        <f>SUM(D72:O72)</f>
        <v>0</v>
      </c>
    </row>
    <row r="73" spans="2:16" x14ac:dyDescent="0.25"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</row>
    <row r="74" spans="2:16" ht="22.2" customHeight="1" x14ac:dyDescent="0.25">
      <c r="C74" s="106" t="s">
        <v>139</v>
      </c>
      <c r="D74" s="122">
        <f>D37+D39-D72</f>
        <v>0</v>
      </c>
      <c r="E74" s="122">
        <f t="shared" ref="E74:P74" si="4">D74+E39-E72</f>
        <v>0</v>
      </c>
      <c r="F74" s="122">
        <f t="shared" si="4"/>
        <v>0</v>
      </c>
      <c r="G74" s="122">
        <f t="shared" si="4"/>
        <v>0</v>
      </c>
      <c r="H74" s="122">
        <f t="shared" si="4"/>
        <v>0</v>
      </c>
      <c r="I74" s="122">
        <f t="shared" si="4"/>
        <v>0</v>
      </c>
      <c r="J74" s="122">
        <f t="shared" si="4"/>
        <v>0</v>
      </c>
      <c r="K74" s="122">
        <f t="shared" si="4"/>
        <v>0</v>
      </c>
      <c r="L74" s="122">
        <f t="shared" si="4"/>
        <v>0</v>
      </c>
      <c r="M74" s="122">
        <f t="shared" si="4"/>
        <v>0</v>
      </c>
      <c r="N74" s="122">
        <f t="shared" si="4"/>
        <v>0</v>
      </c>
      <c r="O74" s="122">
        <f t="shared" si="4"/>
        <v>0</v>
      </c>
      <c r="P74" s="122">
        <f t="shared" si="4"/>
        <v>0</v>
      </c>
    </row>
  </sheetData>
  <sheetProtection algorithmName="SHA-512" hashValue="aRIoNeIrYALQljCKu7iOO64M2oLKtdcacV663PJV+PnsqSjbkGATfrUX+kqfLKcIg2eAU1oDSi9uDeRbqoJjeg==" saltValue="o3KvEa5oVSmLtj+52haD2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33"/>
  <sheetViews>
    <sheetView showGridLines="0" showRowColHeaders="0" zoomScale="92" zoomScaleNormal="92" workbookViewId="0">
      <selection activeCell="J7" sqref="J7"/>
    </sheetView>
  </sheetViews>
  <sheetFormatPr baseColWidth="10" defaultRowHeight="13.8" x14ac:dyDescent="0.25"/>
  <cols>
    <col min="1" max="1" width="2.19921875" customWidth="1"/>
    <col min="2" max="2" width="12.69921875" style="123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13" t="s">
        <v>152</v>
      </c>
      <c r="F3" s="214"/>
      <c r="G3" s="214"/>
      <c r="H3" s="214"/>
      <c r="I3" s="215"/>
      <c r="J3" s="222" t="s">
        <v>154</v>
      </c>
    </row>
    <row r="4" spans="2:10" ht="13.95" customHeight="1" x14ac:dyDescent="0.25">
      <c r="E4" s="216"/>
      <c r="F4" s="217"/>
      <c r="G4" s="217"/>
      <c r="H4" s="217"/>
      <c r="I4" s="218"/>
      <c r="J4" s="223"/>
    </row>
    <row r="5" spans="2:10" ht="28.95" customHeight="1" x14ac:dyDescent="0.25">
      <c r="E5" s="216"/>
      <c r="F5" s="217"/>
      <c r="G5" s="217"/>
      <c r="H5" s="217"/>
      <c r="I5" s="218"/>
      <c r="J5" s="223"/>
    </row>
    <row r="6" spans="2:10" ht="13.95" customHeight="1" x14ac:dyDescent="0.25">
      <c r="E6" s="219"/>
      <c r="F6" s="220"/>
      <c r="G6" s="220"/>
      <c r="H6" s="220"/>
      <c r="I6" s="221"/>
      <c r="J6" s="224"/>
    </row>
    <row r="7" spans="2:10" ht="24" customHeight="1" x14ac:dyDescent="0.25">
      <c r="E7" s="225" t="s">
        <v>153</v>
      </c>
      <c r="F7" s="225"/>
      <c r="G7" s="127" t="s">
        <v>103</v>
      </c>
      <c r="H7" s="225" t="s">
        <v>136</v>
      </c>
      <c r="I7" s="225"/>
      <c r="J7" s="163" t="s">
        <v>113</v>
      </c>
    </row>
    <row r="8" spans="2:10" ht="19.95" customHeight="1" x14ac:dyDescent="0.25">
      <c r="E8" s="225" t="s">
        <v>150</v>
      </c>
      <c r="F8" s="225"/>
      <c r="G8" s="225" t="s">
        <v>151</v>
      </c>
      <c r="H8" s="225"/>
      <c r="I8" s="225"/>
      <c r="J8" s="125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24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32" t="s">
        <v>65</v>
      </c>
      <c r="H10" s="132" t="s">
        <v>66</v>
      </c>
      <c r="I10" s="132" t="s">
        <v>67</v>
      </c>
      <c r="J10" s="96" t="s">
        <v>120</v>
      </c>
    </row>
    <row r="11" spans="2:10" ht="14.4" x14ac:dyDescent="0.25">
      <c r="B11" s="136"/>
      <c r="C11" s="137"/>
      <c r="D11" s="140"/>
      <c r="E11" s="140"/>
      <c r="F11" s="160"/>
      <c r="G11" s="152"/>
      <c r="H11" s="152"/>
      <c r="I11" s="152"/>
      <c r="J11" s="137"/>
    </row>
    <row r="12" spans="2:10" x14ac:dyDescent="0.25">
      <c r="B12" s="126"/>
      <c r="C12" s="3"/>
      <c r="D12" s="3"/>
      <c r="E12" s="3"/>
      <c r="F12" s="3"/>
      <c r="G12" s="133"/>
      <c r="H12" s="133"/>
      <c r="I12" s="133"/>
      <c r="J12" s="3"/>
    </row>
    <row r="13" spans="2:10" x14ac:dyDescent="0.25">
      <c r="G13" s="227" t="s">
        <v>147</v>
      </c>
      <c r="H13" s="227"/>
      <c r="I13" s="226" t="s">
        <v>149</v>
      </c>
      <c r="J13" s="226"/>
    </row>
    <row r="14" spans="2:10" ht="15" x14ac:dyDescent="0.25">
      <c r="G14" s="212" t="s">
        <v>156</v>
      </c>
      <c r="H14" s="212"/>
      <c r="I14" s="212" t="s">
        <v>148</v>
      </c>
      <c r="J14" s="212"/>
    </row>
    <row r="33" spans="10:10" x14ac:dyDescent="0.25">
      <c r="J33" s="70"/>
    </row>
  </sheetData>
  <sheetProtection algorithmName="SHA-512" hashValue="R0k8y7EnCu1Ec3jQaHsVQsLK6gzAt0+bEY0w7t+B0JB/5++RQ2lHF6+Dz09olDOVPX8x7qfoFGAhDoxzhjUNdQ==" saltValue="MEJw9jKGBUNb5rTB1s5bcw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L8" sqref="L8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28" t="s">
        <v>0</v>
      </c>
      <c r="C5" s="229"/>
      <c r="D5" s="60"/>
      <c r="E5" s="28"/>
      <c r="F5" s="230" t="s">
        <v>1</v>
      </c>
      <c r="G5" s="230"/>
      <c r="H5" s="62"/>
      <c r="I5" s="81" t="s">
        <v>121</v>
      </c>
      <c r="J5" s="62"/>
      <c r="K5" s="237" t="s">
        <v>124</v>
      </c>
      <c r="L5" s="237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2">
        <v>0</v>
      </c>
      <c r="L7" s="83">
        <v>0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31"/>
      <c r="F46" s="10"/>
      <c r="G46" s="10"/>
      <c r="H46" s="10"/>
      <c r="I46" s="9"/>
    </row>
    <row r="47" spans="1:9" ht="16.8" x14ac:dyDescent="0.25">
      <c r="A47" s="12"/>
      <c r="B47" s="233"/>
      <c r="C47" s="233"/>
      <c r="D47" s="233"/>
      <c r="E47" s="231"/>
      <c r="F47" s="1"/>
      <c r="G47" s="1"/>
      <c r="H47" s="1"/>
    </row>
    <row r="48" spans="1:9" ht="16.95" customHeight="1" x14ac:dyDescent="0.25">
      <c r="A48" s="12"/>
      <c r="B48" s="63"/>
      <c r="C48" s="235"/>
      <c r="D48" s="235"/>
      <c r="E48" s="231"/>
      <c r="F48" s="1"/>
      <c r="G48" s="1"/>
      <c r="H48" s="1"/>
    </row>
    <row r="49" spans="1:8" ht="16.95" customHeight="1" x14ac:dyDescent="0.25">
      <c r="A49" s="12"/>
      <c r="B49" s="64"/>
      <c r="C49" s="234"/>
      <c r="D49" s="234"/>
      <c r="E49" s="231"/>
      <c r="F49" s="1"/>
      <c r="G49" s="1"/>
      <c r="H49" s="1"/>
    </row>
    <row r="50" spans="1:8" ht="16.95" customHeight="1" x14ac:dyDescent="0.25">
      <c r="A50" s="12"/>
      <c r="B50" s="64"/>
      <c r="C50" s="234"/>
      <c r="D50" s="234"/>
      <c r="E50" s="231"/>
      <c r="F50" s="1"/>
      <c r="G50" s="1"/>
      <c r="H50" s="1"/>
    </row>
    <row r="51" spans="1:8" ht="16.95" customHeight="1" x14ac:dyDescent="0.25">
      <c r="A51" s="12"/>
      <c r="B51" s="64"/>
      <c r="C51" s="234"/>
      <c r="D51" s="234"/>
      <c r="E51" s="231"/>
      <c r="F51" s="1"/>
      <c r="G51" s="1"/>
      <c r="H51" s="1"/>
    </row>
    <row r="52" spans="1:8" ht="14.4" x14ac:dyDescent="0.25">
      <c r="A52" s="12"/>
      <c r="B52" s="64"/>
      <c r="C52" s="234"/>
      <c r="D52" s="234"/>
      <c r="E52" s="231"/>
    </row>
    <row r="53" spans="1:8" ht="14.4" x14ac:dyDescent="0.25">
      <c r="A53" s="12"/>
      <c r="B53" s="64"/>
      <c r="C53" s="234"/>
      <c r="D53" s="234"/>
      <c r="E53" s="231"/>
    </row>
    <row r="54" spans="1:8" ht="14.4" x14ac:dyDescent="0.25">
      <c r="A54" s="12"/>
      <c r="B54" s="64"/>
      <c r="C54" s="234"/>
      <c r="D54" s="234"/>
      <c r="E54" s="231"/>
    </row>
    <row r="55" spans="1:8" ht="14.4" x14ac:dyDescent="0.25">
      <c r="A55" s="12"/>
      <c r="B55" s="64"/>
      <c r="C55" s="234"/>
      <c r="D55" s="234"/>
      <c r="E55" s="231"/>
    </row>
    <row r="56" spans="1:8" ht="14.4" x14ac:dyDescent="0.25">
      <c r="A56" s="12"/>
      <c r="B56" s="64"/>
      <c r="C56" s="234"/>
      <c r="D56" s="234"/>
      <c r="E56" s="231"/>
    </row>
    <row r="57" spans="1:8" ht="14.4" x14ac:dyDescent="0.25">
      <c r="A57" s="12"/>
      <c r="B57" s="64"/>
      <c r="C57" s="234"/>
      <c r="D57" s="234"/>
      <c r="E57" s="231"/>
    </row>
    <row r="58" spans="1:8" ht="14.4" x14ac:dyDescent="0.25">
      <c r="A58" s="12"/>
      <c r="B58" s="64"/>
      <c r="C58" s="234"/>
      <c r="D58" s="234"/>
      <c r="E58" s="231"/>
    </row>
    <row r="59" spans="1:8" ht="14.4" x14ac:dyDescent="0.25">
      <c r="A59" s="12"/>
      <c r="B59" s="64"/>
      <c r="C59" s="234"/>
      <c r="D59" s="234"/>
      <c r="E59" s="231"/>
    </row>
    <row r="60" spans="1:8" ht="14.4" x14ac:dyDescent="0.25">
      <c r="A60" s="12"/>
      <c r="B60" s="64"/>
      <c r="C60" s="234"/>
      <c r="D60" s="234"/>
      <c r="E60" s="231"/>
    </row>
    <row r="61" spans="1:8" ht="14.4" x14ac:dyDescent="0.25">
      <c r="A61" s="12"/>
      <c r="B61" s="64"/>
      <c r="C61" s="234"/>
      <c r="D61" s="234"/>
      <c r="E61" s="231"/>
    </row>
    <row r="62" spans="1:8" ht="14.4" x14ac:dyDescent="0.25">
      <c r="A62" s="12"/>
      <c r="B62" s="64"/>
      <c r="C62" s="234"/>
      <c r="D62" s="234"/>
      <c r="E62" s="231"/>
    </row>
    <row r="63" spans="1:8" ht="14.4" x14ac:dyDescent="0.25">
      <c r="A63" s="12"/>
      <c r="B63" s="64"/>
      <c r="C63" s="234"/>
      <c r="D63" s="234"/>
      <c r="E63" s="231"/>
    </row>
    <row r="64" spans="1:8" ht="14.4" x14ac:dyDescent="0.25">
      <c r="A64" s="12"/>
      <c r="B64" s="64"/>
      <c r="C64" s="234"/>
      <c r="D64" s="234"/>
      <c r="E64" s="231"/>
    </row>
    <row r="65" spans="1:5" ht="14.4" x14ac:dyDescent="0.25">
      <c r="A65" s="12"/>
      <c r="B65" s="64"/>
      <c r="C65" s="234"/>
      <c r="D65" s="234"/>
      <c r="E65" s="231"/>
    </row>
    <row r="66" spans="1:5" ht="14.4" x14ac:dyDescent="0.25">
      <c r="A66" s="12"/>
      <c r="B66" s="64"/>
      <c r="C66" s="234"/>
      <c r="D66" s="234"/>
      <c r="E66" s="231"/>
    </row>
    <row r="67" spans="1:5" ht="14.4" x14ac:dyDescent="0.25">
      <c r="A67" s="12"/>
      <c r="B67" s="64"/>
      <c r="C67" s="234"/>
      <c r="D67" s="234"/>
      <c r="E67" s="231"/>
    </row>
    <row r="68" spans="1:5" ht="14.4" x14ac:dyDescent="0.25">
      <c r="A68" s="12"/>
      <c r="B68" s="64"/>
      <c r="C68" s="234"/>
      <c r="D68" s="234"/>
      <c r="E68" s="231"/>
    </row>
    <row r="69" spans="1:5" ht="14.4" x14ac:dyDescent="0.25">
      <c r="A69" s="12"/>
      <c r="B69" s="64"/>
      <c r="C69" s="234"/>
      <c r="D69" s="234"/>
      <c r="E69" s="231"/>
    </row>
    <row r="70" spans="1:5" ht="14.4" x14ac:dyDescent="0.25">
      <c r="A70" s="12"/>
      <c r="B70" s="64"/>
      <c r="C70" s="234"/>
      <c r="D70" s="234"/>
      <c r="E70" s="231"/>
    </row>
    <row r="71" spans="1:5" ht="14.4" x14ac:dyDescent="0.25">
      <c r="A71" s="12"/>
      <c r="B71" s="64"/>
      <c r="C71" s="234"/>
      <c r="D71" s="234"/>
      <c r="E71" s="231"/>
    </row>
    <row r="72" spans="1:5" ht="14.4" x14ac:dyDescent="0.25">
      <c r="A72" s="12"/>
      <c r="B72" s="64"/>
      <c r="C72" s="234"/>
      <c r="D72" s="234"/>
      <c r="E72" s="231"/>
    </row>
    <row r="73" spans="1:5" ht="14.4" x14ac:dyDescent="0.25">
      <c r="A73" s="12"/>
      <c r="B73" s="64"/>
      <c r="C73" s="234"/>
      <c r="D73" s="234"/>
      <c r="E73" s="231"/>
    </row>
    <row r="74" spans="1:5" ht="14.4" x14ac:dyDescent="0.25">
      <c r="A74" s="12"/>
      <c r="B74" s="64"/>
      <c r="C74" s="234"/>
      <c r="D74" s="234"/>
      <c r="E74" s="231"/>
    </row>
    <row r="75" spans="1:5" ht="14.4" x14ac:dyDescent="0.25">
      <c r="A75" s="12"/>
      <c r="B75" s="64"/>
      <c r="C75" s="234"/>
      <c r="D75" s="234"/>
      <c r="E75" s="231"/>
    </row>
    <row r="76" spans="1:5" ht="14.4" x14ac:dyDescent="0.25">
      <c r="A76" s="12"/>
      <c r="B76" s="64"/>
      <c r="C76" s="234"/>
      <c r="D76" s="234"/>
      <c r="E76" s="231"/>
    </row>
    <row r="77" spans="1:5" ht="14.4" x14ac:dyDescent="0.25">
      <c r="A77" s="12"/>
      <c r="B77" s="64"/>
      <c r="C77" s="236"/>
      <c r="D77" s="236"/>
      <c r="E77" s="231"/>
    </row>
    <row r="78" spans="1:5" ht="14.4" x14ac:dyDescent="0.25">
      <c r="A78" s="12"/>
      <c r="B78" s="64"/>
      <c r="C78" s="236"/>
      <c r="D78" s="236"/>
      <c r="E78" s="231"/>
    </row>
    <row r="79" spans="1:5" ht="14.4" x14ac:dyDescent="0.25">
      <c r="A79" s="12"/>
      <c r="B79" s="64"/>
      <c r="C79" s="236"/>
      <c r="D79" s="236"/>
      <c r="E79" s="231"/>
    </row>
    <row r="80" spans="1:5" ht="14.4" x14ac:dyDescent="0.25">
      <c r="A80" s="12"/>
      <c r="B80" s="64"/>
      <c r="C80" s="236"/>
      <c r="D80" s="236"/>
      <c r="E80" s="231"/>
    </row>
    <row r="81" spans="1:5" ht="14.4" x14ac:dyDescent="0.25">
      <c r="A81" s="12"/>
      <c r="B81" s="64"/>
      <c r="C81" s="236"/>
      <c r="D81" s="236"/>
      <c r="E81" s="231"/>
    </row>
    <row r="82" spans="1:5" ht="14.4" x14ac:dyDescent="0.25">
      <c r="A82" s="12"/>
      <c r="B82" s="64"/>
      <c r="C82" s="236"/>
      <c r="D82" s="236"/>
      <c r="E82" s="231"/>
    </row>
    <row r="83" spans="1:5" ht="14.4" x14ac:dyDescent="0.25">
      <c r="A83" s="12"/>
      <c r="B83" s="64"/>
      <c r="C83" s="236"/>
      <c r="D83" s="236"/>
      <c r="E83" s="231"/>
    </row>
    <row r="84" spans="1:5" ht="14.4" x14ac:dyDescent="0.25">
      <c r="A84" s="12"/>
      <c r="B84" s="64"/>
      <c r="C84" s="236"/>
      <c r="D84" s="236"/>
      <c r="E84" s="231"/>
    </row>
    <row r="85" spans="1:5" ht="14.4" x14ac:dyDescent="0.25">
      <c r="A85" s="12"/>
      <c r="B85" s="64"/>
      <c r="C85" s="236"/>
      <c r="D85" s="236"/>
      <c r="E85" s="231"/>
    </row>
    <row r="86" spans="1:5" ht="14.4" x14ac:dyDescent="0.25">
      <c r="A86" s="12"/>
      <c r="B86" s="64"/>
      <c r="C86" s="236"/>
      <c r="D86" s="236"/>
      <c r="E86" s="231"/>
    </row>
    <row r="87" spans="1:5" ht="14.4" x14ac:dyDescent="0.25">
      <c r="A87" s="12"/>
      <c r="B87" s="64"/>
      <c r="C87" s="236"/>
      <c r="D87" s="236"/>
      <c r="E87" s="231"/>
    </row>
    <row r="88" spans="1:5" ht="15" customHeight="1" x14ac:dyDescent="0.25">
      <c r="A88" s="12"/>
      <c r="B88" s="232"/>
      <c r="C88" s="232"/>
      <c r="D88" s="232"/>
      <c r="E88" s="231"/>
    </row>
    <row r="89" spans="1:5" x14ac:dyDescent="0.25">
      <c r="B89" s="65"/>
      <c r="C89" s="66"/>
      <c r="D89" s="66"/>
    </row>
  </sheetData>
  <sheetProtection algorithmName="SHA-512" hashValue="Uj2IKBNwuMWzKk82Y5HoCSPnpd+EzC9idmEFIBf/f6yvluiI+p7zJxvZ3iSdmwS/IBLP7OaCqZEJqlnksIJA4Q==" saltValue="L4IehvrRJZ95os84AaF4i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3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  <dataValidation allowBlank="1" showInputMessage="1" showErrorMessage="1" promptTitle="Contador de Ingresos" prompt="Cuenta el número de Ingresos registrados" sqref="K7" xr:uid="{00000000-0002-0000-0500-000001000000}"/>
    <dataValidation allowBlank="1" showInputMessage="1" showErrorMessage="1" promptTitle="Contador de Egresos" prompt="Cuenta el número de Egresos registrados" sqref="L7" xr:uid="{00000000-0002-0000-0500-000002000000}"/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4"/>
  <sheetViews>
    <sheetView showGridLines="0" showRowColHeaders="0" zoomScale="85" zoomScaleNormal="85" workbookViewId="0">
      <selection activeCell="B2" sqref="B2:H3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38" t="s">
        <v>117</v>
      </c>
      <c r="C2" s="239"/>
      <c r="D2" s="239"/>
      <c r="E2" s="239"/>
      <c r="F2" s="239"/>
      <c r="G2" s="239"/>
      <c r="H2" s="240"/>
      <c r="I2" s="244">
        <v>2022</v>
      </c>
      <c r="J2" s="246" t="s">
        <v>113</v>
      </c>
      <c r="K2" s="175"/>
      <c r="Q2" s="51"/>
      <c r="R2" s="51"/>
      <c r="S2" s="51"/>
      <c r="T2" s="51"/>
      <c r="U2" s="51"/>
    </row>
    <row r="3" spans="2:21" ht="13.95" customHeight="1" x14ac:dyDescent="0.25">
      <c r="B3" s="241"/>
      <c r="C3" s="242"/>
      <c r="D3" s="242"/>
      <c r="E3" s="242"/>
      <c r="F3" s="242"/>
      <c r="G3" s="242"/>
      <c r="H3" s="243"/>
      <c r="I3" s="245"/>
      <c r="J3" s="247"/>
      <c r="K3" s="176"/>
      <c r="Q3" s="51"/>
      <c r="R3" s="51"/>
      <c r="S3" s="51"/>
      <c r="T3" s="51"/>
      <c r="U3" s="51"/>
    </row>
    <row r="4" spans="2:21" ht="19.95" customHeight="1" x14ac:dyDescent="0.25">
      <c r="B4" s="135" t="s">
        <v>63</v>
      </c>
      <c r="C4" s="98" t="s">
        <v>62</v>
      </c>
      <c r="D4" s="99" t="s">
        <v>127</v>
      </c>
      <c r="E4" s="99" t="s">
        <v>128</v>
      </c>
      <c r="F4" s="100" t="s">
        <v>126</v>
      </c>
      <c r="G4" s="100" t="s">
        <v>64</v>
      </c>
      <c r="H4" s="129" t="s">
        <v>65</v>
      </c>
      <c r="I4" s="129" t="s">
        <v>66</v>
      </c>
      <c r="J4" s="129" t="s">
        <v>67</v>
      </c>
      <c r="K4" s="101" t="s">
        <v>120</v>
      </c>
      <c r="Q4" s="85"/>
      <c r="R4" s="85"/>
      <c r="S4" s="86"/>
      <c r="T4" s="86"/>
      <c r="U4" s="87"/>
    </row>
  </sheetData>
  <sheetProtection algorithmName="SHA-512" hashValue="QOuBwu1NNh4nj6vbSdcwju2rdassEcLEjkS6pFoQt1+onqHWxH9MjoHbum181tZ83MOUG67pCrO4DUI1rMbwqA==" saltValue="f6DNpu1vsxnpk6ymXEJtsA==" spinCount="100000" sheet="1" objects="1" scenarios="1"/>
  <protectedRanges>
    <protectedRange sqref="I2" name="Seleccionar Año"/>
    <protectedRange sqref="J2" name="Seleccionar Me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7"/>
  <sheetViews>
    <sheetView showGridLines="0" showRowColHeaders="0" workbookViewId="0">
      <selection activeCell="Q9" sqref="Q9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82" t="s">
        <v>135</v>
      </c>
      <c r="D2" s="182"/>
      <c r="E2" s="182"/>
      <c r="F2" s="182"/>
      <c r="G2" s="182"/>
      <c r="H2" s="182"/>
      <c r="N2" s="248" t="s">
        <v>133</v>
      </c>
      <c r="O2" s="249"/>
    </row>
    <row r="3" spans="2:15" ht="14.25" customHeight="1" x14ac:dyDescent="0.25">
      <c r="C3" s="182"/>
      <c r="D3" s="182"/>
      <c r="E3" s="182"/>
      <c r="F3" s="182"/>
      <c r="G3" s="182"/>
      <c r="H3" s="182"/>
      <c r="N3" s="250"/>
      <c r="O3" s="251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0"/>
      <c r="E5" s="130"/>
      <c r="F5" s="130"/>
      <c r="G5" s="130"/>
      <c r="H5" s="130"/>
      <c r="N5" s="18">
        <v>1</v>
      </c>
      <c r="O5" s="131"/>
    </row>
    <row r="6" spans="2:15" ht="15" x14ac:dyDescent="0.25">
      <c r="C6" s="18">
        <v>2</v>
      </c>
      <c r="D6" s="130"/>
      <c r="E6" s="130"/>
      <c r="F6" s="130"/>
      <c r="G6" s="130"/>
      <c r="H6" s="130"/>
      <c r="N6" s="18">
        <v>2</v>
      </c>
      <c r="O6" s="131"/>
    </row>
    <row r="7" spans="2:15" ht="15" x14ac:dyDescent="0.25">
      <c r="C7" s="18">
        <v>3</v>
      </c>
      <c r="D7" s="130"/>
      <c r="E7" s="130"/>
      <c r="F7" s="130"/>
      <c r="G7" s="130"/>
      <c r="H7" s="130"/>
      <c r="N7" s="18">
        <v>3</v>
      </c>
      <c r="O7" s="131"/>
    </row>
    <row r="8" spans="2:15" ht="15" x14ac:dyDescent="0.25">
      <c r="C8" s="18">
        <v>4</v>
      </c>
      <c r="D8" s="130"/>
      <c r="E8" s="130"/>
      <c r="F8" s="130"/>
      <c r="G8" s="130"/>
      <c r="H8" s="130"/>
      <c r="N8" s="18">
        <v>4</v>
      </c>
      <c r="O8" s="131"/>
    </row>
    <row r="9" spans="2:15" ht="15" x14ac:dyDescent="0.25">
      <c r="C9" s="18">
        <v>5</v>
      </c>
      <c r="D9" s="130"/>
      <c r="E9" s="130"/>
      <c r="F9" s="130"/>
      <c r="G9" s="130"/>
      <c r="H9" s="130"/>
      <c r="N9" s="18">
        <v>5</v>
      </c>
      <c r="O9" s="131"/>
    </row>
    <row r="10" spans="2:15" ht="15" x14ac:dyDescent="0.25">
      <c r="C10" s="18">
        <v>6</v>
      </c>
      <c r="D10" s="130"/>
      <c r="E10" s="130"/>
      <c r="F10" s="130"/>
      <c r="G10" s="130"/>
      <c r="H10" s="130"/>
      <c r="N10" s="18">
        <v>6</v>
      </c>
      <c r="O10" s="131"/>
    </row>
    <row r="11" spans="2:15" ht="15" x14ac:dyDescent="0.25">
      <c r="C11" s="18">
        <v>7</v>
      </c>
      <c r="D11" s="130"/>
      <c r="E11" s="130"/>
      <c r="F11" s="130"/>
      <c r="G11" s="130"/>
      <c r="H11" s="130"/>
      <c r="N11" s="18">
        <v>7</v>
      </c>
      <c r="O11" s="131"/>
    </row>
    <row r="12" spans="2:15" ht="15" x14ac:dyDescent="0.25">
      <c r="C12" s="18">
        <v>8</v>
      </c>
      <c r="D12" s="130"/>
      <c r="E12" s="130"/>
      <c r="F12" s="130"/>
      <c r="G12" s="130"/>
      <c r="H12" s="130"/>
      <c r="N12" s="18">
        <v>8</v>
      </c>
      <c r="O12" s="131"/>
    </row>
    <row r="13" spans="2:15" ht="15" x14ac:dyDescent="0.25">
      <c r="B13" s="70"/>
      <c r="C13" s="18">
        <v>9</v>
      </c>
      <c r="D13" s="130"/>
      <c r="E13" s="130"/>
      <c r="F13" s="130"/>
      <c r="G13" s="130"/>
      <c r="H13" s="130"/>
      <c r="N13" s="18">
        <v>9</v>
      </c>
      <c r="O13" s="131"/>
    </row>
    <row r="14" spans="2:15" ht="15" x14ac:dyDescent="0.25">
      <c r="C14" s="18">
        <v>10</v>
      </c>
      <c r="D14" s="130"/>
      <c r="E14" s="130"/>
      <c r="F14" s="130"/>
      <c r="G14" s="130"/>
      <c r="H14" s="130"/>
      <c r="N14" s="18">
        <v>10</v>
      </c>
      <c r="O14" s="131"/>
    </row>
    <row r="15" spans="2:15" ht="15" x14ac:dyDescent="0.25">
      <c r="C15" s="18">
        <v>11</v>
      </c>
      <c r="D15" s="130"/>
      <c r="E15" s="130"/>
      <c r="F15" s="130"/>
      <c r="G15" s="130"/>
      <c r="H15" s="130"/>
      <c r="N15" s="18">
        <v>11</v>
      </c>
      <c r="O15" s="131"/>
    </row>
    <row r="16" spans="2:15" ht="15" x14ac:dyDescent="0.25">
      <c r="C16" s="18">
        <v>12</v>
      </c>
      <c r="D16" s="130"/>
      <c r="E16" s="130"/>
      <c r="F16" s="130"/>
      <c r="G16" s="130"/>
      <c r="H16" s="130"/>
      <c r="N16" s="18">
        <v>12</v>
      </c>
      <c r="O16" s="131"/>
    </row>
    <row r="17" spans="14:15" ht="15" x14ac:dyDescent="0.25">
      <c r="N17" s="164">
        <v>13</v>
      </c>
      <c r="O17" s="131"/>
    </row>
  </sheetData>
  <sheetProtection algorithmName="SHA-512" hashValue="ZvDziUyTWBJEvGvVyYOrlXHuB6qBQ/Jm7WZYjuhWJUiH7OAT9hikTAKrgNY3aOsCG6NiLjNmoGOxm2ArzQRqww==" saltValue="puHDjXwpGFD1I1cP2e4L4g==" spinCount="100000" sheet="1" objects="1" scenarios="1"/>
  <protectedRanges>
    <protectedRange algorithmName="SHA-512" hashValue="x7ApcnkB0JLJRxwavekjN+3qekHao8RqlOP8T6QBTcvtg1oHfwY7NqOeHPkQsqSOBg/DTUK8UDOMEpKrqdb8ig==" saltValue="O9diLHT94jFK9Hsh1siKjg==" spinCount="100000" sqref="D5:H16" name="Restablecer valores o modificar alguno"/>
    <protectedRange algorithmName="SHA-512" hashValue="kIBQNrn9b47uJTSGHZtIBCpfW2mdhI+hW1gmce7rjJ2dsmF0Q+YtirB/SvqkTxJFQFz3sxSGKYHxLxWUAT1vMg==" saltValue="i/ctx0wJIP8pzAjBKjX5hQ==" spinCount="100000" sqref="O5:O17" name="Restablecer o modificar saldos entrantes"/>
  </protectedRanges>
  <mergeCells count="2">
    <mergeCell ref="N2:O3"/>
    <mergeCell ref="C2:H3"/>
  </mergeCells>
  <dataValidations count="1">
    <dataValidation allowBlank="1" showInputMessage="1" showErrorMessage="1" promptTitle="Valor final del año" prompt="Este campo no es mas que el valor final del último mes ingresado en el año" sqref="N17:O17" xr:uid="{00000000-0002-0000-0700-000000000000}"/>
  </dataValidation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I10" sqref="I10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53" t="s">
        <v>158</v>
      </c>
      <c r="C2" s="153" t="s">
        <v>159</v>
      </c>
      <c r="D2" s="153" t="s">
        <v>160</v>
      </c>
      <c r="E2" s="153" t="s">
        <v>161</v>
      </c>
    </row>
    <row r="3" spans="2:5" ht="15" x14ac:dyDescent="0.25">
      <c r="B3" s="154" t="s">
        <v>162</v>
      </c>
      <c r="C3" s="154" t="s">
        <v>170</v>
      </c>
      <c r="D3" s="154" t="s">
        <v>163</v>
      </c>
      <c r="E3" s="154" t="s">
        <v>166</v>
      </c>
    </row>
    <row r="4" spans="2:5" ht="15" x14ac:dyDescent="0.25">
      <c r="B4" s="154" t="s">
        <v>101</v>
      </c>
      <c r="C4" s="154" t="s">
        <v>171</v>
      </c>
      <c r="D4" s="154">
        <v>2391</v>
      </c>
      <c r="E4" s="154" t="s">
        <v>164</v>
      </c>
    </row>
    <row r="5" spans="2:5" ht="15" x14ac:dyDescent="0.25">
      <c r="B5" s="154" t="s">
        <v>100</v>
      </c>
      <c r="C5" s="154" t="s">
        <v>100</v>
      </c>
      <c r="D5" s="154">
        <v>3916</v>
      </c>
      <c r="E5" s="154" t="s">
        <v>165</v>
      </c>
    </row>
  </sheetData>
  <sheetProtection algorithmName="SHA-512" hashValue="tSnDSQ+AK45/v6ErSifeV64Hl+RsRAnz1Is+8MfxXV7e+3p7Pw8lBCOYIQmE0UiT5ZEfj1F3Dr92pN3cUujzaA==" saltValue="q5r2WAsucViGpIt+nN7cig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2021-12-30T16:44:53Z</dcterms:modified>
</cp:coreProperties>
</file>